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Default Extension="jpeg" ContentType="image/jpeg"/>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8695" windowHeight="12525"/>
  </bookViews>
  <sheets>
    <sheet name="SUMMARY DASHBOARD" sheetId="13" r:id="rId1"/>
    <sheet name="REG+OCC BY CLASS DECEMBER 2013" sheetId="1" r:id="rId2"/>
    <sheet name="REG+OCC BY CLASS FY 2013-2014" sheetId="2" r:id="rId3"/>
    <sheet name="REG+OCC BY CLASS CY 2013" sheetId="3" r:id="rId4"/>
    <sheet name="REG+OCC BY REGION DECEMBER 2013" sheetId="4" r:id="rId5"/>
    <sheet name="REG+OCC BY REGION FY 2013-2014" sheetId="5" r:id="rId6"/>
    <sheet name="REG+OCC BY REGION CY 2013" sheetId="6" r:id="rId7"/>
    <sheet name="ARR$ DECEMBER 2013" sheetId="7" r:id="rId8"/>
    <sheet name="ARR$ BY REGION FY 13-14" sheetId="8" r:id="rId9"/>
    <sheet name="ARR$ BY AREA FY 13-14" sheetId="9" r:id="rId10"/>
    <sheet name="ARR$ BY REGION CY 2013" sheetId="10" r:id="rId11"/>
    <sheet name="ARR$ BY AREA CY 2013" sheetId="11" r:id="rId12"/>
    <sheet name="CONTACTO" sheetId="12" r:id="rId13"/>
  </sheets>
  <externalReferences>
    <externalReference r:id="rId14"/>
  </externalReferences>
  <definedNames>
    <definedName name="_xlnm.Print_Area" localSheetId="11">'ARR$ BY AREA CY 2013'!$A$1:$O$39</definedName>
    <definedName name="_xlnm.Print_Area" localSheetId="9">'ARR$ BY AREA FY 13-14'!$A$1:$O$39</definedName>
    <definedName name="_xlnm.Print_Area" localSheetId="10">'ARR$ BY REGION CY 2013'!$A$1:$O$69</definedName>
    <definedName name="_xlnm.Print_Area" localSheetId="8">'ARR$ BY REGION FY 13-14'!$A$1:$O$69</definedName>
    <definedName name="_xlnm.Print_Area" localSheetId="1">'REG+OCC BY CLASS DECEMBER 2013'!$A$1:$X$30</definedName>
    <definedName name="_xlnm.Print_Area" localSheetId="0">'SUMMARY DASHBOARD'!$A$1:$L$32</definedName>
  </definedNames>
  <calcPr calcId="124519"/>
</workbook>
</file>

<file path=xl/calcChain.xml><?xml version="1.0" encoding="utf-8"?>
<calcChain xmlns="http://schemas.openxmlformats.org/spreadsheetml/2006/main">
  <c r="G21" i="13"/>
  <c r="F21"/>
  <c r="E21"/>
  <c r="G20"/>
  <c r="F20"/>
  <c r="E20"/>
  <c r="G16"/>
  <c r="F16"/>
  <c r="E16"/>
  <c r="G15"/>
  <c r="F15"/>
  <c r="E15"/>
  <c r="G11"/>
  <c r="F11"/>
  <c r="E11"/>
  <c r="G8"/>
  <c r="F8"/>
  <c r="E8"/>
  <c r="T47" i="6" l="1"/>
  <c r="J47"/>
  <c r="G47"/>
  <c r="T46"/>
  <c r="J46"/>
  <c r="D46"/>
  <c r="T45"/>
  <c r="J45"/>
  <c r="G45"/>
  <c r="T44"/>
  <c r="J44"/>
  <c r="D44"/>
  <c r="V35"/>
  <c r="T35"/>
  <c r="S35"/>
  <c r="P35"/>
  <c r="J35"/>
  <c r="I35"/>
  <c r="G35"/>
  <c r="F35"/>
  <c r="C35"/>
  <c r="W34"/>
  <c r="T34"/>
  <c r="S34"/>
  <c r="Q34"/>
  <c r="J34"/>
  <c r="I34"/>
  <c r="V33"/>
  <c r="I33"/>
  <c r="J47" i="5"/>
  <c r="G47"/>
  <c r="T46"/>
  <c r="J45"/>
  <c r="G45"/>
  <c r="V35"/>
  <c r="T35"/>
  <c r="S35"/>
  <c r="P35"/>
  <c r="I35"/>
  <c r="G35"/>
  <c r="W34"/>
  <c r="T34"/>
  <c r="S34"/>
  <c r="Q34"/>
  <c r="I34"/>
  <c r="F34"/>
  <c r="V33"/>
  <c r="I33"/>
  <c r="T47" i="4"/>
  <c r="J47"/>
  <c r="G47"/>
  <c r="T46"/>
  <c r="T45"/>
  <c r="G45"/>
  <c r="W44"/>
  <c r="T44"/>
  <c r="S44"/>
  <c r="J44"/>
  <c r="G44"/>
  <c r="F44"/>
  <c r="H44" s="1"/>
  <c r="V35"/>
  <c r="T35"/>
  <c r="S35"/>
  <c r="P35"/>
  <c r="I35"/>
  <c r="G35"/>
  <c r="W34"/>
  <c r="T34"/>
  <c r="S34"/>
  <c r="P34"/>
  <c r="J34"/>
  <c r="I34"/>
  <c r="G34"/>
  <c r="W33"/>
  <c r="V33"/>
  <c r="S33"/>
  <c r="P33"/>
  <c r="J33"/>
  <c r="F33"/>
  <c r="N34" i="6" l="1"/>
  <c r="U34"/>
  <c r="G33" i="4"/>
  <c r="T33"/>
  <c r="T37" s="1"/>
  <c r="F34"/>
  <c r="H34" s="1"/>
  <c r="J45"/>
  <c r="D46"/>
  <c r="T45" i="5"/>
  <c r="J46"/>
  <c r="T47"/>
  <c r="T43" i="6"/>
  <c r="T49" s="1"/>
  <c r="F34"/>
  <c r="I33" i="4"/>
  <c r="K33" s="1"/>
  <c r="Q34"/>
  <c r="J46"/>
  <c r="J34" i="5"/>
  <c r="U34"/>
  <c r="J44"/>
  <c r="D45"/>
  <c r="D46"/>
  <c r="Q35" i="4"/>
  <c r="N35" s="1"/>
  <c r="N34" i="5"/>
  <c r="F35"/>
  <c r="H35" s="1"/>
  <c r="D34" i="6"/>
  <c r="Z34" s="1"/>
  <c r="D47"/>
  <c r="I37"/>
  <c r="Q43"/>
  <c r="Q45"/>
  <c r="N45" s="1"/>
  <c r="G43"/>
  <c r="P43"/>
  <c r="W44"/>
  <c r="Z44" s="1"/>
  <c r="I45"/>
  <c r="K45" s="1"/>
  <c r="P45"/>
  <c r="V45"/>
  <c r="I46"/>
  <c r="K46" s="1"/>
  <c r="Q46"/>
  <c r="N46" s="1"/>
  <c r="W46"/>
  <c r="Z46" s="1"/>
  <c r="I47"/>
  <c r="K47" s="1"/>
  <c r="V47"/>
  <c r="F43"/>
  <c r="M35"/>
  <c r="Y35"/>
  <c r="I44"/>
  <c r="K44" s="1"/>
  <c r="Q44"/>
  <c r="N44" s="1"/>
  <c r="V44"/>
  <c r="V46"/>
  <c r="P47"/>
  <c r="K34"/>
  <c r="U35"/>
  <c r="H35"/>
  <c r="J43"/>
  <c r="J49" s="1"/>
  <c r="S43"/>
  <c r="P44"/>
  <c r="F45"/>
  <c r="H45" s="1"/>
  <c r="S45"/>
  <c r="U45" s="1"/>
  <c r="W43"/>
  <c r="S44"/>
  <c r="U44" s="1"/>
  <c r="W45"/>
  <c r="S46"/>
  <c r="U46" s="1"/>
  <c r="S47"/>
  <c r="U47" s="1"/>
  <c r="K35"/>
  <c r="D35"/>
  <c r="E35" s="1"/>
  <c r="G46"/>
  <c r="Q33"/>
  <c r="V34"/>
  <c r="V37" s="1"/>
  <c r="W35"/>
  <c r="Z35" s="1"/>
  <c r="G44"/>
  <c r="D45"/>
  <c r="G33"/>
  <c r="P33"/>
  <c r="T33"/>
  <c r="T37" s="1"/>
  <c r="F33"/>
  <c r="J33"/>
  <c r="J37" s="1"/>
  <c r="S33"/>
  <c r="W33"/>
  <c r="G34"/>
  <c r="H34" s="1"/>
  <c r="P34"/>
  <c r="Q35"/>
  <c r="N35" s="1"/>
  <c r="Q44" i="5"/>
  <c r="N44" s="1"/>
  <c r="V44"/>
  <c r="I45"/>
  <c r="K45" s="1"/>
  <c r="I47"/>
  <c r="K47" s="1"/>
  <c r="I37"/>
  <c r="Q43"/>
  <c r="W43"/>
  <c r="I44"/>
  <c r="P44"/>
  <c r="P45"/>
  <c r="G43"/>
  <c r="P43"/>
  <c r="S46"/>
  <c r="U46" s="1"/>
  <c r="F43"/>
  <c r="T43"/>
  <c r="M35"/>
  <c r="F44"/>
  <c r="W44"/>
  <c r="F45"/>
  <c r="H45" s="1"/>
  <c r="S45"/>
  <c r="W45"/>
  <c r="Z45" s="1"/>
  <c r="Q46"/>
  <c r="N46" s="1"/>
  <c r="W46"/>
  <c r="Z46" s="1"/>
  <c r="S47"/>
  <c r="K34"/>
  <c r="U35"/>
  <c r="D35"/>
  <c r="J43"/>
  <c r="J49" s="1"/>
  <c r="Q45"/>
  <c r="N45" s="1"/>
  <c r="F46"/>
  <c r="P47"/>
  <c r="V47"/>
  <c r="Q47"/>
  <c r="N47" s="1"/>
  <c r="S43"/>
  <c r="V45"/>
  <c r="S44"/>
  <c r="D44"/>
  <c r="G46"/>
  <c r="D47"/>
  <c r="Q33"/>
  <c r="V34"/>
  <c r="J35"/>
  <c r="K35" s="1"/>
  <c r="W35"/>
  <c r="Z35" s="1"/>
  <c r="G44"/>
  <c r="T44"/>
  <c r="G33"/>
  <c r="P33"/>
  <c r="T33"/>
  <c r="T37" s="1"/>
  <c r="F33"/>
  <c r="J33"/>
  <c r="S33"/>
  <c r="W33"/>
  <c r="X33" s="1"/>
  <c r="G34"/>
  <c r="H34" s="1"/>
  <c r="P34"/>
  <c r="Q35"/>
  <c r="N35" s="1"/>
  <c r="P37" i="4"/>
  <c r="M33"/>
  <c r="M34"/>
  <c r="R34"/>
  <c r="I44"/>
  <c r="K44" s="1"/>
  <c r="V44"/>
  <c r="F45"/>
  <c r="H45" s="1"/>
  <c r="Q46"/>
  <c r="N46" s="1"/>
  <c r="W46"/>
  <c r="Z46" s="1"/>
  <c r="I47"/>
  <c r="K47" s="1"/>
  <c r="Q47"/>
  <c r="N47" s="1"/>
  <c r="C35"/>
  <c r="M35"/>
  <c r="Y35"/>
  <c r="P44"/>
  <c r="S45"/>
  <c r="U45" s="1"/>
  <c r="I46"/>
  <c r="K46" s="1"/>
  <c r="P47"/>
  <c r="V47"/>
  <c r="H33"/>
  <c r="S37"/>
  <c r="U33"/>
  <c r="Q45"/>
  <c r="N45" s="1"/>
  <c r="W45"/>
  <c r="V45"/>
  <c r="F46"/>
  <c r="I37"/>
  <c r="Q43"/>
  <c r="X33"/>
  <c r="P45"/>
  <c r="I45"/>
  <c r="K45" s="1"/>
  <c r="S46"/>
  <c r="U46" s="1"/>
  <c r="S47"/>
  <c r="U47" s="1"/>
  <c r="G37"/>
  <c r="U34"/>
  <c r="J37"/>
  <c r="K34"/>
  <c r="N34"/>
  <c r="U35"/>
  <c r="U44"/>
  <c r="D35"/>
  <c r="D44"/>
  <c r="Z44" s="1"/>
  <c r="G46"/>
  <c r="D47"/>
  <c r="Q33"/>
  <c r="R33" s="1"/>
  <c r="V34"/>
  <c r="F35"/>
  <c r="H35" s="1"/>
  <c r="J35"/>
  <c r="K35" s="1"/>
  <c r="W35"/>
  <c r="Z35" s="1"/>
  <c r="D45"/>
  <c r="G43"/>
  <c r="P43"/>
  <c r="T43"/>
  <c r="T49" s="1"/>
  <c r="J37" i="5" l="1"/>
  <c r="G37"/>
  <c r="U47"/>
  <c r="U45"/>
  <c r="K44"/>
  <c r="Z45" i="4"/>
  <c r="O35"/>
  <c r="R35"/>
  <c r="U37"/>
  <c r="O35" i="5"/>
  <c r="F37" i="4"/>
  <c r="H37" s="1"/>
  <c r="Z44" i="5"/>
  <c r="D34"/>
  <c r="Z34" s="1"/>
  <c r="C33" i="6"/>
  <c r="F37"/>
  <c r="H33"/>
  <c r="F46"/>
  <c r="H46" s="1"/>
  <c r="X34"/>
  <c r="F47"/>
  <c r="H47" s="1"/>
  <c r="X44"/>
  <c r="X45"/>
  <c r="G37"/>
  <c r="Z45"/>
  <c r="R35"/>
  <c r="K37"/>
  <c r="M34"/>
  <c r="O34" s="1"/>
  <c r="R34"/>
  <c r="R33"/>
  <c r="P37"/>
  <c r="M33"/>
  <c r="W47"/>
  <c r="Z47" s="1"/>
  <c r="M44"/>
  <c r="O44" s="1"/>
  <c r="R44"/>
  <c r="S49"/>
  <c r="U49" s="1"/>
  <c r="U43"/>
  <c r="M45"/>
  <c r="O45" s="1"/>
  <c r="R45"/>
  <c r="C44"/>
  <c r="E44" s="1"/>
  <c r="C34"/>
  <c r="E34" s="1"/>
  <c r="X35"/>
  <c r="G49"/>
  <c r="K33"/>
  <c r="S37"/>
  <c r="U37" s="1"/>
  <c r="U33"/>
  <c r="Q47"/>
  <c r="N47" s="1"/>
  <c r="I43"/>
  <c r="M47"/>
  <c r="O47" s="1"/>
  <c r="H43"/>
  <c r="W37"/>
  <c r="F44"/>
  <c r="H44" s="1"/>
  <c r="D33"/>
  <c r="D37" s="1"/>
  <c r="Q37"/>
  <c r="N37" s="1"/>
  <c r="N33"/>
  <c r="P46"/>
  <c r="P49" s="1"/>
  <c r="V43"/>
  <c r="C46"/>
  <c r="E46" s="1"/>
  <c r="X46"/>
  <c r="X47"/>
  <c r="R43"/>
  <c r="M43"/>
  <c r="N43"/>
  <c r="Q49"/>
  <c r="N49" s="1"/>
  <c r="O35"/>
  <c r="X33"/>
  <c r="C33" i="5"/>
  <c r="V46"/>
  <c r="F37"/>
  <c r="H33"/>
  <c r="R33"/>
  <c r="P37"/>
  <c r="M33"/>
  <c r="P46"/>
  <c r="I43"/>
  <c r="X45"/>
  <c r="H43"/>
  <c r="R43"/>
  <c r="P49"/>
  <c r="M43"/>
  <c r="M44"/>
  <c r="O44" s="1"/>
  <c r="R44"/>
  <c r="N43"/>
  <c r="Q49"/>
  <c r="C35"/>
  <c r="T49"/>
  <c r="M34"/>
  <c r="O34" s="1"/>
  <c r="R34"/>
  <c r="S37"/>
  <c r="U37" s="1"/>
  <c r="U33"/>
  <c r="I46"/>
  <c r="K46" s="1"/>
  <c r="D33"/>
  <c r="Q37"/>
  <c r="N37" s="1"/>
  <c r="N33"/>
  <c r="F47"/>
  <c r="H47" s="1"/>
  <c r="C46"/>
  <c r="E46" s="1"/>
  <c r="C47"/>
  <c r="E47" s="1"/>
  <c r="M45"/>
  <c r="O45" s="1"/>
  <c r="R45"/>
  <c r="K37"/>
  <c r="R35"/>
  <c r="X35"/>
  <c r="G49"/>
  <c r="K33"/>
  <c r="V43"/>
  <c r="S49"/>
  <c r="U43"/>
  <c r="R47"/>
  <c r="M47"/>
  <c r="O47" s="1"/>
  <c r="W37"/>
  <c r="X34"/>
  <c r="W47"/>
  <c r="Z47" s="1"/>
  <c r="X44"/>
  <c r="U44"/>
  <c r="H46"/>
  <c r="C34"/>
  <c r="H44"/>
  <c r="V37"/>
  <c r="D43" i="4"/>
  <c r="D49" s="1"/>
  <c r="Q44"/>
  <c r="N44" s="1"/>
  <c r="V43"/>
  <c r="F43"/>
  <c r="V46"/>
  <c r="X34"/>
  <c r="P46"/>
  <c r="P49" s="1"/>
  <c r="J43"/>
  <c r="J49" s="1"/>
  <c r="C33"/>
  <c r="M45"/>
  <c r="O45" s="1"/>
  <c r="R45"/>
  <c r="X47"/>
  <c r="I43"/>
  <c r="C34"/>
  <c r="Y34" s="1"/>
  <c r="W43"/>
  <c r="X45"/>
  <c r="M44"/>
  <c r="R43"/>
  <c r="F47"/>
  <c r="H47" s="1"/>
  <c r="C46"/>
  <c r="E46" s="1"/>
  <c r="C47"/>
  <c r="E47" s="1"/>
  <c r="R47"/>
  <c r="M47"/>
  <c r="O47" s="1"/>
  <c r="X44"/>
  <c r="K37"/>
  <c r="W37"/>
  <c r="G49"/>
  <c r="V37"/>
  <c r="H46"/>
  <c r="O34"/>
  <c r="D33"/>
  <c r="X35"/>
  <c r="E35"/>
  <c r="N43"/>
  <c r="M37"/>
  <c r="S43"/>
  <c r="M43" s="1"/>
  <c r="O43" s="1"/>
  <c r="W47"/>
  <c r="Z47" s="1"/>
  <c r="D34"/>
  <c r="Z34" s="1"/>
  <c r="Q37"/>
  <c r="N37" s="1"/>
  <c r="N33"/>
  <c r="O33" s="1"/>
  <c r="Y46" i="6" l="1"/>
  <c r="E34" i="5"/>
  <c r="D37"/>
  <c r="Z37" s="1"/>
  <c r="H37"/>
  <c r="Q49" i="4"/>
  <c r="N49" s="1"/>
  <c r="Y47" i="5"/>
  <c r="F49"/>
  <c r="H49" s="1"/>
  <c r="O33"/>
  <c r="O33" i="6"/>
  <c r="Y44"/>
  <c r="O44" i="4"/>
  <c r="O43" i="6"/>
  <c r="C45" i="4"/>
  <c r="O37"/>
  <c r="X47" i="5"/>
  <c r="W49" i="6"/>
  <c r="M37"/>
  <c r="O37" s="1"/>
  <c r="R37"/>
  <c r="M49"/>
  <c r="O49" s="1"/>
  <c r="R49"/>
  <c r="M46"/>
  <c r="O46" s="1"/>
  <c r="R46"/>
  <c r="X43"/>
  <c r="V49"/>
  <c r="K43"/>
  <c r="I49"/>
  <c r="K49" s="1"/>
  <c r="C43"/>
  <c r="D43"/>
  <c r="C45"/>
  <c r="E33"/>
  <c r="C37"/>
  <c r="Y33"/>
  <c r="Z37"/>
  <c r="X37"/>
  <c r="F49"/>
  <c r="H49" s="1"/>
  <c r="H37"/>
  <c r="Z33"/>
  <c r="R47"/>
  <c r="C47"/>
  <c r="Y34"/>
  <c r="X37" i="5"/>
  <c r="Y46"/>
  <c r="X46"/>
  <c r="C43"/>
  <c r="X43"/>
  <c r="V49"/>
  <c r="Y43"/>
  <c r="D43"/>
  <c r="M46"/>
  <c r="O46" s="1"/>
  <c r="R46"/>
  <c r="M37"/>
  <c r="O37" s="1"/>
  <c r="R37"/>
  <c r="E33"/>
  <c r="C37"/>
  <c r="Y33"/>
  <c r="C45"/>
  <c r="N49"/>
  <c r="O43"/>
  <c r="Y34"/>
  <c r="Z33"/>
  <c r="U49"/>
  <c r="W49"/>
  <c r="C44"/>
  <c r="M49"/>
  <c r="R49"/>
  <c r="K43"/>
  <c r="I49"/>
  <c r="K49" s="1"/>
  <c r="E35"/>
  <c r="Y35"/>
  <c r="R49" i="4"/>
  <c r="W49"/>
  <c r="Z49" s="1"/>
  <c r="Z43"/>
  <c r="M46"/>
  <c r="O46" s="1"/>
  <c r="R46"/>
  <c r="D37"/>
  <c r="Z37" s="1"/>
  <c r="Z33"/>
  <c r="X37"/>
  <c r="E33"/>
  <c r="C37"/>
  <c r="Y33"/>
  <c r="Y46"/>
  <c r="X46"/>
  <c r="S49"/>
  <c r="U49" s="1"/>
  <c r="U43"/>
  <c r="K43"/>
  <c r="I49"/>
  <c r="K49" s="1"/>
  <c r="C43"/>
  <c r="C44"/>
  <c r="F49"/>
  <c r="H49" s="1"/>
  <c r="H43"/>
  <c r="X43"/>
  <c r="V49"/>
  <c r="Y43"/>
  <c r="R37"/>
  <c r="R44"/>
  <c r="E34"/>
  <c r="Y47"/>
  <c r="E37" i="5" l="1"/>
  <c r="E45" i="4"/>
  <c r="Y45"/>
  <c r="Y37" i="5"/>
  <c r="E47" i="6"/>
  <c r="Y47"/>
  <c r="D49"/>
  <c r="Z49" s="1"/>
  <c r="Z43"/>
  <c r="X49"/>
  <c r="Y49"/>
  <c r="E43"/>
  <c r="C49"/>
  <c r="E37"/>
  <c r="Y37"/>
  <c r="E45"/>
  <c r="Y45"/>
  <c r="Y43"/>
  <c r="D49" i="5"/>
  <c r="Z49" s="1"/>
  <c r="Z43"/>
  <c r="E45"/>
  <c r="Y45"/>
  <c r="X49"/>
  <c r="E43"/>
  <c r="C49"/>
  <c r="E44"/>
  <c r="Y44"/>
  <c r="O49"/>
  <c r="E44" i="4"/>
  <c r="Y44"/>
  <c r="X49"/>
  <c r="E43"/>
  <c r="C49"/>
  <c r="E49" s="1"/>
  <c r="E37"/>
  <c r="Y37"/>
  <c r="M49"/>
  <c r="O49" s="1"/>
  <c r="E49" i="5" l="1"/>
  <c r="Y49"/>
  <c r="E49" i="6"/>
  <c r="Y49" i="4"/>
  <c r="I28" i="3" l="1"/>
  <c r="H28"/>
  <c r="F28"/>
  <c r="E28"/>
</calcChain>
</file>

<file path=xl/sharedStrings.xml><?xml version="1.0" encoding="utf-8"?>
<sst xmlns="http://schemas.openxmlformats.org/spreadsheetml/2006/main" count="1135" uniqueCount="192">
  <si>
    <t xml:space="preserve">TOTAL </t>
  </si>
  <si>
    <t>%</t>
  </si>
  <si>
    <t>NON</t>
  </si>
  <si>
    <t xml:space="preserve">CHANGE IN </t>
  </si>
  <si>
    <t>ROOM NIGHTS</t>
  </si>
  <si>
    <t>AVERAGE</t>
  </si>
  <si>
    <t>DECEMBER</t>
  </si>
  <si>
    <t>REGISTRATIONS</t>
  </si>
  <si>
    <t>CHANGE</t>
  </si>
  <si>
    <t>RESIDENTS</t>
  </si>
  <si>
    <t>OCCUPANCY</t>
  </si>
  <si>
    <t>OCCUPIED</t>
  </si>
  <si>
    <t>AVAILABLE</t>
  </si>
  <si>
    <t>GUEST</t>
  </si>
  <si>
    <t>LENGTH OF STAY</t>
  </si>
  <si>
    <t>2013/2012</t>
  </si>
  <si>
    <t>GRAND TOTAL</t>
  </si>
  <si>
    <t>ALL HOTELS</t>
  </si>
  <si>
    <t xml:space="preserve">  METROPOLITAN TOTAL</t>
  </si>
  <si>
    <t xml:space="preserve">  NON-METRO AREA TOTAL</t>
  </si>
  <si>
    <t>PARADORES</t>
  </si>
  <si>
    <t xml:space="preserve"> TOURIST HOTELS</t>
  </si>
  <si>
    <t xml:space="preserve">        METROPOLITAN</t>
  </si>
  <si>
    <t xml:space="preserve">        NON-METRO</t>
  </si>
  <si>
    <t xml:space="preserve"> COMMERCIAL HOTELS</t>
  </si>
  <si>
    <t>YEAR 2012-REVISED</t>
  </si>
  <si>
    <t>FISCAL-2013-2014</t>
  </si>
  <si>
    <t>ROOMS NIGHT</t>
  </si>
  <si>
    <t>AS OF</t>
  </si>
  <si>
    <t>DECEMBER 2013</t>
  </si>
  <si>
    <t xml:space="preserve"> ALL HOTELS</t>
  </si>
  <si>
    <t xml:space="preserve">     METROPOLITAN TOTAL</t>
  </si>
  <si>
    <t xml:space="preserve">     NON-METRO AREA TOTAL</t>
  </si>
  <si>
    <t xml:space="preserve"> PARADORES</t>
  </si>
  <si>
    <t xml:space="preserve">     TOURIST HOTELS</t>
  </si>
  <si>
    <t xml:space="preserve">     COMMERCIAL HOTELS</t>
  </si>
  <si>
    <t>CALENDAR YEAR 2013</t>
  </si>
  <si>
    <t>(AS OF DECEMBER)</t>
  </si>
  <si>
    <t>REGISTRATIONS AND OCCUPANCY RATE</t>
  </si>
  <si>
    <t>FOR THE MONTH OF DECEMBER 2013</t>
  </si>
  <si>
    <t>Total Registration</t>
  </si>
  <si>
    <t>Change %</t>
  </si>
  <si>
    <t>Non-Residents</t>
  </si>
  <si>
    <t>Residents</t>
  </si>
  <si>
    <t>Occupancy Rate %</t>
  </si>
  <si>
    <t>Change</t>
  </si>
  <si>
    <t>Rooms Nights Rented</t>
  </si>
  <si>
    <t>Rooms Nights Available</t>
  </si>
  <si>
    <t>Guests</t>
  </si>
  <si>
    <t>Average Length of Stay</t>
  </si>
  <si>
    <t>Region</t>
  </si>
  <si>
    <t>Classification By Number of Rooms</t>
  </si>
  <si>
    <t>2013</t>
  </si>
  <si>
    <t>2012</t>
  </si>
  <si>
    <t>13/12</t>
  </si>
  <si>
    <t>Metropolitan 1/</t>
  </si>
  <si>
    <t>80 or less Rooms</t>
  </si>
  <si>
    <t>81 to 200</t>
  </si>
  <si>
    <t>Over 200</t>
  </si>
  <si>
    <t>Sub Total</t>
  </si>
  <si>
    <t>West (Porta del Sol)</t>
  </si>
  <si>
    <t>East Central</t>
  </si>
  <si>
    <t>South (Porta Caribe)</t>
  </si>
  <si>
    <t>81 to 200 &amp; Over 200</t>
  </si>
  <si>
    <t>North Central</t>
  </si>
  <si>
    <t>Grand Total All Lodgings 2/</t>
  </si>
  <si>
    <t>Paradores</t>
  </si>
  <si>
    <t>BY NUMBER OF ROOMS AS OF DECEMBER 2013</t>
  </si>
  <si>
    <t>BY REGION AS OF DECEMBER 2013</t>
  </si>
  <si>
    <t>1/ Metropolitan Region includes the following municipalities: Bayamón, Cataño, Guaynabo, San Juan and Carolina.</t>
  </si>
  <si>
    <t>2/ Includes Paradores.</t>
  </si>
  <si>
    <t>FISCAL YEAR 2013-2014</t>
  </si>
  <si>
    <t xml:space="preserve"> AS OF DECEMBER 2013</t>
  </si>
  <si>
    <t>BY REGION - DECEMBER 2013</t>
  </si>
  <si>
    <t>Classification by</t>
  </si>
  <si>
    <t>Average Room Rate $</t>
  </si>
  <si>
    <t>CHANGE %</t>
  </si>
  <si>
    <t>Number of Rooms</t>
  </si>
  <si>
    <t>December 2013</t>
  </si>
  <si>
    <t>December 2012</t>
  </si>
  <si>
    <t>Metropolitan</t>
  </si>
  <si>
    <t>Grand Total</t>
  </si>
  <si>
    <t>BY AREA - DECEMBER 2013</t>
  </si>
  <si>
    <t>Area</t>
  </si>
  <si>
    <t>Metro</t>
  </si>
  <si>
    <t>Non Metro</t>
  </si>
  <si>
    <t>PARADORES - DECEMBER 2013</t>
  </si>
  <si>
    <t>FISCAL YEAR 2013-2014 P</t>
  </si>
  <si>
    <t>Class By Num of Rooms</t>
  </si>
  <si>
    <t>2013 Jul</t>
  </si>
  <si>
    <t>2013 Aug</t>
  </si>
  <si>
    <t>2013 Sep</t>
  </si>
  <si>
    <t>2013 Oct</t>
  </si>
  <si>
    <t>2013 Nov</t>
  </si>
  <si>
    <t>2013 Dec</t>
  </si>
  <si>
    <t>2014 Jan</t>
  </si>
  <si>
    <t>2014 Feb</t>
  </si>
  <si>
    <t>2014 Mar</t>
  </si>
  <si>
    <t>2014 Apr</t>
  </si>
  <si>
    <t>2014 May</t>
  </si>
  <si>
    <t>2014 Jun</t>
  </si>
  <si>
    <t>ARR $</t>
  </si>
  <si>
    <t>FISCAL YEAR 2012-2013 R</t>
  </si>
  <si>
    <t>2012 Jul</t>
  </si>
  <si>
    <t>2012 Aug</t>
  </si>
  <si>
    <t>2012 Sep</t>
  </si>
  <si>
    <t>2012 Oct</t>
  </si>
  <si>
    <t>2012 Nov</t>
  </si>
  <si>
    <t>2012 Dec</t>
  </si>
  <si>
    <t>2013 Jan</t>
  </si>
  <si>
    <t>2013 Feb</t>
  </si>
  <si>
    <t>2013 Mar</t>
  </si>
  <si>
    <t>2013 Apr</t>
  </si>
  <si>
    <t>2013 May</t>
  </si>
  <si>
    <t>2013 Jun</t>
  </si>
  <si>
    <t>PERCENTAGE CHANGE:  FISCAL YEAR 2013-2014 vs 2012-2013</t>
  </si>
  <si>
    <t>JUL</t>
  </si>
  <si>
    <t>AUG</t>
  </si>
  <si>
    <t>SEP</t>
  </si>
  <si>
    <t>OCT</t>
  </si>
  <si>
    <t>NOV</t>
  </si>
  <si>
    <t>DEC</t>
  </si>
  <si>
    <t>JAN</t>
  </si>
  <si>
    <t>FEB</t>
  </si>
  <si>
    <t>MAR</t>
  </si>
  <si>
    <t>APR</t>
  </si>
  <si>
    <t>MAY</t>
  </si>
  <si>
    <t>JUN</t>
  </si>
  <si>
    <t>July</t>
  </si>
  <si>
    <t>Aug</t>
  </si>
  <si>
    <t>Sep</t>
  </si>
  <si>
    <t>Oct</t>
  </si>
  <si>
    <t>Nov</t>
  </si>
  <si>
    <t>Dec</t>
  </si>
  <si>
    <t>Jan</t>
  </si>
  <si>
    <t>Feb</t>
  </si>
  <si>
    <t>Mar</t>
  </si>
  <si>
    <t>Apr</t>
  </si>
  <si>
    <t>May</t>
  </si>
  <si>
    <t>Jun</t>
  </si>
  <si>
    <t>CALENDAR YEAR 2013 P</t>
  </si>
  <si>
    <t>CALENDAR YEAR 2012 R</t>
  </si>
  <si>
    <t>2012 Jan</t>
  </si>
  <si>
    <t>2012 Feb</t>
  </si>
  <si>
    <t>2012 Mar</t>
  </si>
  <si>
    <t>2012 Apr</t>
  </si>
  <si>
    <t>2012 May</t>
  </si>
  <si>
    <t>2012 Jun</t>
  </si>
  <si>
    <t>PERCENTAGE CHANGE:  CALENDAR YEAR 2013 vs 2012</t>
  </si>
  <si>
    <t>ADR $</t>
  </si>
  <si>
    <t>Jul</t>
  </si>
  <si>
    <t>Persona responsable</t>
  </si>
  <si>
    <t>Nombre:</t>
  </si>
  <si>
    <t>Carlos Acobis</t>
  </si>
  <si>
    <t>Puesto:</t>
  </si>
  <si>
    <t>Analista Estudios de Mercado</t>
  </si>
  <si>
    <t>Dirección postal:</t>
  </si>
  <si>
    <t>P.O. Box 9023960 San Juan, PR 00919</t>
  </si>
  <si>
    <t>Dirección física:</t>
  </si>
  <si>
    <t>Edif.La Princesa #2 Paseo La Princesa San Juan PR 00901</t>
  </si>
  <si>
    <t>Teléfono (o tel. directo):</t>
  </si>
  <si>
    <t>(787) 721-2400 x- 2147</t>
  </si>
  <si>
    <t>Fax:</t>
  </si>
  <si>
    <t>(787) 721-6561</t>
  </si>
  <si>
    <t>Correo electrónico:</t>
  </si>
  <si>
    <t>carlos.acobis@tourism.pr.gov</t>
  </si>
  <si>
    <t>Fecha de publicación</t>
  </si>
  <si>
    <t>Fechas esperadas de publicación de próximos informes</t>
  </si>
  <si>
    <t>(1) Mensual</t>
  </si>
  <si>
    <t>8 de noviembre de 2012, 10 de diciembre de 2012.</t>
  </si>
  <si>
    <t xml:space="preserve">Para obtener una copia de este informe </t>
  </si>
  <si>
    <r>
      <t xml:space="preserve">Cómo obtener este informe: (1) visite </t>
    </r>
    <r>
      <rPr>
        <u/>
        <sz val="10"/>
        <rFont val="Calibri"/>
        <family val="2"/>
      </rPr>
      <t/>
    </r>
  </si>
  <si>
    <t>http://www.estadisticas.gobierno.pr/iepr/Inventario/tabid/186/ctl/view_detail/mid/775/report_id/305d4ed8-9913-4b0a-8ff8-a09e36ea92a3/Default.aspx</t>
  </si>
  <si>
    <t xml:space="preserve">(2) envíe su solicitud por correo electrónico: cacobis@prtourism.com, (3) llame al (787) 721-2400 x-2147,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</si>
  <si>
    <t>El informe está disponible en papel y en el siguiente formato electrónico:  Excel, PDF-scan y Papel.</t>
  </si>
  <si>
    <t>Este inforrme es de distribucición gratuita.</t>
  </si>
  <si>
    <t>Fuentes de información</t>
  </si>
  <si>
    <t>Las estadísticas presentadas en este informe provienen de la información provista por los hoteles endosados por la Compañía de Turismo.  En específico, se obtiene la información de los sistemas de registro de huespedes en los hoteles.</t>
  </si>
  <si>
    <t>Marco legal o administrativo</t>
  </si>
  <si>
    <t xml:space="preserve">El artículo 5(q) de la Ley Núm. 10 del 18 de junio de 1970, según enmendada, dispone que la Compañía tendrá y podrá ejercer los derechos, deberes y poderes que sean necesarios o convenientes para promover, desarrollar y mejorar la industria turística, incluyendo, pero sin intención de limitar, los siguientes: (q) Requerirle a las empresas de turismo endosadas por la Compañía que operen en Puerto Rico, que suministren la información estadística necesaria, por vía electrónica o manual, para desarrollar una base de datos que contribuya al mercadeo y planificación efectiva de la actividad turística. En el caso de la vía manual, la Compañía establecerá, mediante reglamento, un período de transición razonable hasta tanto y en cuanto se complete la recolección de las estadísticas por vía electrónica. Cada empresa de turismo deberá designar una persona contacto que esté a cargo de proveer las estadísticas necesarias a la Compañía de Turismo. Los requerimientos de esta sección a la Compañía de Turismo y a las empresas de turismo tendrán carácter obligatorio y deberán ser contestados dentro del término dispuesto por la Compañía de Turismo. En específico y sin limitar, las empresas de turismo endosadas por la Compañía que operen en Puerto Rico y que registren huéspedes en sus facilidades, vendrán obligadas a suministrar los datos de los registros de los huéspedes, siete (7) días calendario después del cierre del mes en cuestión. El incumplimiento con dichos requerimientos, constituirá una violación a la obligación establecida en este capítulo de producir la información estadística pertinente. Dicha información se suplirá con carácter confidencial, en tanto y en cuanto la misma identifique datos íntimos o secretos de negocios que se puedan atar a personas naturales o jurídicos particulares. Sin embargo, se harán disponibles al público en general las cifras y datos agregados y los productos y análisis estadísticos que no identifiquen datos íntimos o secretos de negocios. Dicha información se suplirá con carácter confidencial haciéndose disponibles las cifras agregadas a las empresas turísticas que las suplieron (sin divulgar datos individuales de las hospederías o empresas), así como a los inversionistas potenciales para ayudarles en el desarrollo de sus planes.
</t>
  </si>
  <si>
    <t>PRTC MONTHLY STATISTICS REPORT</t>
  </si>
  <si>
    <t>REGISTRATION AND OCCUPANCY SURVEY DATA FOR ENDORSED LODGINGS*</t>
  </si>
  <si>
    <t>Occupancy %</t>
  </si>
  <si>
    <t>ARR$</t>
  </si>
  <si>
    <t>CALENDAR YEAR 2013 VS. 2012</t>
  </si>
  <si>
    <t>Rooms Occupied</t>
  </si>
  <si>
    <t>Rooms Available</t>
  </si>
  <si>
    <t>* Sample includes 105 endorsed hotels and paradors representing over 12,500 rooms and over 95% of endorsed universe.</t>
  </si>
  <si>
    <t>PRTC - Registration and Occupancy %/ Average Room Rate (ARR$) Report Surveys</t>
  </si>
  <si>
    <t xml:space="preserve">by: Carlos Acobis </t>
  </si>
  <si>
    <t>25 de marzo de 2014</t>
  </si>
  <si>
    <t>For the month of December 2013 the tourism activity presents mixed results.  This period ended with a drop of 0.8 points on the occupancy percent for 2013 when compared to the same month last year.  Rooms occupied fell 0.9% with 2,440 less rooms sold.  Total registrations up by 2.9% from 204,033 in 2012 to 209,947 in 2013 with a noticeable surge of 6.3% on non-residents. The Average Room Rate (ARR$) for the month increased substantially by 17.6% with a selling rate of $173.95 in 2013 vs. $147.88 in 2012.  As stated previously, this marked step reflected on the rate is due to the addition of the ultraluxury Ritz Carlton Reserve Dorado on the survey sample.  Despite the fact the Ritz Reserve Dorado has a high room rate,  the Average Room Rate keeps its rising trend when removed from the survey sample.                                                                                                    Calendar Year End 2013 shows a slight growth of 0.2 points on occupancy rate.  Room demand and supply closed with a decline of 0.4% and 0.6% respectively.  The (ARR$) for calendar period 2013 turned out 11.7% ahead of 2012, closing at $143.00 vs. $128.00.  As for Paradores, the occupancy rate for December 2013 indicate a rise of 2.4 points when compared with last year 2012.  Total registrations for Paradores ended with a minor loss of 0.6% from 9,470 in 2012 to 9,411 in 2013.  Average Room Rate (ARR$) for Paradores surpassed 2012 by 6.6% for a total gain of $5.33.</t>
  </si>
</sst>
</file>

<file path=xl/styles.xml><?xml version="1.0" encoding="utf-8"?>
<styleSheet xmlns="http://schemas.openxmlformats.org/spreadsheetml/2006/main">
  <numFmts count="9">
    <numFmt numFmtId="8" formatCode="&quot;$&quot;#,##0.00_);[Red]\(&quot;$&quot;#,##0.00\)"/>
    <numFmt numFmtId="43" formatCode="_(* #,##0.00_);_(* \(#,##0.00\);_(* &quot;-&quot;??_);_(@_)"/>
    <numFmt numFmtId="164" formatCode="dd\-mmm\-yy_)"/>
    <numFmt numFmtId="165" formatCode="0.0"/>
    <numFmt numFmtId="166" formatCode="0.0%"/>
    <numFmt numFmtId="167" formatCode="mmmm\-yy"/>
    <numFmt numFmtId="168" formatCode="0.0_)"/>
    <numFmt numFmtId="169" formatCode="0.0_);[Red]\-0.0_)"/>
    <numFmt numFmtId="170" formatCode="#,##0.0"/>
  </numFmts>
  <fonts count="71">
    <font>
      <sz val="10"/>
      <name val="Arial"/>
    </font>
    <font>
      <sz val="11"/>
      <color theme="1"/>
      <name val="Calibri"/>
      <family val="2"/>
      <scheme val="minor"/>
    </font>
    <font>
      <sz val="20"/>
      <name val="Arial MT"/>
    </font>
    <font>
      <b/>
      <sz val="12"/>
      <color theme="0"/>
      <name val="Arial"/>
      <family val="2"/>
    </font>
    <font>
      <sz val="12"/>
      <name val="Arial"/>
      <family val="2"/>
    </font>
    <font>
      <b/>
      <sz val="14"/>
      <color theme="0"/>
      <name val="Arial"/>
      <family val="2"/>
    </font>
    <font>
      <b/>
      <sz val="12"/>
      <color indexed="8"/>
      <name val="Arial"/>
      <family val="2"/>
    </font>
    <font>
      <sz val="12"/>
      <color indexed="8"/>
      <name val="Arial"/>
      <family val="2"/>
    </font>
    <font>
      <i/>
      <sz val="12"/>
      <color indexed="8"/>
      <name val="Arial"/>
      <family val="2"/>
    </font>
    <font>
      <b/>
      <sz val="12"/>
      <name val="Arial"/>
      <family val="2"/>
    </font>
    <font>
      <i/>
      <sz val="12"/>
      <name val="Arial"/>
      <family val="2"/>
    </font>
    <font>
      <b/>
      <sz val="12"/>
      <name val="Arial MT"/>
    </font>
    <font>
      <b/>
      <i/>
      <sz val="12"/>
      <color theme="0"/>
      <name val="Arial MT"/>
    </font>
    <font>
      <b/>
      <sz val="12"/>
      <color theme="0"/>
      <name val="Arial MT"/>
    </font>
    <font>
      <sz val="10"/>
      <name val="Arial"/>
      <family val="2"/>
    </font>
    <font>
      <b/>
      <sz val="14"/>
      <name val="Arial MT"/>
    </font>
    <font>
      <sz val="12"/>
      <name val="Arial MT"/>
    </font>
    <font>
      <sz val="14"/>
      <name val="Arial MT"/>
    </font>
    <font>
      <b/>
      <sz val="12"/>
      <color indexed="8"/>
      <name val="Arial MT"/>
    </font>
    <font>
      <b/>
      <sz val="14"/>
      <color indexed="8"/>
      <name val="Arial MT"/>
    </font>
    <font>
      <sz val="12"/>
      <color indexed="8"/>
      <name val="Arial MT"/>
    </font>
    <font>
      <sz val="14"/>
      <color indexed="8"/>
      <name val="Arial MT"/>
    </font>
    <font>
      <i/>
      <sz val="12"/>
      <color indexed="8"/>
      <name val="Arial MT"/>
    </font>
    <font>
      <i/>
      <sz val="12"/>
      <name val="Arial MT"/>
    </font>
    <font>
      <b/>
      <sz val="30"/>
      <name val="Arial"/>
      <family val="2"/>
    </font>
    <font>
      <b/>
      <sz val="22"/>
      <name val="Arial"/>
      <family val="2"/>
    </font>
    <font>
      <sz val="18"/>
      <name val="Arial"/>
      <family val="2"/>
    </font>
    <font>
      <b/>
      <sz val="18"/>
      <name val="Arial"/>
      <family val="2"/>
    </font>
    <font>
      <b/>
      <sz val="11"/>
      <color theme="0"/>
      <name val="Arial"/>
      <family val="2"/>
    </font>
    <font>
      <b/>
      <sz val="11"/>
      <name val="Arial"/>
      <family val="2"/>
    </font>
    <font>
      <sz val="8"/>
      <name val="Arial"/>
      <family val="2"/>
    </font>
    <font>
      <b/>
      <sz val="10"/>
      <name val="Arial"/>
      <family val="2"/>
    </font>
    <font>
      <b/>
      <sz val="20"/>
      <name val="Arial"/>
      <family val="2"/>
    </font>
    <font>
      <sz val="16"/>
      <name val="Arial"/>
      <family val="2"/>
    </font>
    <font>
      <b/>
      <sz val="16"/>
      <name val="Verdana"/>
      <family val="2"/>
    </font>
    <font>
      <b/>
      <sz val="12"/>
      <color theme="0"/>
      <name val="Verdana"/>
      <family val="2"/>
    </font>
    <font>
      <b/>
      <sz val="11"/>
      <name val="Verdana"/>
      <family val="2"/>
    </font>
    <font>
      <b/>
      <sz val="9"/>
      <name val="Verdana"/>
      <family val="2"/>
    </font>
    <font>
      <b/>
      <sz val="16"/>
      <color theme="0"/>
      <name val="Verdana"/>
      <family val="2"/>
    </font>
    <font>
      <b/>
      <sz val="9"/>
      <color theme="0"/>
      <name val="Verdana"/>
      <family val="2"/>
    </font>
    <font>
      <b/>
      <sz val="9"/>
      <color indexed="8"/>
      <name val="Verdana"/>
      <family val="2"/>
    </font>
    <font>
      <b/>
      <sz val="11"/>
      <color indexed="8"/>
      <name val="Verdana"/>
      <family val="2"/>
    </font>
    <font>
      <b/>
      <sz val="12"/>
      <color indexed="8"/>
      <name val="Verdana"/>
      <family val="2"/>
    </font>
    <font>
      <b/>
      <sz val="10"/>
      <color theme="1"/>
      <name val="Verdana"/>
      <family val="2"/>
    </font>
    <font>
      <b/>
      <sz val="9"/>
      <color indexed="9"/>
      <name val="Verdana"/>
      <family val="2"/>
    </font>
    <font>
      <b/>
      <sz val="9"/>
      <color theme="1"/>
      <name val="Verdana"/>
      <family val="2"/>
    </font>
    <font>
      <b/>
      <sz val="11"/>
      <color theme="1"/>
      <name val="Calibri"/>
      <family val="2"/>
      <scheme val="minor"/>
    </font>
    <font>
      <b/>
      <sz val="11"/>
      <name val="Calibri"/>
      <family val="2"/>
    </font>
    <font>
      <sz val="10"/>
      <name val="Calibri"/>
      <family val="2"/>
      <scheme val="minor"/>
    </font>
    <font>
      <sz val="10"/>
      <color rgb="FF000000"/>
      <name val="Calibri"/>
      <family val="2"/>
      <scheme val="minor"/>
    </font>
    <font>
      <u/>
      <sz val="10"/>
      <color indexed="12"/>
      <name val="Arial"/>
      <family val="2"/>
    </font>
    <font>
      <sz val="11"/>
      <name val="Calibri"/>
      <family val="2"/>
    </font>
    <font>
      <sz val="10"/>
      <name val="Calibri"/>
      <family val="2"/>
    </font>
    <font>
      <b/>
      <sz val="10"/>
      <name val="Calibri"/>
      <family val="2"/>
    </font>
    <font>
      <u/>
      <sz val="10"/>
      <name val="Calibri"/>
      <family val="2"/>
    </font>
    <font>
      <u/>
      <sz val="10"/>
      <color indexed="12"/>
      <name val="Calibri"/>
      <family val="2"/>
      <scheme val="minor"/>
    </font>
    <font>
      <sz val="10"/>
      <color theme="7" tint="0.39997558519241921"/>
      <name val="Arial"/>
      <family val="2"/>
    </font>
    <font>
      <b/>
      <sz val="22"/>
      <color theme="1"/>
      <name val="Calibri"/>
      <family val="2"/>
      <scheme val="minor"/>
    </font>
    <font>
      <b/>
      <sz val="14"/>
      <color theme="1"/>
      <name val="Calibri"/>
      <family val="2"/>
      <scheme val="minor"/>
    </font>
    <font>
      <b/>
      <sz val="12"/>
      <color theme="1"/>
      <name val="Calibri"/>
      <family val="2"/>
      <scheme val="minor"/>
    </font>
    <font>
      <b/>
      <sz val="10"/>
      <color theme="1"/>
      <name val="Arial"/>
      <family val="2"/>
    </font>
    <font>
      <b/>
      <sz val="11"/>
      <color rgb="FF92D050"/>
      <name val="Calibri"/>
      <family val="2"/>
      <scheme val="minor"/>
    </font>
    <font>
      <sz val="10"/>
      <color theme="1"/>
      <name val="Arial"/>
      <family val="2"/>
    </font>
    <font>
      <b/>
      <sz val="10"/>
      <color theme="7" tint="0.39997558519241921"/>
      <name val="Arial"/>
      <family val="2"/>
    </font>
    <font>
      <b/>
      <sz val="9"/>
      <color theme="1"/>
      <name val="Calibri"/>
      <family val="2"/>
      <scheme val="minor"/>
    </font>
    <font>
      <sz val="8"/>
      <color theme="1"/>
      <name val="Calibri"/>
      <family val="2"/>
      <scheme val="minor"/>
    </font>
    <font>
      <b/>
      <sz val="10"/>
      <color theme="1"/>
      <name val="Calibri"/>
      <family val="2"/>
      <scheme val="minor"/>
    </font>
    <font>
      <sz val="9"/>
      <name val="Arial"/>
      <family val="2"/>
    </font>
    <font>
      <sz val="9"/>
      <name val="Arial Black"/>
      <family val="2"/>
    </font>
    <font>
      <sz val="10"/>
      <color rgb="FFFF0000"/>
      <name val="Arial"/>
      <family val="2"/>
    </font>
    <font>
      <sz val="10"/>
      <color theme="0"/>
      <name val="Arial"/>
      <family val="2"/>
    </font>
  </fonts>
  <fills count="26">
    <fill>
      <patternFill patternType="none"/>
    </fill>
    <fill>
      <patternFill patternType="gray125"/>
    </fill>
    <fill>
      <patternFill patternType="solid">
        <fgColor theme="1"/>
        <bgColor indexed="64"/>
      </patternFill>
    </fill>
    <fill>
      <gradientFill degree="90">
        <stop position="0">
          <color theme="0"/>
        </stop>
        <stop position="0.5">
          <color rgb="FFD7E523"/>
        </stop>
        <stop position="1">
          <color theme="0"/>
        </stop>
      </gradientFill>
    </fill>
    <fill>
      <gradientFill degree="90">
        <stop position="0">
          <color theme="0"/>
        </stop>
        <stop position="0.5">
          <color theme="4"/>
        </stop>
        <stop position="1">
          <color theme="0"/>
        </stop>
      </gradientFill>
    </fill>
    <fill>
      <gradientFill degree="90">
        <stop position="0">
          <color theme="0"/>
        </stop>
        <stop position="0.5">
          <color rgb="FFE1BE27"/>
        </stop>
        <stop position="1">
          <color theme="0"/>
        </stop>
      </gradientFill>
    </fill>
    <fill>
      <patternFill patternType="solid">
        <fgColor theme="0" tint="-0.34998626667073579"/>
        <bgColor indexed="64"/>
      </patternFill>
    </fill>
    <fill>
      <patternFill patternType="solid">
        <fgColor rgb="FFFFFFCC"/>
        <bgColor indexed="64"/>
      </patternFill>
    </fill>
    <fill>
      <patternFill patternType="solid">
        <fgColor rgb="FFF4F779"/>
        <bgColor indexed="64"/>
      </patternFill>
    </fill>
    <fill>
      <patternFill patternType="solid">
        <fgColor theme="0" tint="-0.14999847407452621"/>
        <bgColor indexed="64"/>
      </patternFill>
    </fill>
    <fill>
      <patternFill patternType="solid">
        <fgColor indexed="22"/>
        <bgColor indexed="64"/>
      </patternFill>
    </fill>
    <fill>
      <patternFill patternType="solid">
        <fgColor rgb="FFE0F496"/>
        <bgColor indexed="64"/>
      </patternFill>
    </fill>
    <fill>
      <patternFill patternType="solid">
        <fgColor rgb="FFDDF38D"/>
        <bgColor indexed="64"/>
      </patternFill>
    </fill>
    <fill>
      <patternFill patternType="solid">
        <fgColor rgb="FFB1DB17"/>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indexed="9"/>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FF66"/>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rgb="FFFFFF00"/>
        <bgColor indexed="64"/>
      </patternFill>
    </fill>
    <fill>
      <patternFill patternType="solid">
        <fgColor indexed="8"/>
        <bgColor indexed="64"/>
      </patternFill>
    </fill>
    <fill>
      <patternFill patternType="solid">
        <fgColor indexed="23"/>
        <bgColor indexed="64"/>
      </patternFill>
    </fill>
    <fill>
      <patternFill patternType="solid">
        <fgColor theme="0"/>
        <bgColor indexed="64"/>
      </patternFill>
    </fill>
  </fills>
  <borders count="171">
    <border>
      <left/>
      <right/>
      <top/>
      <bottom/>
      <diagonal/>
    </border>
    <border>
      <left style="medium">
        <color indexed="64"/>
      </left>
      <right style="thin">
        <color indexed="8"/>
      </right>
      <top style="thick">
        <color indexed="64"/>
      </top>
      <bottom/>
      <diagonal/>
    </border>
    <border>
      <left/>
      <right/>
      <top style="thick">
        <color indexed="64"/>
      </top>
      <bottom/>
      <diagonal/>
    </border>
    <border>
      <left/>
      <right style="thin">
        <color indexed="64"/>
      </right>
      <top style="thick">
        <color indexed="64"/>
      </top>
      <bottom/>
      <diagonal/>
    </border>
    <border>
      <left/>
      <right style="medium">
        <color indexed="64"/>
      </right>
      <top style="thick">
        <color indexed="64"/>
      </top>
      <bottom/>
      <diagonal/>
    </border>
    <border>
      <left style="double">
        <color indexed="64"/>
      </left>
      <right/>
      <top style="thick">
        <color indexed="64"/>
      </top>
      <bottom/>
      <diagonal/>
    </border>
    <border>
      <left style="medium">
        <color indexed="64"/>
      </left>
      <right style="thin">
        <color indexed="64"/>
      </right>
      <top/>
      <bottom/>
      <diagonal/>
    </border>
    <border>
      <left/>
      <right style="thin">
        <color indexed="64"/>
      </right>
      <top/>
      <bottom/>
      <diagonal/>
    </border>
    <border>
      <left/>
      <right style="medium">
        <color indexed="64"/>
      </right>
      <top/>
      <bottom/>
      <diagonal/>
    </border>
    <border>
      <left style="double">
        <color indexed="64"/>
      </left>
      <right/>
      <top/>
      <bottom/>
      <diagonal/>
    </border>
    <border>
      <left style="thin">
        <color indexed="64"/>
      </left>
      <right/>
      <top/>
      <bottom/>
      <diagonal/>
    </border>
    <border>
      <left style="medium">
        <color indexed="64"/>
      </left>
      <right style="thin">
        <color indexed="8"/>
      </right>
      <top/>
      <bottom style="thick">
        <color indexed="64"/>
      </bottom>
      <diagonal/>
    </border>
    <border>
      <left/>
      <right/>
      <top/>
      <bottom style="thick">
        <color indexed="64"/>
      </bottom>
      <diagonal/>
    </border>
    <border>
      <left/>
      <right style="thin">
        <color indexed="64"/>
      </right>
      <top/>
      <bottom style="thick">
        <color indexed="64"/>
      </bottom>
      <diagonal/>
    </border>
    <border>
      <left style="double">
        <color indexed="64"/>
      </left>
      <right/>
      <top/>
      <bottom style="thick">
        <color indexed="64"/>
      </bottom>
      <diagonal/>
    </border>
    <border>
      <left style="thin">
        <color indexed="64"/>
      </left>
      <right/>
      <top/>
      <bottom style="thick">
        <color indexed="64"/>
      </bottom>
      <diagonal/>
    </border>
    <border>
      <left/>
      <right style="medium">
        <color indexed="64"/>
      </right>
      <top/>
      <bottom style="thick">
        <color indexed="64"/>
      </bottom>
      <diagonal/>
    </border>
    <border>
      <left style="thin">
        <color indexed="64"/>
      </left>
      <right style="thin">
        <color indexed="8"/>
      </right>
      <top style="thin">
        <color indexed="8"/>
      </top>
      <bottom/>
      <diagonal/>
    </border>
    <border>
      <left/>
      <right/>
      <top style="thin">
        <color indexed="8"/>
      </top>
      <bottom/>
      <diagonal/>
    </border>
    <border>
      <left/>
      <right style="thin">
        <color indexed="64"/>
      </right>
      <top style="thin">
        <color indexed="8"/>
      </top>
      <bottom/>
      <diagonal/>
    </border>
    <border>
      <left/>
      <right style="medium">
        <color indexed="64"/>
      </right>
      <top style="thin">
        <color indexed="8"/>
      </top>
      <bottom/>
      <diagonal/>
    </border>
    <border>
      <left style="double">
        <color indexed="64"/>
      </left>
      <right/>
      <top style="thin">
        <color indexed="8"/>
      </top>
      <bottom/>
      <diagonal/>
    </border>
    <border>
      <left style="thin">
        <color indexed="64"/>
      </left>
      <right style="thin">
        <color indexed="64"/>
      </right>
      <top/>
      <bottom/>
      <diagonal/>
    </border>
    <border>
      <left style="thin">
        <color indexed="64"/>
      </left>
      <right style="thin">
        <color indexed="64"/>
      </right>
      <top/>
      <bottom style="medium">
        <color indexed="8"/>
      </bottom>
      <diagonal/>
    </border>
    <border>
      <left/>
      <right/>
      <top/>
      <bottom style="medium">
        <color indexed="8"/>
      </bottom>
      <diagonal/>
    </border>
    <border>
      <left/>
      <right style="thin">
        <color indexed="64"/>
      </right>
      <top/>
      <bottom style="medium">
        <color indexed="8"/>
      </bottom>
      <diagonal/>
    </border>
    <border>
      <left/>
      <right style="medium">
        <color indexed="64"/>
      </right>
      <top/>
      <bottom style="medium">
        <color indexed="8"/>
      </bottom>
      <diagonal/>
    </border>
    <border>
      <left style="double">
        <color indexed="64"/>
      </left>
      <right/>
      <top/>
      <bottom style="medium">
        <color indexed="8"/>
      </bottom>
      <diagonal/>
    </border>
    <border>
      <left style="medium">
        <color indexed="8"/>
      </left>
      <right style="thin">
        <color indexed="8"/>
      </right>
      <top style="medium">
        <color indexed="8"/>
      </top>
      <bottom/>
      <diagonal/>
    </border>
    <border>
      <left/>
      <right/>
      <top style="medium">
        <color indexed="64"/>
      </top>
      <bottom/>
      <diagonal/>
    </border>
    <border>
      <left/>
      <right style="dotted">
        <color indexed="64"/>
      </right>
      <top style="medium">
        <color indexed="64"/>
      </top>
      <bottom/>
      <diagonal/>
    </border>
    <border>
      <left/>
      <right style="dashed">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8"/>
      </right>
      <top style="medium">
        <color indexed="64"/>
      </top>
      <bottom/>
      <diagonal/>
    </border>
    <border>
      <left style="medium">
        <color indexed="8"/>
      </left>
      <right style="thin">
        <color indexed="8"/>
      </right>
      <top/>
      <bottom/>
      <diagonal/>
    </border>
    <border>
      <left/>
      <right style="dotted">
        <color indexed="64"/>
      </right>
      <top/>
      <bottom/>
      <diagonal/>
    </border>
    <border>
      <left/>
      <right style="dashed">
        <color indexed="64"/>
      </right>
      <top/>
      <bottom/>
      <diagonal/>
    </border>
    <border>
      <left style="medium">
        <color indexed="64"/>
      </left>
      <right/>
      <top/>
      <bottom/>
      <diagonal/>
    </border>
    <border>
      <left/>
      <right style="medium">
        <color indexed="8"/>
      </right>
      <top/>
      <bottom/>
      <diagonal/>
    </border>
    <border>
      <left style="medium">
        <color indexed="8"/>
      </left>
      <right style="thin">
        <color indexed="8"/>
      </right>
      <top/>
      <bottom style="thick">
        <color indexed="8"/>
      </bottom>
      <diagonal/>
    </border>
    <border>
      <left/>
      <right style="dotted">
        <color indexed="64"/>
      </right>
      <top/>
      <bottom style="thick">
        <color indexed="64"/>
      </bottom>
      <diagonal/>
    </border>
    <border>
      <left/>
      <right style="dashed">
        <color indexed="64"/>
      </right>
      <top/>
      <bottom style="thick">
        <color indexed="64"/>
      </bottom>
      <diagonal/>
    </border>
    <border>
      <left style="medium">
        <color indexed="8"/>
      </left>
      <right style="thin">
        <color indexed="8"/>
      </right>
      <top style="thin">
        <color indexed="8"/>
      </top>
      <bottom/>
      <diagonal/>
    </border>
    <border>
      <left/>
      <right style="dotted">
        <color indexed="64"/>
      </right>
      <top style="thin">
        <color indexed="8"/>
      </top>
      <bottom/>
      <diagonal/>
    </border>
    <border>
      <left/>
      <right style="medium">
        <color indexed="8"/>
      </right>
      <top style="thin">
        <color indexed="8"/>
      </top>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right style="dotted">
        <color indexed="64"/>
      </right>
      <top/>
      <bottom style="medium">
        <color indexed="8"/>
      </bottom>
      <diagonal/>
    </border>
    <border>
      <left style="medium">
        <color indexed="64"/>
      </left>
      <right/>
      <top/>
      <bottom style="medium">
        <color indexed="8"/>
      </bottom>
      <diagonal/>
    </border>
    <border>
      <left/>
      <right style="medium">
        <color indexed="8"/>
      </right>
      <top/>
      <bottom style="medium">
        <color indexed="8"/>
      </bottom>
      <diagonal/>
    </border>
    <border>
      <left style="thick">
        <color indexed="64"/>
      </left>
      <right style="thin">
        <color indexed="8"/>
      </right>
      <top style="thick">
        <color indexed="64"/>
      </top>
      <bottom/>
      <diagonal/>
    </border>
    <border>
      <left style="thin">
        <color indexed="64"/>
      </left>
      <right/>
      <top style="thick">
        <color indexed="64"/>
      </top>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style="thin">
        <color indexed="8"/>
      </right>
      <top/>
      <bottom/>
      <diagonal/>
    </border>
    <border>
      <left/>
      <right style="thick">
        <color indexed="64"/>
      </right>
      <top/>
      <bottom/>
      <diagonal/>
    </border>
    <border>
      <left style="thick">
        <color indexed="64"/>
      </left>
      <right style="thin">
        <color indexed="8"/>
      </right>
      <top/>
      <bottom style="thick">
        <color indexed="8"/>
      </bottom>
      <diagonal/>
    </border>
    <border>
      <left style="medium">
        <color indexed="64"/>
      </left>
      <right/>
      <top/>
      <bottom style="thick">
        <color indexed="64"/>
      </bottom>
      <diagonal/>
    </border>
    <border>
      <left/>
      <right style="thick">
        <color indexed="64"/>
      </right>
      <top/>
      <bottom style="thick">
        <color indexed="64"/>
      </bottom>
      <diagonal/>
    </border>
    <border>
      <left style="thick">
        <color indexed="64"/>
      </left>
      <right style="thin">
        <color indexed="8"/>
      </right>
      <top style="thin">
        <color indexed="8"/>
      </top>
      <bottom/>
      <diagonal/>
    </border>
    <border>
      <left style="thin">
        <color indexed="64"/>
      </left>
      <right/>
      <top style="thin">
        <color indexed="8"/>
      </top>
      <bottom/>
      <diagonal/>
    </border>
    <border>
      <left/>
      <right style="thick">
        <color indexed="64"/>
      </right>
      <top style="thin">
        <color indexed="8"/>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dashed">
        <color indexed="64"/>
      </left>
      <right style="thin">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dashed">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dashed">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bottom style="medium">
        <color indexed="64"/>
      </bottom>
      <diagonal/>
    </border>
    <border>
      <left style="dashed">
        <color indexed="64"/>
      </left>
      <right style="thin">
        <color indexed="64"/>
      </right>
      <top style="dashed">
        <color indexed="64"/>
      </top>
      <bottom style="medium">
        <color indexed="64"/>
      </bottom>
      <diagonal/>
    </border>
    <border>
      <left style="dashed">
        <color indexed="64"/>
      </left>
      <right/>
      <top/>
      <bottom/>
      <diagonal/>
    </border>
    <border>
      <left/>
      <right style="dashed">
        <color indexed="64"/>
      </right>
      <top style="dashed">
        <color indexed="64"/>
      </top>
      <bottom style="dashed">
        <color indexed="64"/>
      </bottom>
      <diagonal/>
    </border>
    <border>
      <left style="dashed">
        <color indexed="64"/>
      </left>
      <right/>
      <top style="medium">
        <color indexed="64"/>
      </top>
      <bottom/>
      <diagonal/>
    </border>
    <border>
      <left style="dashed">
        <color indexed="64"/>
      </left>
      <right/>
      <top/>
      <bottom style="medium">
        <color indexed="64"/>
      </bottom>
      <diagonal/>
    </border>
    <border>
      <left style="thin">
        <color indexed="64"/>
      </left>
      <right/>
      <top style="dashed">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theme="1" tint="0.499984740745262"/>
      </bottom>
      <diagonal/>
    </border>
    <border>
      <left/>
      <right/>
      <top style="medium">
        <color indexed="64"/>
      </top>
      <bottom style="medium">
        <color theme="1" tint="0.499984740745262"/>
      </bottom>
      <diagonal/>
    </border>
    <border>
      <left style="medium">
        <color indexed="64"/>
      </left>
      <right style="medium">
        <color indexed="64"/>
      </right>
      <top style="medium">
        <color indexed="64"/>
      </top>
      <bottom style="medium">
        <color theme="1" tint="0.499984740745262"/>
      </bottom>
      <diagonal/>
    </border>
    <border>
      <left style="medium">
        <color indexed="64"/>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medium">
        <color indexed="64"/>
      </left>
      <right style="medium">
        <color indexed="64"/>
      </right>
      <top style="medium">
        <color theme="1" tint="0.499984740745262"/>
      </top>
      <bottom style="medium">
        <color theme="1" tint="0.499984740745262"/>
      </bottom>
      <diagonal/>
    </border>
    <border>
      <left style="medium">
        <color indexed="64"/>
      </left>
      <right/>
      <top style="medium">
        <color theme="1" tint="0.499984740745262"/>
      </top>
      <bottom style="medium">
        <color indexed="64"/>
      </bottom>
      <diagonal/>
    </border>
    <border>
      <left/>
      <right/>
      <top style="medium">
        <color theme="1" tint="0.499984740745262"/>
      </top>
      <bottom style="medium">
        <color indexed="64"/>
      </bottom>
      <diagonal/>
    </border>
    <border>
      <left style="medium">
        <color indexed="64"/>
      </left>
      <right style="medium">
        <color indexed="64"/>
      </right>
      <top style="medium">
        <color theme="1" tint="0.499984740745262"/>
      </top>
      <bottom style="medium">
        <color indexed="64"/>
      </bottom>
      <diagonal/>
    </border>
    <border>
      <left/>
      <right style="medium">
        <color indexed="22"/>
      </right>
      <top style="medium">
        <color indexed="64"/>
      </top>
      <bottom style="medium">
        <color indexed="64"/>
      </bottom>
      <diagonal/>
    </border>
    <border>
      <left style="medium">
        <color indexed="22"/>
      </left>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indexed="8"/>
      </left>
      <right/>
      <top/>
      <bottom/>
      <diagonal/>
    </border>
    <border>
      <left/>
      <right/>
      <top/>
      <bottom style="medium">
        <color indexed="23"/>
      </bottom>
      <diagonal/>
    </border>
    <border>
      <left style="medium">
        <color indexed="64"/>
      </left>
      <right style="medium">
        <color indexed="64"/>
      </right>
      <top/>
      <bottom style="medium">
        <color indexed="23"/>
      </bottom>
      <diagonal/>
    </border>
    <border>
      <left/>
      <right/>
      <top style="medium">
        <color indexed="23"/>
      </top>
      <bottom style="medium">
        <color indexed="23"/>
      </bottom>
      <diagonal/>
    </border>
    <border>
      <left style="medium">
        <color indexed="8"/>
      </left>
      <right/>
      <top/>
      <bottom style="medium">
        <color indexed="23"/>
      </bottom>
      <diagonal/>
    </border>
    <border>
      <left style="medium">
        <color indexed="8"/>
      </left>
      <right/>
      <top style="medium">
        <color indexed="23"/>
      </top>
      <bottom/>
      <diagonal/>
    </border>
    <border>
      <left style="medium">
        <color indexed="64"/>
      </left>
      <right/>
      <top style="medium">
        <color indexed="64"/>
      </top>
      <bottom style="medium">
        <color indexed="64"/>
      </bottom>
      <diagonal/>
    </border>
    <border>
      <left style="medium">
        <color indexed="22"/>
      </left>
      <right/>
      <top style="medium">
        <color indexed="64"/>
      </top>
      <bottom style="medium">
        <color indexed="64"/>
      </bottom>
      <diagonal/>
    </border>
    <border>
      <left style="medium">
        <color indexed="22"/>
      </left>
      <right style="medium">
        <color indexed="8"/>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style="medium">
        <color indexed="8"/>
      </right>
      <top/>
      <bottom style="medium">
        <color indexed="23"/>
      </bottom>
      <diagonal/>
    </border>
    <border>
      <left style="medium">
        <color indexed="64"/>
      </left>
      <right/>
      <top style="medium">
        <color indexed="64"/>
      </top>
      <bottom style="medium">
        <color theme="0" tint="-0.34998626667073579"/>
      </bottom>
      <diagonal/>
    </border>
    <border>
      <left/>
      <right/>
      <top style="medium">
        <color indexed="64"/>
      </top>
      <bottom style="medium">
        <color theme="0" tint="-0.34998626667073579"/>
      </bottom>
      <diagonal/>
    </border>
    <border>
      <left style="medium">
        <color indexed="64"/>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style="medium">
        <color indexed="64"/>
      </left>
      <right style="medium">
        <color indexed="64"/>
      </right>
      <top style="medium">
        <color theme="0" tint="-0.34998626667073579"/>
      </top>
      <bottom style="medium">
        <color theme="0" tint="-0.34998626667073579"/>
      </bottom>
      <diagonal/>
    </border>
    <border>
      <left style="medium">
        <color indexed="64"/>
      </left>
      <right/>
      <top style="medium">
        <color theme="0" tint="-0.34998626667073579"/>
      </top>
      <bottom/>
      <diagonal/>
    </border>
    <border>
      <left/>
      <right/>
      <top style="medium">
        <color theme="0" tint="-0.34998626667073579"/>
      </top>
      <bottom/>
      <diagonal/>
    </border>
    <border>
      <left style="medium">
        <color indexed="64"/>
      </left>
      <right/>
      <top style="medium">
        <color theme="0" tint="-0.34998626667073579"/>
      </top>
      <bottom style="medium">
        <color indexed="64"/>
      </bottom>
      <diagonal/>
    </border>
    <border>
      <left/>
      <right/>
      <top style="medium">
        <color theme="0" tint="-0.34998626667073579"/>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000000"/>
      </top>
      <bottom/>
      <diagonal/>
    </border>
    <border>
      <left/>
      <right/>
      <top style="medium">
        <color indexed="64"/>
      </top>
      <bottom style="medium">
        <color indexed="64"/>
      </bottom>
      <diagonal/>
    </border>
    <border>
      <left style="medium">
        <color rgb="FF000000"/>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right style="medium">
        <color theme="4" tint="-0.24994659260841701"/>
      </right>
      <top style="medium">
        <color theme="4" tint="-0.24994659260841701"/>
      </top>
      <bottom/>
      <diagonal/>
    </border>
    <border>
      <left style="medium">
        <color theme="4" tint="-0.24994659260841701"/>
      </left>
      <right/>
      <top/>
      <bottom/>
      <diagonal/>
    </border>
    <border>
      <left/>
      <right style="medium">
        <color theme="4" tint="-0.24994659260841701"/>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medium">
        <color theme="3"/>
      </left>
      <right/>
      <top/>
      <bottom/>
      <diagonal/>
    </border>
    <border>
      <left/>
      <right style="medium">
        <color theme="3"/>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s>
  <cellStyleXfs count="13">
    <xf numFmtId="0" fontId="0" fillId="0" borderId="0"/>
    <xf numFmtId="164" fontId="2" fillId="0" borderId="0"/>
    <xf numFmtId="0" fontId="14" fillId="0" borderId="0"/>
    <xf numFmtId="0" fontId="14" fillId="0" borderId="0"/>
    <xf numFmtId="0" fontId="50" fillId="0" borderId="0" applyNumberFormat="0" applyFill="0" applyBorder="0" applyAlignment="0" applyProtection="0">
      <alignment vertical="top"/>
      <protection locked="0"/>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4" fillId="0" borderId="0"/>
    <xf numFmtId="0" fontId="14"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165">
    <xf numFmtId="0" fontId="0" fillId="0" borderId="0" xfId="0"/>
    <xf numFmtId="164" fontId="3" fillId="2" borderId="1" xfId="1" applyFont="1" applyFill="1" applyBorder="1"/>
    <xf numFmtId="164" fontId="3" fillId="2" borderId="2" xfId="1" applyFont="1" applyFill="1" applyBorder="1" applyAlignment="1">
      <alignment horizontal="centerContinuous"/>
    </xf>
    <xf numFmtId="37" fontId="3" fillId="2" borderId="3" xfId="1" applyNumberFormat="1" applyFont="1" applyFill="1" applyBorder="1" applyAlignment="1" applyProtection="1">
      <alignment horizontal="center"/>
    </xf>
    <xf numFmtId="37" fontId="3" fillId="2" borderId="2" xfId="1" applyNumberFormat="1" applyFont="1" applyFill="1" applyBorder="1" applyAlignment="1" applyProtection="1">
      <alignment horizontal="centerContinuous"/>
    </xf>
    <xf numFmtId="164" fontId="3" fillId="2" borderId="2" xfId="1" applyFont="1" applyFill="1" applyBorder="1"/>
    <xf numFmtId="37" fontId="3" fillId="2" borderId="4" xfId="1" applyNumberFormat="1" applyFont="1" applyFill="1" applyBorder="1" applyAlignment="1" applyProtection="1">
      <alignment horizontal="center"/>
    </xf>
    <xf numFmtId="164" fontId="3" fillId="2" borderId="5" xfId="1" applyFont="1" applyFill="1" applyBorder="1"/>
    <xf numFmtId="165" fontId="3" fillId="2" borderId="3" xfId="1" applyNumberFormat="1" applyFont="1" applyFill="1" applyBorder="1" applyAlignment="1">
      <alignment horizontal="centerContinuous"/>
    </xf>
    <xf numFmtId="164" fontId="3" fillId="2" borderId="3" xfId="1" applyFont="1" applyFill="1" applyBorder="1"/>
    <xf numFmtId="164" fontId="3" fillId="2" borderId="2" xfId="1" applyFont="1" applyFill="1" applyBorder="1" applyAlignment="1">
      <alignment horizontal="center"/>
    </xf>
    <xf numFmtId="164" fontId="3" fillId="2" borderId="4" xfId="1" applyFont="1" applyFill="1" applyBorder="1" applyAlignment="1">
      <alignment horizontal="centerContinuous"/>
    </xf>
    <xf numFmtId="0" fontId="4" fillId="0" borderId="0" xfId="0" applyFont="1" applyFill="1"/>
    <xf numFmtId="0" fontId="5" fillId="2" borderId="6" xfId="1" applyNumberFormat="1" applyFont="1" applyFill="1" applyBorder="1" applyAlignment="1">
      <alignment horizontal="center"/>
    </xf>
    <xf numFmtId="164" fontId="3" fillId="2" borderId="0" xfId="1" applyFont="1" applyFill="1" applyBorder="1" applyAlignment="1">
      <alignment horizontal="centerContinuous"/>
    </xf>
    <xf numFmtId="164" fontId="3" fillId="2" borderId="7" xfId="1" applyFont="1" applyFill="1" applyBorder="1" applyAlignment="1" applyProtection="1">
      <alignment horizontal="center"/>
    </xf>
    <xf numFmtId="37" fontId="3" fillId="2" borderId="0" xfId="1" applyNumberFormat="1" applyFont="1" applyFill="1" applyBorder="1" applyAlignment="1" applyProtection="1">
      <alignment horizontal="centerContinuous"/>
    </xf>
    <xf numFmtId="164" fontId="3" fillId="2" borderId="8" xfId="1" applyFont="1" applyFill="1" applyBorder="1" applyAlignment="1" applyProtection="1">
      <alignment horizontal="center"/>
    </xf>
    <xf numFmtId="164" fontId="3" fillId="2" borderId="9" xfId="1" applyFont="1" applyFill="1" applyBorder="1" applyAlignment="1">
      <alignment horizontal="centerContinuous"/>
    </xf>
    <xf numFmtId="165" fontId="3" fillId="2" borderId="7" xfId="1" applyNumberFormat="1" applyFont="1" applyFill="1" applyBorder="1" applyAlignment="1" applyProtection="1">
      <alignment horizontal="center"/>
    </xf>
    <xf numFmtId="166" fontId="3" fillId="2" borderId="0" xfId="1" applyNumberFormat="1" applyFont="1" applyFill="1" applyBorder="1" applyAlignment="1" applyProtection="1">
      <alignment horizontal="centerContinuous"/>
    </xf>
    <xf numFmtId="164" fontId="3" fillId="2" borderId="0" xfId="1" applyFont="1" applyFill="1" applyBorder="1" applyAlignment="1">
      <alignment horizontal="center"/>
    </xf>
    <xf numFmtId="164" fontId="3" fillId="2" borderId="8" xfId="1" applyFont="1" applyFill="1" applyBorder="1" applyAlignment="1">
      <alignment horizontal="centerContinuous"/>
    </xf>
    <xf numFmtId="167" fontId="3" fillId="2" borderId="11" xfId="1" applyNumberFormat="1" applyFont="1" applyFill="1" applyBorder="1"/>
    <xf numFmtId="17" fontId="3" fillId="2" borderId="12" xfId="1" applyNumberFormat="1" applyFont="1" applyFill="1" applyBorder="1" applyAlignment="1" applyProtection="1">
      <alignment horizontal="center"/>
    </xf>
    <xf numFmtId="167" fontId="3" fillId="2" borderId="13" xfId="1" applyNumberFormat="1" applyFont="1" applyFill="1" applyBorder="1" applyAlignment="1">
      <alignment horizontal="center"/>
    </xf>
    <xf numFmtId="167" fontId="3" fillId="2" borderId="12" xfId="1" applyNumberFormat="1" applyFont="1" applyFill="1" applyBorder="1" applyAlignment="1">
      <alignment horizontal="center"/>
    </xf>
    <xf numFmtId="17" fontId="3" fillId="2" borderId="14" xfId="1" applyNumberFormat="1" applyFont="1" applyFill="1" applyBorder="1" applyAlignment="1" applyProtection="1">
      <alignment horizontal="center"/>
    </xf>
    <xf numFmtId="17" fontId="3" fillId="2" borderId="15" xfId="1" applyNumberFormat="1" applyFont="1" applyFill="1" applyBorder="1" applyAlignment="1" applyProtection="1">
      <alignment horizontal="center"/>
    </xf>
    <xf numFmtId="17" fontId="3" fillId="2" borderId="16" xfId="1" applyNumberFormat="1" applyFont="1" applyFill="1" applyBorder="1" applyAlignment="1" applyProtection="1">
      <alignment horizontal="center"/>
    </xf>
    <xf numFmtId="164" fontId="4" fillId="0" borderId="17" xfId="1" applyFont="1" applyFill="1" applyBorder="1"/>
    <xf numFmtId="164" fontId="4" fillId="0" borderId="18" xfId="1" applyFont="1" applyFill="1" applyBorder="1"/>
    <xf numFmtId="164" fontId="4" fillId="0" borderId="19" xfId="1" applyFont="1" applyFill="1" applyBorder="1"/>
    <xf numFmtId="37" fontId="4" fillId="0" borderId="18" xfId="1" applyNumberFormat="1" applyFont="1" applyFill="1" applyBorder="1" applyProtection="1"/>
    <xf numFmtId="164" fontId="4" fillId="0" borderId="20" xfId="1" applyFont="1" applyFill="1" applyBorder="1"/>
    <xf numFmtId="164" fontId="4" fillId="0" borderId="21" xfId="1" applyFont="1" applyFill="1" applyBorder="1"/>
    <xf numFmtId="165" fontId="4" fillId="0" borderId="19" xfId="1" applyNumberFormat="1" applyFont="1" applyFill="1" applyBorder="1"/>
    <xf numFmtId="0" fontId="4" fillId="0" borderId="0" xfId="0" applyFont="1"/>
    <xf numFmtId="164" fontId="4" fillId="0" borderId="22" xfId="1" applyFont="1" applyFill="1" applyBorder="1"/>
    <xf numFmtId="164" fontId="4" fillId="0" borderId="0" xfId="1" applyFont="1" applyFill="1" applyBorder="1"/>
    <xf numFmtId="164" fontId="4" fillId="0" borderId="7" xfId="1" applyFont="1" applyFill="1" applyBorder="1"/>
    <xf numFmtId="37" fontId="4" fillId="0" borderId="0" xfId="1" applyNumberFormat="1" applyFont="1" applyFill="1" applyBorder="1" applyProtection="1"/>
    <xf numFmtId="164" fontId="4" fillId="0" borderId="7" xfId="1" applyFont="1" applyFill="1" applyBorder="1" applyAlignment="1">
      <alignment horizontal="right"/>
    </xf>
    <xf numFmtId="164" fontId="4" fillId="0" borderId="8" xfId="1" applyFont="1" applyFill="1" applyBorder="1"/>
    <xf numFmtId="164" fontId="4" fillId="0" borderId="9" xfId="1" applyFont="1" applyFill="1" applyBorder="1"/>
    <xf numFmtId="165" fontId="4" fillId="0" borderId="7" xfId="1" applyNumberFormat="1" applyFont="1" applyFill="1" applyBorder="1"/>
    <xf numFmtId="164" fontId="6" fillId="0" borderId="22" xfId="1" applyFont="1" applyFill="1" applyBorder="1" applyAlignment="1">
      <alignment horizontal="left"/>
    </xf>
    <xf numFmtId="37" fontId="6" fillId="0" borderId="0" xfId="1" applyNumberFormat="1" applyFont="1" applyFill="1" applyBorder="1" applyAlignment="1" applyProtection="1">
      <alignment horizontal="center"/>
    </xf>
    <xf numFmtId="166" fontId="6" fillId="0" borderId="7" xfId="1" applyNumberFormat="1" applyFont="1" applyFill="1" applyBorder="1" applyAlignment="1" applyProtection="1">
      <alignment horizontal="center"/>
    </xf>
    <xf numFmtId="166" fontId="6" fillId="0" borderId="8" xfId="1" applyNumberFormat="1" applyFont="1" applyFill="1" applyBorder="1" applyAlignment="1" applyProtection="1">
      <alignment horizontal="center"/>
    </xf>
    <xf numFmtId="166" fontId="6" fillId="0" borderId="9" xfId="1" applyNumberFormat="1" applyFont="1" applyFill="1" applyBorder="1" applyAlignment="1" applyProtection="1">
      <alignment horizontal="center"/>
    </xf>
    <xf numFmtId="166" fontId="6" fillId="0" borderId="0" xfId="1" applyNumberFormat="1" applyFont="1" applyFill="1" applyBorder="1" applyAlignment="1" applyProtection="1">
      <alignment horizontal="center"/>
    </xf>
    <xf numFmtId="165" fontId="6" fillId="0" borderId="7" xfId="1" applyNumberFormat="1" applyFont="1" applyFill="1" applyBorder="1" applyAlignment="1" applyProtection="1">
      <alignment horizontal="center"/>
    </xf>
    <xf numFmtId="37" fontId="6" fillId="0" borderId="7" xfId="1" applyNumberFormat="1" applyFont="1" applyFill="1" applyBorder="1" applyAlignment="1" applyProtection="1">
      <alignment horizontal="center"/>
    </xf>
    <xf numFmtId="168" fontId="6" fillId="0" borderId="0" xfId="1" applyNumberFormat="1" applyFont="1" applyFill="1" applyBorder="1" applyAlignment="1" applyProtection="1">
      <alignment horizontal="center"/>
    </xf>
    <xf numFmtId="168" fontId="6" fillId="0" borderId="7" xfId="1" applyNumberFormat="1" applyFont="1" applyFill="1" applyBorder="1" applyAlignment="1" applyProtection="1">
      <alignment horizontal="center"/>
    </xf>
    <xf numFmtId="0" fontId="6" fillId="0" borderId="0" xfId="0" applyFont="1"/>
    <xf numFmtId="164" fontId="6" fillId="0" borderId="22" xfId="1" applyFont="1" applyFill="1" applyBorder="1" applyAlignment="1">
      <alignment horizontal="center"/>
    </xf>
    <xf numFmtId="37" fontId="7" fillId="0" borderId="0" xfId="1" applyNumberFormat="1" applyFont="1" applyFill="1" applyBorder="1" applyAlignment="1" applyProtection="1">
      <alignment horizontal="center"/>
    </xf>
    <xf numFmtId="166" fontId="7" fillId="0" borderId="7" xfId="1" applyNumberFormat="1" applyFont="1" applyFill="1" applyBorder="1" applyAlignment="1" applyProtection="1">
      <alignment horizontal="center"/>
    </xf>
    <xf numFmtId="166" fontId="7" fillId="0" borderId="0" xfId="1" applyNumberFormat="1" applyFont="1" applyFill="1" applyBorder="1" applyAlignment="1" applyProtection="1">
      <alignment horizontal="center"/>
    </xf>
    <xf numFmtId="166" fontId="7" fillId="0" borderId="8" xfId="1" applyNumberFormat="1" applyFont="1" applyFill="1" applyBorder="1" applyAlignment="1" applyProtection="1">
      <alignment horizontal="center"/>
    </xf>
    <xf numFmtId="166" fontId="7" fillId="0" borderId="9" xfId="1" applyNumberFormat="1" applyFont="1" applyFill="1" applyBorder="1" applyAlignment="1" applyProtection="1">
      <alignment horizontal="center"/>
    </xf>
    <xf numFmtId="165" fontId="7" fillId="0" borderId="7" xfId="1" applyNumberFormat="1" applyFont="1" applyFill="1" applyBorder="1" applyAlignment="1" applyProtection="1">
      <alignment horizontal="center"/>
    </xf>
    <xf numFmtId="37" fontId="7" fillId="0" borderId="7" xfId="1" applyNumberFormat="1" applyFont="1" applyFill="1" applyBorder="1" applyAlignment="1" applyProtection="1">
      <alignment horizontal="center"/>
    </xf>
    <xf numFmtId="164" fontId="7" fillId="0" borderId="7" xfId="1" applyFont="1" applyFill="1" applyBorder="1" applyAlignment="1">
      <alignment horizontal="center"/>
    </xf>
    <xf numFmtId="0" fontId="7" fillId="0" borderId="0" xfId="0" applyFont="1"/>
    <xf numFmtId="164" fontId="7" fillId="0" borderId="22" xfId="1" applyFont="1" applyFill="1" applyBorder="1" applyAlignment="1">
      <alignment horizontal="left"/>
    </xf>
    <xf numFmtId="164" fontId="8" fillId="0" borderId="22" xfId="1" applyFont="1" applyFill="1" applyBorder="1" applyAlignment="1">
      <alignment horizontal="left"/>
    </xf>
    <xf numFmtId="37" fontId="8" fillId="0" borderId="0" xfId="1" applyNumberFormat="1" applyFont="1" applyFill="1" applyBorder="1" applyAlignment="1" applyProtection="1">
      <alignment horizontal="center"/>
    </xf>
    <xf numFmtId="166" fontId="8" fillId="0" borderId="7" xfId="1" applyNumberFormat="1" applyFont="1" applyFill="1" applyBorder="1" applyAlignment="1" applyProtection="1">
      <alignment horizontal="center"/>
    </xf>
    <xf numFmtId="166" fontId="8" fillId="0" borderId="8" xfId="1" applyNumberFormat="1" applyFont="1" applyFill="1" applyBorder="1" applyAlignment="1" applyProtection="1">
      <alignment horizontal="center"/>
    </xf>
    <xf numFmtId="166" fontId="8" fillId="0" borderId="9" xfId="1" applyNumberFormat="1" applyFont="1" applyFill="1" applyBorder="1" applyAlignment="1" applyProtection="1">
      <alignment horizontal="center"/>
    </xf>
    <xf numFmtId="166" fontId="8" fillId="0" borderId="0" xfId="1" applyNumberFormat="1" applyFont="1" applyFill="1" applyBorder="1" applyAlignment="1" applyProtection="1">
      <alignment horizontal="center"/>
    </xf>
    <xf numFmtId="165" fontId="8" fillId="0" borderId="7" xfId="1" applyNumberFormat="1" applyFont="1" applyFill="1" applyBorder="1" applyAlignment="1" applyProtection="1">
      <alignment horizontal="center"/>
    </xf>
    <xf numFmtId="37" fontId="8" fillId="0" borderId="7" xfId="1" applyNumberFormat="1" applyFont="1" applyFill="1" applyBorder="1" applyAlignment="1" applyProtection="1">
      <alignment horizontal="center"/>
    </xf>
    <xf numFmtId="168" fontId="8" fillId="0" borderId="0" xfId="1" applyNumberFormat="1" applyFont="1" applyFill="1" applyBorder="1" applyAlignment="1" applyProtection="1">
      <alignment horizontal="center"/>
    </xf>
    <xf numFmtId="168" fontId="8" fillId="0" borderId="7" xfId="1" applyNumberFormat="1" applyFont="1" applyFill="1" applyBorder="1" applyAlignment="1" applyProtection="1">
      <alignment horizontal="center"/>
    </xf>
    <xf numFmtId="0" fontId="8" fillId="0" borderId="0" xfId="0" applyFont="1"/>
    <xf numFmtId="164" fontId="8" fillId="0" borderId="7" xfId="1" applyFont="1" applyFill="1" applyBorder="1" applyAlignment="1">
      <alignment horizontal="center"/>
    </xf>
    <xf numFmtId="164" fontId="4" fillId="0" borderId="22" xfId="1" applyFont="1" applyFill="1" applyBorder="1" applyAlignment="1">
      <alignment horizontal="right"/>
    </xf>
    <xf numFmtId="37" fontId="4" fillId="0" borderId="0" xfId="1" applyNumberFormat="1" applyFont="1" applyFill="1" applyBorder="1" applyAlignment="1" applyProtection="1">
      <alignment horizontal="center"/>
    </xf>
    <xf numFmtId="166" fontId="4" fillId="0" borderId="7" xfId="1" applyNumberFormat="1" applyFont="1" applyFill="1" applyBorder="1" applyAlignment="1" applyProtection="1">
      <alignment horizontal="center"/>
    </xf>
    <xf numFmtId="166" fontId="4" fillId="0" borderId="8" xfId="1" applyNumberFormat="1" applyFont="1" applyFill="1" applyBorder="1" applyAlignment="1" applyProtection="1">
      <alignment horizontal="center"/>
    </xf>
    <xf numFmtId="166" fontId="4" fillId="0" borderId="9" xfId="1" applyNumberFormat="1" applyFont="1" applyFill="1" applyBorder="1" applyAlignment="1" applyProtection="1">
      <alignment horizontal="center"/>
    </xf>
    <xf numFmtId="166" fontId="4" fillId="0" borderId="0" xfId="1" applyNumberFormat="1" applyFont="1" applyFill="1" applyBorder="1" applyAlignment="1" applyProtection="1">
      <alignment horizontal="center"/>
    </xf>
    <xf numFmtId="165" fontId="4" fillId="0" borderId="7" xfId="1" applyNumberFormat="1" applyFont="1" applyFill="1" applyBorder="1" applyAlignment="1" applyProtection="1">
      <alignment horizontal="center"/>
    </xf>
    <xf numFmtId="37" fontId="4" fillId="0" borderId="7" xfId="1" applyNumberFormat="1" applyFont="1" applyFill="1" applyBorder="1" applyAlignment="1" applyProtection="1">
      <alignment horizontal="center"/>
    </xf>
    <xf numFmtId="168" fontId="4" fillId="0" borderId="0" xfId="1" applyNumberFormat="1" applyFont="1" applyFill="1" applyBorder="1" applyAlignment="1" applyProtection="1">
      <alignment horizontal="center"/>
    </xf>
    <xf numFmtId="168" fontId="4" fillId="0" borderId="7" xfId="1" applyNumberFormat="1" applyFont="1" applyFill="1" applyBorder="1" applyAlignment="1" applyProtection="1">
      <alignment horizontal="center"/>
    </xf>
    <xf numFmtId="164" fontId="4" fillId="3" borderId="22" xfId="1" applyFont="1" applyFill="1" applyBorder="1" applyAlignment="1">
      <alignment horizontal="right"/>
    </xf>
    <xf numFmtId="37" fontId="4" fillId="3" borderId="0" xfId="1" applyNumberFormat="1" applyFont="1" applyFill="1" applyBorder="1" applyAlignment="1" applyProtection="1">
      <alignment horizontal="center"/>
    </xf>
    <xf numFmtId="166" fontId="4" fillId="3" borderId="7" xfId="1" applyNumberFormat="1" applyFont="1" applyFill="1" applyBorder="1" applyAlignment="1" applyProtection="1">
      <alignment horizontal="center"/>
    </xf>
    <xf numFmtId="166" fontId="4" fillId="3" borderId="8" xfId="1" applyNumberFormat="1" applyFont="1" applyFill="1" applyBorder="1" applyAlignment="1" applyProtection="1">
      <alignment horizontal="center"/>
    </xf>
    <xf numFmtId="166" fontId="4" fillId="3" borderId="9" xfId="1" applyNumberFormat="1" applyFont="1" applyFill="1" applyBorder="1" applyAlignment="1" applyProtection="1">
      <alignment horizontal="center"/>
    </xf>
    <xf numFmtId="166" fontId="4" fillId="3" borderId="0" xfId="1" applyNumberFormat="1" applyFont="1" applyFill="1" applyBorder="1" applyAlignment="1" applyProtection="1">
      <alignment horizontal="center"/>
    </xf>
    <xf numFmtId="165" fontId="4" fillId="3" borderId="7" xfId="1" applyNumberFormat="1" applyFont="1" applyFill="1" applyBorder="1" applyAlignment="1" applyProtection="1">
      <alignment horizontal="center"/>
    </xf>
    <xf numFmtId="37" fontId="4" fillId="3" borderId="7" xfId="1" applyNumberFormat="1" applyFont="1" applyFill="1" applyBorder="1" applyAlignment="1" applyProtection="1">
      <alignment horizontal="center"/>
    </xf>
    <xf numFmtId="168" fontId="4" fillId="3" borderId="0" xfId="1" applyNumberFormat="1" applyFont="1" applyFill="1" applyBorder="1" applyAlignment="1" applyProtection="1">
      <alignment horizontal="center"/>
    </xf>
    <xf numFmtId="168" fontId="4" fillId="3" borderId="7" xfId="1" applyNumberFormat="1" applyFont="1" applyFill="1" applyBorder="1" applyAlignment="1" applyProtection="1">
      <alignment horizontal="center"/>
    </xf>
    <xf numFmtId="0" fontId="4" fillId="0" borderId="0" xfId="0" applyFont="1" applyBorder="1"/>
    <xf numFmtId="164" fontId="9" fillId="0" borderId="22" xfId="1" applyFont="1" applyFill="1" applyBorder="1" applyAlignment="1">
      <alignment horizontal="center" wrapText="1"/>
    </xf>
    <xf numFmtId="37" fontId="9" fillId="0" borderId="0" xfId="1" applyNumberFormat="1" applyFont="1" applyFill="1" applyBorder="1" applyAlignment="1" applyProtection="1">
      <alignment horizontal="center"/>
    </xf>
    <xf numFmtId="166" fontId="9" fillId="0" borderId="7" xfId="1" applyNumberFormat="1" applyFont="1" applyFill="1" applyBorder="1" applyAlignment="1" applyProtection="1">
      <alignment horizontal="center"/>
    </xf>
    <xf numFmtId="166" fontId="9" fillId="0" borderId="8" xfId="1" applyNumberFormat="1" applyFont="1" applyFill="1" applyBorder="1" applyAlignment="1" applyProtection="1">
      <alignment horizontal="center"/>
    </xf>
    <xf numFmtId="166" fontId="9" fillId="0" borderId="9" xfId="1" applyNumberFormat="1" applyFont="1" applyFill="1" applyBorder="1" applyAlignment="1" applyProtection="1">
      <alignment horizontal="center"/>
    </xf>
    <xf numFmtId="166" fontId="9" fillId="0" borderId="0" xfId="1" applyNumberFormat="1" applyFont="1" applyFill="1" applyBorder="1" applyAlignment="1" applyProtection="1">
      <alignment horizontal="center"/>
    </xf>
    <xf numFmtId="165" fontId="9" fillId="0" borderId="7" xfId="1" applyNumberFormat="1" applyFont="1" applyFill="1" applyBorder="1" applyAlignment="1" applyProtection="1">
      <alignment horizontal="center"/>
    </xf>
    <xf numFmtId="37" fontId="9" fillId="0" borderId="7" xfId="1" applyNumberFormat="1" applyFont="1" applyFill="1" applyBorder="1" applyAlignment="1" applyProtection="1">
      <alignment horizontal="center"/>
    </xf>
    <xf numFmtId="168" fontId="9" fillId="0" borderId="0" xfId="1" applyNumberFormat="1" applyFont="1" applyFill="1" applyBorder="1" applyAlignment="1" applyProtection="1">
      <alignment horizontal="center"/>
    </xf>
    <xf numFmtId="168" fontId="9" fillId="0" borderId="7" xfId="1" applyNumberFormat="1" applyFont="1" applyFill="1" applyBorder="1" applyAlignment="1" applyProtection="1">
      <alignment horizontal="center"/>
    </xf>
    <xf numFmtId="164" fontId="9" fillId="0" borderId="22" xfId="1" applyFont="1" applyFill="1" applyBorder="1" applyAlignment="1">
      <alignment horizontal="left"/>
    </xf>
    <xf numFmtId="0" fontId="9" fillId="0" borderId="0" xfId="0" applyFont="1"/>
    <xf numFmtId="164" fontId="4" fillId="0" borderId="0" xfId="1" applyFont="1" applyFill="1" applyBorder="1" applyAlignment="1">
      <alignment horizontal="center"/>
    </xf>
    <xf numFmtId="164" fontId="10" fillId="0" borderId="22" xfId="1" applyFont="1" applyFill="1" applyBorder="1"/>
    <xf numFmtId="37" fontId="10" fillId="0" borderId="0" xfId="1" applyNumberFormat="1" applyFont="1" applyFill="1" applyBorder="1" applyAlignment="1" applyProtection="1">
      <alignment horizontal="center"/>
    </xf>
    <xf numFmtId="166" fontId="10" fillId="0" borderId="7" xfId="1" applyNumberFormat="1" applyFont="1" applyFill="1" applyBorder="1" applyAlignment="1" applyProtection="1">
      <alignment horizontal="center"/>
    </xf>
    <xf numFmtId="166" fontId="10" fillId="0" borderId="8" xfId="1" applyNumberFormat="1" applyFont="1" applyFill="1" applyBorder="1" applyAlignment="1" applyProtection="1">
      <alignment horizontal="center"/>
    </xf>
    <xf numFmtId="166" fontId="10" fillId="0" borderId="9" xfId="1" applyNumberFormat="1" applyFont="1" applyFill="1" applyBorder="1" applyAlignment="1" applyProtection="1">
      <alignment horizontal="center"/>
    </xf>
    <xf numFmtId="166" fontId="10" fillId="0" borderId="0" xfId="1" applyNumberFormat="1" applyFont="1" applyFill="1" applyBorder="1" applyAlignment="1" applyProtection="1">
      <alignment horizontal="center"/>
    </xf>
    <xf numFmtId="165" fontId="10" fillId="0" borderId="7" xfId="1" applyNumberFormat="1" applyFont="1" applyFill="1" applyBorder="1" applyAlignment="1" applyProtection="1">
      <alignment horizontal="center"/>
    </xf>
    <xf numFmtId="37" fontId="10" fillId="0" borderId="7" xfId="1" applyNumberFormat="1" applyFont="1" applyFill="1" applyBorder="1" applyAlignment="1" applyProtection="1">
      <alignment horizontal="center"/>
    </xf>
    <xf numFmtId="168" fontId="10" fillId="0" borderId="0" xfId="1" applyNumberFormat="1" applyFont="1" applyFill="1" applyBorder="1" applyAlignment="1" applyProtection="1">
      <alignment horizontal="center"/>
    </xf>
    <xf numFmtId="168" fontId="10" fillId="0" borderId="7" xfId="1" applyNumberFormat="1" applyFont="1" applyFill="1" applyBorder="1" applyAlignment="1" applyProtection="1">
      <alignment horizontal="center"/>
    </xf>
    <xf numFmtId="164" fontId="4" fillId="0" borderId="23" xfId="1" applyFont="1" applyFill="1" applyBorder="1"/>
    <xf numFmtId="164" fontId="4" fillId="0" borderId="24" xfId="1" applyFont="1" applyFill="1" applyBorder="1"/>
    <xf numFmtId="37" fontId="4" fillId="0" borderId="24" xfId="1" applyNumberFormat="1" applyFont="1" applyFill="1" applyBorder="1" applyProtection="1"/>
    <xf numFmtId="166" fontId="4" fillId="0" borderId="25" xfId="1" applyNumberFormat="1" applyFont="1" applyFill="1" applyBorder="1" applyProtection="1"/>
    <xf numFmtId="166" fontId="4" fillId="0" borderId="25" xfId="1" applyNumberFormat="1" applyFont="1" applyFill="1" applyBorder="1" applyAlignment="1" applyProtection="1">
      <alignment horizontal="right"/>
    </xf>
    <xf numFmtId="166" fontId="4" fillId="0" borderId="24" xfId="1" applyNumberFormat="1" applyFont="1" applyFill="1" applyBorder="1" applyProtection="1"/>
    <xf numFmtId="166" fontId="4" fillId="0" borderId="26" xfId="1" applyNumberFormat="1" applyFont="1" applyFill="1" applyBorder="1" applyProtection="1"/>
    <xf numFmtId="164" fontId="4" fillId="0" borderId="27" xfId="1" applyFont="1" applyFill="1" applyBorder="1"/>
    <xf numFmtId="165" fontId="4" fillId="0" borderId="25" xfId="1" applyNumberFormat="1" applyFont="1" applyFill="1" applyBorder="1" applyAlignment="1" applyProtection="1">
      <alignment horizontal="center"/>
    </xf>
    <xf numFmtId="37" fontId="4" fillId="0" borderId="25" xfId="1" applyNumberFormat="1" applyFont="1" applyFill="1" applyBorder="1" applyProtection="1"/>
    <xf numFmtId="37" fontId="4" fillId="0" borderId="24" xfId="1" applyNumberFormat="1" applyFont="1" applyFill="1" applyBorder="1" applyAlignment="1" applyProtection="1">
      <alignment horizontal="center"/>
    </xf>
    <xf numFmtId="168" fontId="4" fillId="0" borderId="25" xfId="1" applyNumberFormat="1" applyFont="1" applyFill="1" applyBorder="1" applyAlignment="1" applyProtection="1">
      <alignment horizontal="center"/>
    </xf>
    <xf numFmtId="0" fontId="11" fillId="0" borderId="0" xfId="0" applyFont="1"/>
    <xf numFmtId="165" fontId="4" fillId="0" borderId="0" xfId="0" applyNumberFormat="1" applyFont="1"/>
    <xf numFmtId="0" fontId="9" fillId="0" borderId="0" xfId="0" applyFont="1" applyBorder="1"/>
    <xf numFmtId="37" fontId="4" fillId="0" borderId="0" xfId="0" applyNumberFormat="1" applyFont="1"/>
    <xf numFmtId="0" fontId="4" fillId="0" borderId="10" xfId="0" applyFont="1" applyBorder="1"/>
    <xf numFmtId="164" fontId="12" fillId="2" borderId="28" xfId="1" applyFont="1" applyFill="1" applyBorder="1" applyAlignment="1">
      <alignment horizontal="center"/>
    </xf>
    <xf numFmtId="164" fontId="13" fillId="2" borderId="29" xfId="1" applyFont="1" applyFill="1" applyBorder="1" applyAlignment="1">
      <alignment horizontal="centerContinuous"/>
    </xf>
    <xf numFmtId="37" fontId="13" fillId="2" borderId="30" xfId="1" applyNumberFormat="1" applyFont="1" applyFill="1" applyBorder="1" applyAlignment="1" applyProtection="1">
      <alignment horizontal="center"/>
    </xf>
    <xf numFmtId="37" fontId="13" fillId="2" borderId="29" xfId="1" applyNumberFormat="1" applyFont="1" applyFill="1" applyBorder="1" applyAlignment="1" applyProtection="1">
      <alignment horizontal="centerContinuous"/>
    </xf>
    <xf numFmtId="37" fontId="13" fillId="2" borderId="31" xfId="1" applyNumberFormat="1" applyFont="1" applyFill="1" applyBorder="1" applyAlignment="1" applyProtection="1">
      <alignment horizontal="center"/>
    </xf>
    <xf numFmtId="164" fontId="13" fillId="2" borderId="29" xfId="1" applyFont="1" applyFill="1" applyBorder="1"/>
    <xf numFmtId="37" fontId="13" fillId="2" borderId="32" xfId="1" applyNumberFormat="1" applyFont="1" applyFill="1" applyBorder="1" applyAlignment="1" applyProtection="1">
      <alignment horizontal="center"/>
    </xf>
    <xf numFmtId="164" fontId="13" fillId="2" borderId="33" xfId="1" applyFont="1" applyFill="1" applyBorder="1"/>
    <xf numFmtId="169" fontId="13" fillId="2" borderId="34" xfId="1" applyNumberFormat="1" applyFont="1" applyFill="1" applyBorder="1" applyAlignment="1">
      <alignment horizontal="centerContinuous"/>
    </xf>
    <xf numFmtId="37" fontId="13" fillId="2" borderId="34" xfId="1" applyNumberFormat="1" applyFont="1" applyFill="1" applyBorder="1" applyAlignment="1" applyProtection="1">
      <alignment horizontal="center"/>
    </xf>
    <xf numFmtId="164" fontId="13" fillId="2" borderId="34" xfId="1" applyFont="1" applyFill="1" applyBorder="1"/>
    <xf numFmtId="164" fontId="13" fillId="2" borderId="35" xfId="1" applyFont="1" applyFill="1" applyBorder="1" applyAlignment="1">
      <alignment horizontal="centerContinuous"/>
    </xf>
    <xf numFmtId="0" fontId="15" fillId="0" borderId="0" xfId="2" applyFont="1"/>
    <xf numFmtId="0" fontId="13" fillId="2" borderId="36" xfId="1" applyNumberFormat="1" applyFont="1" applyFill="1" applyBorder="1" applyAlignment="1">
      <alignment horizontal="center"/>
    </xf>
    <xf numFmtId="164" fontId="13" fillId="2" borderId="0" xfId="1" applyFont="1" applyFill="1" applyBorder="1" applyAlignment="1">
      <alignment horizontal="centerContinuous"/>
    </xf>
    <xf numFmtId="164" fontId="13" fillId="2" borderId="37" xfId="1" applyFont="1" applyFill="1" applyBorder="1" applyAlignment="1" applyProtection="1">
      <alignment horizontal="center"/>
    </xf>
    <xf numFmtId="37" fontId="13" fillId="2" borderId="0" xfId="1" applyNumberFormat="1" applyFont="1" applyFill="1" applyBorder="1" applyAlignment="1" applyProtection="1">
      <alignment horizontal="centerContinuous"/>
    </xf>
    <xf numFmtId="164" fontId="13" fillId="2" borderId="38" xfId="1" applyFont="1" applyFill="1" applyBorder="1" applyAlignment="1" applyProtection="1">
      <alignment horizontal="center"/>
    </xf>
    <xf numFmtId="164" fontId="13" fillId="2" borderId="8" xfId="1" applyFont="1" applyFill="1" applyBorder="1" applyAlignment="1" applyProtection="1">
      <alignment horizontal="center"/>
    </xf>
    <xf numFmtId="164" fontId="13" fillId="2" borderId="39" xfId="1" applyFont="1" applyFill="1" applyBorder="1" applyAlignment="1">
      <alignment horizontal="centerContinuous"/>
    </xf>
    <xf numFmtId="169" fontId="13" fillId="2" borderId="7" xfId="1" applyNumberFormat="1" applyFont="1" applyFill="1" applyBorder="1" applyAlignment="1" applyProtection="1">
      <alignment horizontal="center"/>
    </xf>
    <xf numFmtId="166" fontId="13" fillId="2" borderId="0" xfId="1" applyNumberFormat="1" applyFont="1" applyFill="1" applyBorder="1" applyAlignment="1" applyProtection="1">
      <alignment horizontal="centerContinuous"/>
    </xf>
    <xf numFmtId="164" fontId="13" fillId="2" borderId="7" xfId="1" applyFont="1" applyFill="1" applyBorder="1" applyAlignment="1" applyProtection="1">
      <alignment horizontal="center"/>
    </xf>
    <xf numFmtId="164" fontId="13" fillId="2" borderId="7" xfId="1" applyFont="1" applyFill="1" applyBorder="1" applyAlignment="1">
      <alignment horizontal="centerContinuous"/>
    </xf>
    <xf numFmtId="164" fontId="13" fillId="2" borderId="40" xfId="1" applyFont="1" applyFill="1" applyBorder="1" applyAlignment="1">
      <alignment horizontal="centerContinuous"/>
    </xf>
    <xf numFmtId="49" fontId="12" fillId="2" borderId="41" xfId="1" applyNumberFormat="1" applyFont="1" applyFill="1" applyBorder="1" applyAlignment="1">
      <alignment horizontal="center"/>
    </xf>
    <xf numFmtId="0" fontId="13" fillId="2" borderId="12" xfId="1" applyNumberFormat="1" applyFont="1" applyFill="1" applyBorder="1" applyAlignment="1" applyProtection="1">
      <alignment horizontal="center"/>
    </xf>
    <xf numFmtId="0" fontId="13" fillId="2" borderId="42" xfId="1" applyNumberFormat="1" applyFont="1" applyFill="1" applyBorder="1"/>
    <xf numFmtId="0" fontId="13" fillId="2" borderId="43" xfId="1" applyNumberFormat="1" applyFont="1" applyFill="1" applyBorder="1"/>
    <xf numFmtId="0" fontId="13" fillId="2" borderId="16" xfId="1" applyNumberFormat="1" applyFont="1" applyFill="1" applyBorder="1"/>
    <xf numFmtId="169" fontId="13" fillId="2" borderId="13" xfId="1" applyNumberFormat="1" applyFont="1" applyFill="1" applyBorder="1" applyAlignment="1">
      <alignment horizontal="center"/>
    </xf>
    <xf numFmtId="0" fontId="13" fillId="2" borderId="43" xfId="1" applyNumberFormat="1" applyFont="1" applyFill="1" applyBorder="1" applyAlignment="1">
      <alignment horizontal="center"/>
    </xf>
    <xf numFmtId="0" fontId="13" fillId="2" borderId="13" xfId="1" applyNumberFormat="1" applyFont="1" applyFill="1" applyBorder="1"/>
    <xf numFmtId="0" fontId="13" fillId="2" borderId="13" xfId="1" applyNumberFormat="1" applyFont="1" applyFill="1" applyBorder="1" applyAlignment="1" applyProtection="1">
      <alignment horizontal="center"/>
    </xf>
    <xf numFmtId="0" fontId="13" fillId="2" borderId="16" xfId="1" applyNumberFormat="1" applyFont="1" applyFill="1" applyBorder="1" applyAlignment="1" applyProtection="1">
      <alignment horizontal="center"/>
    </xf>
    <xf numFmtId="0" fontId="15" fillId="0" borderId="0" xfId="2" applyNumberFormat="1" applyFont="1"/>
    <xf numFmtId="164" fontId="16" fillId="0" borderId="44" xfId="1" applyFont="1" applyFill="1" applyBorder="1"/>
    <xf numFmtId="164" fontId="16" fillId="0" borderId="18" xfId="1" applyFont="1" applyFill="1" applyBorder="1"/>
    <xf numFmtId="164" fontId="16" fillId="0" borderId="45" xfId="1" applyFont="1" applyFill="1" applyBorder="1"/>
    <xf numFmtId="37" fontId="16" fillId="0" borderId="18" xfId="1" applyNumberFormat="1" applyFont="1" applyFill="1" applyBorder="1" applyProtection="1"/>
    <xf numFmtId="164" fontId="16" fillId="0" borderId="8" xfId="1" applyFont="1" applyFill="1" applyBorder="1"/>
    <xf numFmtId="164" fontId="16" fillId="0" borderId="39" xfId="1" applyFont="1" applyFill="1" applyBorder="1"/>
    <xf numFmtId="169" fontId="16" fillId="0" borderId="19" xfId="1" applyNumberFormat="1" applyFont="1" applyFill="1" applyBorder="1"/>
    <xf numFmtId="164" fontId="16" fillId="0" borderId="19" xfId="1" applyFont="1" applyFill="1" applyBorder="1"/>
    <xf numFmtId="164" fontId="16" fillId="0" borderId="7" xfId="1" applyFont="1" applyFill="1" applyBorder="1"/>
    <xf numFmtId="164" fontId="16" fillId="0" borderId="46" xfId="1" applyFont="1" applyFill="1" applyBorder="1"/>
    <xf numFmtId="0" fontId="17" fillId="0" borderId="0" xfId="2" applyFont="1"/>
    <xf numFmtId="164" fontId="16" fillId="0" borderId="47" xfId="1" applyFont="1" applyFill="1" applyBorder="1"/>
    <xf numFmtId="164" fontId="16" fillId="0" borderId="0" xfId="1" applyFont="1" applyFill="1" applyBorder="1"/>
    <xf numFmtId="164" fontId="16" fillId="0" borderId="37" xfId="1" applyFont="1" applyFill="1" applyBorder="1"/>
    <xf numFmtId="37" fontId="16" fillId="0" borderId="0" xfId="1" applyNumberFormat="1" applyFont="1" applyFill="1" applyBorder="1" applyProtection="1"/>
    <xf numFmtId="164" fontId="16" fillId="0" borderId="37" xfId="1" applyFont="1" applyFill="1" applyBorder="1" applyAlignment="1">
      <alignment horizontal="right"/>
    </xf>
    <xf numFmtId="169" fontId="16" fillId="0" borderId="7" xfId="1" applyNumberFormat="1" applyFont="1" applyFill="1" applyBorder="1"/>
    <xf numFmtId="164" fontId="16" fillId="0" borderId="40" xfId="1" applyFont="1" applyFill="1" applyBorder="1"/>
    <xf numFmtId="164" fontId="18" fillId="0" borderId="47" xfId="1" applyFont="1" applyFill="1" applyBorder="1" applyAlignment="1"/>
    <xf numFmtId="37" fontId="18" fillId="0" borderId="0" xfId="1" applyNumberFormat="1" applyFont="1" applyFill="1" applyBorder="1" applyAlignment="1" applyProtection="1">
      <alignment horizontal="center"/>
    </xf>
    <xf numFmtId="166" fontId="18" fillId="0" borderId="37" xfId="1" applyNumberFormat="1" applyFont="1" applyFill="1" applyBorder="1" applyAlignment="1" applyProtection="1">
      <alignment horizontal="center"/>
    </xf>
    <xf numFmtId="166" fontId="18" fillId="0" borderId="8" xfId="1" applyNumberFormat="1" applyFont="1" applyFill="1" applyBorder="1" applyAlignment="1" applyProtection="1">
      <alignment horizontal="center"/>
    </xf>
    <xf numFmtId="166" fontId="18" fillId="0" borderId="39" xfId="1" applyNumberFormat="1" applyFont="1" applyFill="1" applyBorder="1" applyAlignment="1" applyProtection="1">
      <alignment horizontal="center"/>
    </xf>
    <xf numFmtId="166" fontId="18" fillId="0" borderId="0" xfId="1" applyNumberFormat="1" applyFont="1" applyFill="1" applyBorder="1" applyAlignment="1" applyProtection="1">
      <alignment horizontal="center"/>
    </xf>
    <xf numFmtId="169" fontId="18" fillId="0" borderId="7" xfId="1" applyNumberFormat="1" applyFont="1" applyFill="1" applyBorder="1" applyAlignment="1" applyProtection="1">
      <alignment horizontal="center"/>
    </xf>
    <xf numFmtId="166" fontId="18" fillId="0" borderId="7" xfId="1" applyNumberFormat="1" applyFont="1" applyFill="1" applyBorder="1" applyAlignment="1" applyProtection="1">
      <alignment horizontal="center"/>
    </xf>
    <xf numFmtId="37" fontId="18" fillId="0" borderId="7" xfId="1" applyNumberFormat="1" applyFont="1" applyFill="1" applyBorder="1" applyAlignment="1" applyProtection="1">
      <alignment horizontal="center"/>
    </xf>
    <xf numFmtId="168" fontId="18" fillId="0" borderId="0" xfId="1" applyNumberFormat="1" applyFont="1" applyFill="1" applyBorder="1" applyAlignment="1" applyProtection="1">
      <alignment horizontal="center"/>
    </xf>
    <xf numFmtId="168" fontId="18" fillId="0" borderId="8" xfId="1" applyNumberFormat="1" applyFont="1" applyFill="1" applyBorder="1" applyAlignment="1" applyProtection="1">
      <alignment horizontal="center"/>
    </xf>
    <xf numFmtId="0" fontId="19" fillId="0" borderId="0" xfId="2" applyFont="1"/>
    <xf numFmtId="164" fontId="18" fillId="0" borderId="47" xfId="1" applyFont="1" applyFill="1" applyBorder="1" applyAlignment="1">
      <alignment horizontal="center"/>
    </xf>
    <xf numFmtId="164" fontId="18" fillId="0" borderId="40" xfId="1" applyFont="1" applyFill="1" applyBorder="1" applyAlignment="1">
      <alignment horizontal="center"/>
    </xf>
    <xf numFmtId="164" fontId="18" fillId="0" borderId="47" xfId="1" applyFont="1" applyFill="1" applyBorder="1" applyAlignment="1">
      <alignment horizontal="left"/>
    </xf>
    <xf numFmtId="168" fontId="18" fillId="0" borderId="40" xfId="1" applyNumberFormat="1" applyFont="1" applyFill="1" applyBorder="1" applyAlignment="1" applyProtection="1">
      <alignment horizontal="center"/>
    </xf>
    <xf numFmtId="164" fontId="20" fillId="0" borderId="47" xfId="1" applyFont="1" applyFill="1" applyBorder="1"/>
    <xf numFmtId="37" fontId="20" fillId="0" borderId="0" xfId="1" applyNumberFormat="1" applyFont="1" applyFill="1" applyBorder="1" applyAlignment="1" applyProtection="1">
      <alignment horizontal="center"/>
    </xf>
    <xf numFmtId="166" fontId="20" fillId="0" borderId="37" xfId="1" applyNumberFormat="1" applyFont="1" applyFill="1" applyBorder="1" applyAlignment="1" applyProtection="1">
      <alignment horizontal="center"/>
    </xf>
    <xf numFmtId="166" fontId="20" fillId="0" borderId="0" xfId="1" applyNumberFormat="1" applyFont="1" applyFill="1" applyBorder="1" applyAlignment="1" applyProtection="1">
      <alignment horizontal="center"/>
    </xf>
    <xf numFmtId="166" fontId="20" fillId="0" borderId="8" xfId="1" applyNumberFormat="1" applyFont="1" applyFill="1" applyBorder="1" applyAlignment="1" applyProtection="1">
      <alignment horizontal="center"/>
    </xf>
    <xf numFmtId="166" fontId="20" fillId="0" borderId="39" xfId="1" applyNumberFormat="1" applyFont="1" applyFill="1" applyBorder="1" applyAlignment="1" applyProtection="1">
      <alignment horizontal="center"/>
    </xf>
    <xf numFmtId="169" fontId="20" fillId="0" borderId="7" xfId="1" applyNumberFormat="1" applyFont="1" applyFill="1" applyBorder="1" applyAlignment="1" applyProtection="1">
      <alignment horizontal="center"/>
    </xf>
    <xf numFmtId="166" fontId="20" fillId="0" borderId="7" xfId="1" applyNumberFormat="1" applyFont="1" applyFill="1" applyBorder="1" applyAlignment="1" applyProtection="1">
      <alignment horizontal="center"/>
    </xf>
    <xf numFmtId="37" fontId="20" fillId="0" borderId="7" xfId="1" applyNumberFormat="1" applyFont="1" applyFill="1" applyBorder="1" applyAlignment="1" applyProtection="1">
      <alignment horizontal="center"/>
    </xf>
    <xf numFmtId="164" fontId="20" fillId="0" borderId="40" xfId="1" applyFont="1" applyFill="1" applyBorder="1" applyAlignment="1">
      <alignment horizontal="center"/>
    </xf>
    <xf numFmtId="0" fontId="21" fillId="0" borderId="0" xfId="2" applyFont="1"/>
    <xf numFmtId="164" fontId="22" fillId="0" borderId="47" xfId="1" applyFont="1" applyFill="1" applyBorder="1" applyAlignment="1">
      <alignment horizontal="left"/>
    </xf>
    <xf numFmtId="37" fontId="22" fillId="0" borderId="0" xfId="1" applyNumberFormat="1" applyFont="1" applyFill="1" applyBorder="1" applyAlignment="1" applyProtection="1">
      <alignment horizontal="center"/>
    </xf>
    <xf numFmtId="166" fontId="22" fillId="0" borderId="37" xfId="1" applyNumberFormat="1" applyFont="1" applyFill="1" applyBorder="1" applyAlignment="1" applyProtection="1">
      <alignment horizontal="center"/>
    </xf>
    <xf numFmtId="166" fontId="22" fillId="0" borderId="8" xfId="1" applyNumberFormat="1" applyFont="1" applyFill="1" applyBorder="1" applyAlignment="1" applyProtection="1">
      <alignment horizontal="center"/>
    </xf>
    <xf numFmtId="166" fontId="22" fillId="0" borderId="39" xfId="1" applyNumberFormat="1" applyFont="1" applyFill="1" applyBorder="1" applyAlignment="1" applyProtection="1">
      <alignment horizontal="center"/>
    </xf>
    <xf numFmtId="166" fontId="22" fillId="0" borderId="0" xfId="1" applyNumberFormat="1" applyFont="1" applyFill="1" applyBorder="1" applyAlignment="1" applyProtection="1">
      <alignment horizontal="center"/>
    </xf>
    <xf numFmtId="169" fontId="22" fillId="0" borderId="7" xfId="1" applyNumberFormat="1" applyFont="1" applyFill="1" applyBorder="1" applyAlignment="1" applyProtection="1">
      <alignment horizontal="center"/>
    </xf>
    <xf numFmtId="166" fontId="22" fillId="0" borderId="7" xfId="1" applyNumberFormat="1" applyFont="1" applyFill="1" applyBorder="1" applyAlignment="1" applyProtection="1">
      <alignment horizontal="center"/>
    </xf>
    <xf numFmtId="37" fontId="22" fillId="0" borderId="7" xfId="1" applyNumberFormat="1" applyFont="1" applyFill="1" applyBorder="1" applyAlignment="1" applyProtection="1">
      <alignment horizontal="center"/>
    </xf>
    <xf numFmtId="168" fontId="22" fillId="0" borderId="0" xfId="1" applyNumberFormat="1" applyFont="1" applyFill="1" applyBorder="1" applyAlignment="1" applyProtection="1">
      <alignment horizontal="center"/>
    </xf>
    <xf numFmtId="168" fontId="22" fillId="0" borderId="40" xfId="1" applyNumberFormat="1" applyFont="1" applyFill="1" applyBorder="1" applyAlignment="1" applyProtection="1">
      <alignment horizontal="center"/>
    </xf>
    <xf numFmtId="164" fontId="22" fillId="0" borderId="47" xfId="1" applyFont="1" applyFill="1" applyBorder="1" applyAlignment="1">
      <alignment horizontal="right"/>
    </xf>
    <xf numFmtId="164" fontId="22" fillId="0" borderId="40" xfId="1" applyFont="1" applyFill="1" applyBorder="1" applyAlignment="1">
      <alignment horizontal="center"/>
    </xf>
    <xf numFmtId="164" fontId="20" fillId="0" borderId="47" xfId="1" applyFont="1" applyFill="1" applyBorder="1" applyAlignment="1">
      <alignment horizontal="right"/>
    </xf>
    <xf numFmtId="164" fontId="16" fillId="0" borderId="47" xfId="1" applyFont="1" applyFill="1" applyBorder="1" applyAlignment="1">
      <alignment horizontal="right"/>
    </xf>
    <xf numFmtId="37" fontId="16" fillId="0" borderId="0" xfId="1" applyNumberFormat="1" applyFont="1" applyFill="1" applyBorder="1" applyAlignment="1" applyProtection="1">
      <alignment horizontal="center"/>
    </xf>
    <xf numFmtId="166" fontId="16" fillId="0" borderId="37" xfId="1" applyNumberFormat="1" applyFont="1" applyFill="1" applyBorder="1" applyAlignment="1" applyProtection="1">
      <alignment horizontal="center"/>
    </xf>
    <xf numFmtId="0" fontId="16" fillId="0" borderId="0" xfId="2" applyFont="1" applyAlignment="1">
      <alignment horizontal="center"/>
    </xf>
    <xf numFmtId="166" fontId="16" fillId="0" borderId="8" xfId="1" applyNumberFormat="1" applyFont="1" applyFill="1" applyBorder="1" applyAlignment="1" applyProtection="1">
      <alignment horizontal="center"/>
    </xf>
    <xf numFmtId="166" fontId="16" fillId="0" borderId="39" xfId="1" applyNumberFormat="1" applyFont="1" applyFill="1" applyBorder="1" applyAlignment="1" applyProtection="1">
      <alignment horizontal="center"/>
    </xf>
    <xf numFmtId="166" fontId="16" fillId="0" borderId="0" xfId="1" applyNumberFormat="1" applyFont="1" applyFill="1" applyBorder="1" applyAlignment="1" applyProtection="1">
      <alignment horizontal="center"/>
    </xf>
    <xf numFmtId="169" fontId="16" fillId="0" borderId="7" xfId="1" applyNumberFormat="1" applyFont="1" applyFill="1" applyBorder="1" applyAlignment="1" applyProtection="1">
      <alignment horizontal="center"/>
    </xf>
    <xf numFmtId="166" fontId="16" fillId="0" borderId="7" xfId="1" applyNumberFormat="1" applyFont="1" applyFill="1" applyBorder="1" applyAlignment="1" applyProtection="1">
      <alignment horizontal="center"/>
    </xf>
    <xf numFmtId="37" fontId="16" fillId="0" borderId="7" xfId="1" applyNumberFormat="1" applyFont="1" applyFill="1" applyBorder="1" applyAlignment="1" applyProtection="1">
      <alignment horizontal="center"/>
    </xf>
    <xf numFmtId="168" fontId="16" fillId="0" borderId="0" xfId="1" applyNumberFormat="1" applyFont="1" applyFill="1" applyBorder="1" applyAlignment="1" applyProtection="1">
      <alignment horizontal="center"/>
    </xf>
    <xf numFmtId="168" fontId="16" fillId="0" borderId="40" xfId="1" applyNumberFormat="1" applyFont="1" applyFill="1" applyBorder="1" applyAlignment="1" applyProtection="1">
      <alignment horizontal="center"/>
    </xf>
    <xf numFmtId="164" fontId="16" fillId="4" borderId="47" xfId="1" applyFont="1" applyFill="1" applyBorder="1"/>
    <xf numFmtId="164" fontId="16" fillId="4" borderId="0" xfId="1" applyFont="1" applyFill="1" applyBorder="1" applyAlignment="1">
      <alignment horizontal="center"/>
    </xf>
    <xf numFmtId="164" fontId="16" fillId="4" borderId="37" xfId="1" applyFont="1" applyFill="1" applyBorder="1" applyAlignment="1">
      <alignment horizontal="center"/>
    </xf>
    <xf numFmtId="37" fontId="16" fillId="4" borderId="0" xfId="1" applyNumberFormat="1" applyFont="1" applyFill="1" applyBorder="1" applyAlignment="1" applyProtection="1">
      <alignment horizontal="center"/>
    </xf>
    <xf numFmtId="164" fontId="16" fillId="4" borderId="8" xfId="1" applyFont="1" applyFill="1" applyBorder="1" applyAlignment="1">
      <alignment horizontal="center"/>
    </xf>
    <xf numFmtId="164" fontId="16" fillId="4" borderId="39" xfId="1" applyFont="1" applyFill="1" applyBorder="1" applyAlignment="1">
      <alignment horizontal="center"/>
    </xf>
    <xf numFmtId="169" fontId="16" fillId="4" borderId="7" xfId="1" applyNumberFormat="1" applyFont="1" applyFill="1" applyBorder="1" applyAlignment="1">
      <alignment horizontal="center"/>
    </xf>
    <xf numFmtId="164" fontId="16" fillId="4" borderId="7" xfId="1" applyFont="1" applyFill="1" applyBorder="1" applyAlignment="1">
      <alignment horizontal="center"/>
    </xf>
    <xf numFmtId="164" fontId="16" fillId="4" borderId="40" xfId="1" applyFont="1" applyFill="1" applyBorder="1" applyAlignment="1">
      <alignment horizontal="center"/>
    </xf>
    <xf numFmtId="164" fontId="11" fillId="0" borderId="47" xfId="1" applyFont="1" applyFill="1" applyBorder="1" applyAlignment="1">
      <alignment horizontal="center" wrapText="1"/>
    </xf>
    <xf numFmtId="37" fontId="11" fillId="0" borderId="0" xfId="1" applyNumberFormat="1" applyFont="1" applyFill="1" applyBorder="1" applyAlignment="1" applyProtection="1">
      <alignment horizontal="center"/>
    </xf>
    <xf numFmtId="166" fontId="11" fillId="0" borderId="37" xfId="1" applyNumberFormat="1" applyFont="1" applyFill="1" applyBorder="1" applyAlignment="1" applyProtection="1">
      <alignment horizontal="center"/>
    </xf>
    <xf numFmtId="166" fontId="11" fillId="0" borderId="8" xfId="1" applyNumberFormat="1" applyFont="1" applyFill="1" applyBorder="1" applyAlignment="1" applyProtection="1">
      <alignment horizontal="center"/>
    </xf>
    <xf numFmtId="166" fontId="11" fillId="0" borderId="39" xfId="1" applyNumberFormat="1" applyFont="1" applyFill="1" applyBorder="1" applyAlignment="1" applyProtection="1">
      <alignment horizontal="center"/>
    </xf>
    <xf numFmtId="166" fontId="11" fillId="0" borderId="0" xfId="1" applyNumberFormat="1" applyFont="1" applyFill="1" applyBorder="1" applyAlignment="1" applyProtection="1">
      <alignment horizontal="center"/>
    </xf>
    <xf numFmtId="169" fontId="11" fillId="0" borderId="7" xfId="1" applyNumberFormat="1" applyFont="1" applyFill="1" applyBorder="1" applyAlignment="1" applyProtection="1">
      <alignment horizontal="center"/>
    </xf>
    <xf numFmtId="166" fontId="11" fillId="0" borderId="7" xfId="1" applyNumberFormat="1" applyFont="1" applyFill="1" applyBorder="1" applyAlignment="1" applyProtection="1">
      <alignment horizontal="center"/>
    </xf>
    <xf numFmtId="37" fontId="11" fillId="0" borderId="7" xfId="1" applyNumberFormat="1" applyFont="1" applyFill="1" applyBorder="1" applyAlignment="1" applyProtection="1">
      <alignment horizontal="center"/>
    </xf>
    <xf numFmtId="168" fontId="11" fillId="0" borderId="0" xfId="1" applyNumberFormat="1" applyFont="1" applyFill="1" applyBorder="1" applyAlignment="1" applyProtection="1">
      <alignment horizontal="center"/>
    </xf>
    <xf numFmtId="168" fontId="11" fillId="0" borderId="40" xfId="1" applyNumberFormat="1" applyFont="1" applyFill="1" applyBorder="1" applyAlignment="1" applyProtection="1">
      <alignment horizontal="center"/>
    </xf>
    <xf numFmtId="164" fontId="11" fillId="0" borderId="47" xfId="1" applyFont="1" applyFill="1" applyBorder="1" applyAlignment="1">
      <alignment horizontal="left"/>
    </xf>
    <xf numFmtId="164" fontId="16" fillId="0" borderId="0" xfId="1" applyFont="1" applyFill="1" applyBorder="1" applyAlignment="1">
      <alignment horizontal="center"/>
    </xf>
    <xf numFmtId="164" fontId="23" fillId="0" borderId="47" xfId="1" applyFont="1" applyFill="1" applyBorder="1"/>
    <xf numFmtId="37" fontId="23" fillId="0" borderId="0" xfId="1" applyNumberFormat="1" applyFont="1" applyFill="1" applyBorder="1" applyAlignment="1" applyProtection="1">
      <alignment horizontal="center"/>
    </xf>
    <xf numFmtId="166" fontId="23" fillId="0" borderId="37" xfId="1" applyNumberFormat="1" applyFont="1" applyFill="1" applyBorder="1" applyAlignment="1" applyProtection="1">
      <alignment horizontal="center"/>
    </xf>
    <xf numFmtId="166" fontId="23" fillId="0" borderId="8" xfId="1" applyNumberFormat="1" applyFont="1" applyFill="1" applyBorder="1" applyAlignment="1" applyProtection="1">
      <alignment horizontal="center"/>
    </xf>
    <xf numFmtId="166" fontId="23" fillId="0" borderId="39" xfId="1" applyNumberFormat="1" applyFont="1" applyFill="1" applyBorder="1" applyAlignment="1" applyProtection="1">
      <alignment horizontal="center"/>
    </xf>
    <xf numFmtId="166" fontId="23" fillId="0" borderId="0" xfId="1" applyNumberFormat="1" applyFont="1" applyFill="1" applyBorder="1" applyAlignment="1" applyProtection="1">
      <alignment horizontal="center"/>
    </xf>
    <xf numFmtId="169" fontId="23" fillId="0" borderId="7" xfId="1" applyNumberFormat="1" applyFont="1" applyFill="1" applyBorder="1" applyAlignment="1" applyProtection="1">
      <alignment horizontal="center"/>
    </xf>
    <xf numFmtId="166" fontId="23" fillId="0" borderId="7" xfId="1" applyNumberFormat="1" applyFont="1" applyFill="1" applyBorder="1" applyAlignment="1" applyProtection="1">
      <alignment horizontal="center"/>
    </xf>
    <xf numFmtId="168" fontId="23" fillId="0" borderId="0" xfId="1" applyNumberFormat="1" applyFont="1" applyFill="1" applyBorder="1" applyAlignment="1" applyProtection="1">
      <alignment horizontal="center"/>
    </xf>
    <xf numFmtId="168" fontId="23" fillId="0" borderId="40" xfId="1" applyNumberFormat="1" applyFont="1" applyFill="1" applyBorder="1" applyAlignment="1" applyProtection="1">
      <alignment horizontal="center"/>
    </xf>
    <xf numFmtId="164" fontId="17" fillId="0" borderId="47" xfId="1" applyFont="1" applyFill="1" applyBorder="1"/>
    <xf numFmtId="37" fontId="17" fillId="0" borderId="0" xfId="1" applyNumberFormat="1" applyFont="1" applyFill="1" applyBorder="1" applyProtection="1"/>
    <xf numFmtId="166" fontId="17" fillId="0" borderId="37" xfId="1" applyNumberFormat="1" applyFont="1" applyFill="1" applyBorder="1" applyAlignment="1" applyProtection="1">
      <alignment horizontal="center"/>
    </xf>
    <xf numFmtId="166" fontId="17" fillId="0" borderId="37" xfId="1" applyNumberFormat="1" applyFont="1" applyFill="1" applyBorder="1" applyAlignment="1" applyProtection="1">
      <alignment horizontal="right"/>
    </xf>
    <xf numFmtId="166" fontId="17" fillId="0" borderId="8" xfId="1" applyNumberFormat="1" applyFont="1" applyFill="1" applyBorder="1" applyAlignment="1" applyProtection="1">
      <alignment horizontal="right"/>
    </xf>
    <xf numFmtId="166" fontId="17" fillId="0" borderId="39" xfId="1" applyNumberFormat="1" applyFont="1" applyFill="1" applyBorder="1" applyProtection="1"/>
    <xf numFmtId="166" fontId="17" fillId="0" borderId="0" xfId="1" applyNumberFormat="1" applyFont="1" applyFill="1" applyBorder="1" applyProtection="1"/>
    <xf numFmtId="169" fontId="17" fillId="0" borderId="7" xfId="1" applyNumberFormat="1" applyFont="1" applyFill="1" applyBorder="1" applyAlignment="1" applyProtection="1">
      <alignment horizontal="center"/>
    </xf>
    <xf numFmtId="166" fontId="17" fillId="0" borderId="7" xfId="1" applyNumberFormat="1" applyFont="1" applyFill="1" applyBorder="1" applyAlignment="1" applyProtection="1">
      <alignment horizontal="right"/>
    </xf>
    <xf numFmtId="37" fontId="17" fillId="0" borderId="7" xfId="1" applyNumberFormat="1" applyFont="1" applyFill="1" applyBorder="1" applyProtection="1"/>
    <xf numFmtId="168" fontId="17" fillId="0" borderId="0" xfId="1" applyNumberFormat="1" applyFont="1" applyFill="1" applyBorder="1" applyAlignment="1" applyProtection="1">
      <alignment horizontal="center"/>
    </xf>
    <xf numFmtId="168" fontId="17" fillId="0" borderId="40" xfId="1" applyNumberFormat="1" applyFont="1" applyFill="1" applyBorder="1" applyAlignment="1" applyProtection="1">
      <alignment horizontal="center"/>
    </xf>
    <xf numFmtId="164" fontId="17" fillId="0" borderId="48" xfId="1" applyFont="1" applyFill="1" applyBorder="1"/>
    <xf numFmtId="164" fontId="17" fillId="0" borderId="24" xfId="1" applyFont="1" applyFill="1" applyBorder="1"/>
    <xf numFmtId="37" fontId="17" fillId="0" borderId="24" xfId="1" applyNumberFormat="1" applyFont="1" applyFill="1" applyBorder="1" applyProtection="1"/>
    <xf numFmtId="166" fontId="17" fillId="0" borderId="49" xfId="1" applyNumberFormat="1" applyFont="1" applyFill="1" applyBorder="1" applyProtection="1"/>
    <xf numFmtId="166" fontId="17" fillId="0" borderId="49" xfId="1" applyNumberFormat="1" applyFont="1" applyFill="1" applyBorder="1" applyAlignment="1" applyProtection="1">
      <alignment horizontal="right"/>
    </xf>
    <xf numFmtId="166" fontId="17" fillId="0" borderId="24" xfId="1" applyNumberFormat="1" applyFont="1" applyFill="1" applyBorder="1" applyProtection="1"/>
    <xf numFmtId="166" fontId="17" fillId="0" borderId="26" xfId="1" applyNumberFormat="1" applyFont="1" applyFill="1" applyBorder="1" applyProtection="1"/>
    <xf numFmtId="164" fontId="17" fillId="0" borderId="50" xfId="1" applyFont="1" applyFill="1" applyBorder="1"/>
    <xf numFmtId="169" fontId="17" fillId="0" borderId="25" xfId="1" applyNumberFormat="1" applyFont="1" applyFill="1" applyBorder="1" applyAlignment="1" applyProtection="1">
      <alignment horizontal="center"/>
    </xf>
    <xf numFmtId="166" fontId="17" fillId="0" borderId="25" xfId="1" applyNumberFormat="1" applyFont="1" applyFill="1" applyBorder="1" applyAlignment="1" applyProtection="1">
      <alignment horizontal="right"/>
    </xf>
    <xf numFmtId="37" fontId="17" fillId="0" borderId="25" xfId="1" applyNumberFormat="1" applyFont="1" applyFill="1" applyBorder="1" applyProtection="1"/>
    <xf numFmtId="37" fontId="17" fillId="0" borderId="24" xfId="1" applyNumberFormat="1" applyFont="1" applyFill="1" applyBorder="1" applyAlignment="1" applyProtection="1">
      <alignment horizontal="center"/>
    </xf>
    <xf numFmtId="168" fontId="17" fillId="0" borderId="51" xfId="1" applyNumberFormat="1" applyFont="1" applyFill="1" applyBorder="1" applyAlignment="1" applyProtection="1">
      <alignment horizontal="center"/>
    </xf>
    <xf numFmtId="0" fontId="11" fillId="0" borderId="0" xfId="2" applyFont="1"/>
    <xf numFmtId="169" fontId="17" fillId="0" borderId="0" xfId="2" applyNumberFormat="1" applyFont="1"/>
    <xf numFmtId="164" fontId="13" fillId="2" borderId="52" xfId="1" applyFont="1" applyFill="1" applyBorder="1" applyAlignment="1">
      <alignment horizontal="center"/>
    </xf>
    <xf numFmtId="164" fontId="13" fillId="2" borderId="2" xfId="1" applyFont="1" applyFill="1" applyBorder="1" applyAlignment="1">
      <alignment horizontal="centerContinuous"/>
    </xf>
    <xf numFmtId="37" fontId="13" fillId="2" borderId="3" xfId="1" applyNumberFormat="1" applyFont="1" applyFill="1" applyBorder="1" applyAlignment="1" applyProtection="1">
      <alignment horizontal="center"/>
    </xf>
    <xf numFmtId="37" fontId="13" fillId="2" borderId="2" xfId="1" applyNumberFormat="1" applyFont="1" applyFill="1" applyBorder="1" applyAlignment="1" applyProtection="1">
      <alignment horizontal="centerContinuous"/>
    </xf>
    <xf numFmtId="37" fontId="13" fillId="2" borderId="2" xfId="1" applyNumberFormat="1" applyFont="1" applyFill="1" applyBorder="1" applyAlignment="1" applyProtection="1">
      <alignment horizontal="center"/>
    </xf>
    <xf numFmtId="164" fontId="13" fillId="2" borderId="53" xfId="1" applyFont="1" applyFill="1" applyBorder="1"/>
    <xf numFmtId="164" fontId="13" fillId="2" borderId="2" xfId="1" applyFont="1" applyFill="1" applyBorder="1"/>
    <xf numFmtId="37" fontId="13" fillId="2" borderId="4" xfId="1" applyNumberFormat="1" applyFont="1" applyFill="1" applyBorder="1" applyAlignment="1" applyProtection="1">
      <alignment horizontal="center"/>
    </xf>
    <xf numFmtId="164" fontId="13" fillId="2" borderId="54" xfId="1" applyFont="1" applyFill="1" applyBorder="1"/>
    <xf numFmtId="169" fontId="13" fillId="2" borderId="3" xfId="1" applyNumberFormat="1" applyFont="1" applyFill="1" applyBorder="1" applyAlignment="1">
      <alignment horizontal="centerContinuous"/>
    </xf>
    <xf numFmtId="164" fontId="13" fillId="2" borderId="53" xfId="1" applyFont="1" applyFill="1" applyBorder="1" applyAlignment="1">
      <alignment horizontal="centerContinuous"/>
    </xf>
    <xf numFmtId="164" fontId="13" fillId="2" borderId="3" xfId="1" applyFont="1" applyFill="1" applyBorder="1"/>
    <xf numFmtId="164" fontId="13" fillId="2" borderId="55" xfId="1" applyFont="1" applyFill="1" applyBorder="1" applyAlignment="1">
      <alignment horizontal="centerContinuous"/>
    </xf>
    <xf numFmtId="0" fontId="16" fillId="0" borderId="0" xfId="2" applyFont="1"/>
    <xf numFmtId="0" fontId="12" fillId="2" borderId="56" xfId="1" applyNumberFormat="1" applyFont="1" applyFill="1" applyBorder="1" applyAlignment="1">
      <alignment horizontal="center"/>
    </xf>
    <xf numFmtId="164" fontId="13" fillId="2" borderId="0" xfId="1" applyFont="1" applyFill="1" applyBorder="1" applyAlignment="1" applyProtection="1">
      <alignment horizontal="center"/>
    </xf>
    <xf numFmtId="164" fontId="13" fillId="2" borderId="10" xfId="1" applyFont="1" applyFill="1" applyBorder="1" applyAlignment="1">
      <alignment horizontal="centerContinuous"/>
    </xf>
    <xf numFmtId="37" fontId="13" fillId="2" borderId="10" xfId="1" applyNumberFormat="1" applyFont="1" applyFill="1" applyBorder="1" applyAlignment="1" applyProtection="1">
      <alignment horizontal="centerContinuous"/>
    </xf>
    <xf numFmtId="164" fontId="13" fillId="2" borderId="57" xfId="1" applyFont="1" applyFill="1" applyBorder="1" applyAlignment="1">
      <alignment horizontal="centerContinuous"/>
    </xf>
    <xf numFmtId="0" fontId="12" fillId="2" borderId="58" xfId="1" applyNumberFormat="1" applyFont="1" applyFill="1" applyBorder="1" applyAlignment="1">
      <alignment horizontal="center"/>
    </xf>
    <xf numFmtId="0" fontId="13" fillId="2" borderId="13" xfId="1" applyNumberFormat="1" applyFont="1" applyFill="1" applyBorder="1" applyAlignment="1">
      <alignment horizontal="center"/>
    </xf>
    <xf numFmtId="0" fontId="13" fillId="2" borderId="12" xfId="1" applyNumberFormat="1" applyFont="1" applyFill="1" applyBorder="1" applyAlignment="1">
      <alignment horizontal="center"/>
    </xf>
    <xf numFmtId="0" fontId="13" fillId="2" borderId="15" xfId="1" applyNumberFormat="1" applyFont="1" applyFill="1" applyBorder="1" applyAlignment="1" applyProtection="1">
      <alignment horizontal="center"/>
    </xf>
    <xf numFmtId="0" fontId="13" fillId="2" borderId="16" xfId="1" applyNumberFormat="1" applyFont="1" applyFill="1" applyBorder="1" applyAlignment="1">
      <alignment horizontal="center"/>
    </xf>
    <xf numFmtId="0" fontId="13" fillId="2" borderId="59" xfId="1" applyNumberFormat="1" applyFont="1" applyFill="1" applyBorder="1" applyAlignment="1" applyProtection="1">
      <alignment horizontal="center"/>
    </xf>
    <xf numFmtId="0" fontId="13" fillId="2" borderId="60" xfId="1" applyNumberFormat="1" applyFont="1" applyFill="1" applyBorder="1" applyAlignment="1" applyProtection="1">
      <alignment horizontal="center"/>
    </xf>
    <xf numFmtId="0" fontId="16" fillId="0" borderId="0" xfId="2" applyNumberFormat="1" applyFont="1"/>
    <xf numFmtId="164" fontId="16" fillId="0" borderId="61" xfId="1" applyFont="1" applyFill="1" applyBorder="1"/>
    <xf numFmtId="164" fontId="16" fillId="0" borderId="62" xfId="1" applyFont="1" applyFill="1" applyBorder="1"/>
    <xf numFmtId="164" fontId="16" fillId="0" borderId="20" xfId="1" applyFont="1" applyFill="1" applyBorder="1"/>
    <xf numFmtId="164" fontId="16" fillId="0" borderId="63" xfId="1" applyFont="1" applyFill="1" applyBorder="1"/>
    <xf numFmtId="164" fontId="16" fillId="0" borderId="64" xfId="1" applyFont="1" applyFill="1" applyBorder="1"/>
    <xf numFmtId="164" fontId="16" fillId="0" borderId="0" xfId="1" applyFont="1" applyFill="1" applyBorder="1" applyAlignment="1">
      <alignment horizontal="right"/>
    </xf>
    <xf numFmtId="164" fontId="16" fillId="0" borderId="10" xfId="1" applyFont="1" applyFill="1" applyBorder="1"/>
    <xf numFmtId="164" fontId="16" fillId="0" borderId="57" xfId="1" applyFont="1" applyFill="1" applyBorder="1"/>
    <xf numFmtId="164" fontId="18" fillId="0" borderId="64" xfId="1" applyFont="1" applyFill="1" applyBorder="1" applyAlignment="1"/>
    <xf numFmtId="37" fontId="18" fillId="0" borderId="10" xfId="1" applyNumberFormat="1" applyFont="1" applyFill="1" applyBorder="1" applyAlignment="1" applyProtection="1">
      <alignment horizontal="center"/>
    </xf>
    <xf numFmtId="168" fontId="18" fillId="0" borderId="57" xfId="1" applyNumberFormat="1" applyFont="1" applyFill="1" applyBorder="1" applyAlignment="1" applyProtection="1">
      <alignment horizontal="center"/>
    </xf>
    <xf numFmtId="0" fontId="18" fillId="0" borderId="0" xfId="2" applyFont="1"/>
    <xf numFmtId="164" fontId="18" fillId="0" borderId="64" xfId="1" applyFont="1" applyFill="1" applyBorder="1" applyAlignment="1">
      <alignment horizontal="center"/>
    </xf>
    <xf numFmtId="166" fontId="20" fillId="0" borderId="10" xfId="1" applyNumberFormat="1" applyFont="1" applyFill="1" applyBorder="1" applyAlignment="1" applyProtection="1">
      <alignment horizontal="center"/>
    </xf>
    <xf numFmtId="37" fontId="20" fillId="0" borderId="10" xfId="1" applyNumberFormat="1" applyFont="1" applyFill="1" applyBorder="1" applyAlignment="1" applyProtection="1">
      <alignment horizontal="center"/>
    </xf>
    <xf numFmtId="164" fontId="20" fillId="0" borderId="57" xfId="1" applyFont="1" applyFill="1" applyBorder="1" applyAlignment="1">
      <alignment horizontal="center"/>
    </xf>
    <xf numFmtId="0" fontId="20" fillId="0" borderId="0" xfId="2" applyFont="1"/>
    <xf numFmtId="164" fontId="18" fillId="0" borderId="64" xfId="1" applyFont="1" applyFill="1" applyBorder="1" applyAlignment="1">
      <alignment horizontal="left"/>
    </xf>
    <xf numFmtId="164" fontId="20" fillId="0" borderId="64" xfId="1" applyFont="1" applyFill="1" applyBorder="1"/>
    <xf numFmtId="164" fontId="22" fillId="0" borderId="64" xfId="1" applyFont="1" applyFill="1" applyBorder="1" applyAlignment="1">
      <alignment horizontal="left"/>
    </xf>
    <xf numFmtId="37" fontId="22" fillId="0" borderId="10" xfId="1" applyNumberFormat="1" applyFont="1" applyFill="1" applyBorder="1" applyAlignment="1" applyProtection="1">
      <alignment horizontal="center"/>
    </xf>
    <xf numFmtId="168" fontId="22" fillId="0" borderId="57" xfId="1" applyNumberFormat="1" applyFont="1" applyFill="1" applyBorder="1" applyAlignment="1" applyProtection="1">
      <alignment horizontal="center"/>
    </xf>
    <xf numFmtId="164" fontId="22" fillId="0" borderId="64" xfId="1" applyFont="1" applyFill="1" applyBorder="1" applyAlignment="1">
      <alignment horizontal="right"/>
    </xf>
    <xf numFmtId="164" fontId="22" fillId="0" borderId="57" xfId="1" applyFont="1" applyFill="1" applyBorder="1" applyAlignment="1">
      <alignment horizontal="center"/>
    </xf>
    <xf numFmtId="164" fontId="20" fillId="0" borderId="64" xfId="1" applyFont="1" applyFill="1" applyBorder="1" applyAlignment="1">
      <alignment horizontal="right"/>
    </xf>
    <xf numFmtId="164" fontId="16" fillId="0" borderId="64" xfId="1" applyFont="1" applyFill="1" applyBorder="1" applyAlignment="1">
      <alignment horizontal="right"/>
    </xf>
    <xf numFmtId="37" fontId="16" fillId="0" borderId="10" xfId="1" applyNumberFormat="1" applyFont="1" applyFill="1" applyBorder="1" applyAlignment="1" applyProtection="1">
      <alignment horizontal="center"/>
    </xf>
    <xf numFmtId="168" fontId="16" fillId="0" borderId="57" xfId="1" applyNumberFormat="1" applyFont="1" applyFill="1" applyBorder="1" applyAlignment="1" applyProtection="1">
      <alignment horizontal="center"/>
    </xf>
    <xf numFmtId="164" fontId="16" fillId="5" borderId="64" xfId="1" applyFont="1" applyFill="1" applyBorder="1"/>
    <xf numFmtId="164" fontId="16" fillId="5" borderId="0" xfId="1" applyFont="1" applyFill="1" applyBorder="1" applyAlignment="1">
      <alignment horizontal="center"/>
    </xf>
    <xf numFmtId="164" fontId="16" fillId="5" borderId="7" xfId="1" applyFont="1" applyFill="1" applyBorder="1" applyAlignment="1">
      <alignment horizontal="center"/>
    </xf>
    <xf numFmtId="37" fontId="16" fillId="5" borderId="0" xfId="1" applyNumberFormat="1" applyFont="1" applyFill="1" applyBorder="1" applyAlignment="1" applyProtection="1">
      <alignment horizontal="center"/>
    </xf>
    <xf numFmtId="37" fontId="16" fillId="5" borderId="10" xfId="1" applyNumberFormat="1" applyFont="1" applyFill="1" applyBorder="1" applyAlignment="1" applyProtection="1">
      <alignment horizontal="center"/>
    </xf>
    <xf numFmtId="164" fontId="16" fillId="5" borderId="8" xfId="1" applyFont="1" applyFill="1" applyBorder="1" applyAlignment="1">
      <alignment horizontal="center"/>
    </xf>
    <xf numFmtId="164" fontId="16" fillId="5" borderId="39" xfId="1" applyFont="1" applyFill="1" applyBorder="1" applyAlignment="1">
      <alignment horizontal="center"/>
    </xf>
    <xf numFmtId="169" fontId="16" fillId="5" borderId="7" xfId="1" applyNumberFormat="1" applyFont="1" applyFill="1" applyBorder="1" applyAlignment="1">
      <alignment horizontal="center"/>
    </xf>
    <xf numFmtId="164" fontId="16" fillId="5" borderId="57" xfId="1" applyFont="1" applyFill="1" applyBorder="1" applyAlignment="1">
      <alignment horizontal="center"/>
    </xf>
    <xf numFmtId="164" fontId="11" fillId="0" borderId="64" xfId="1" applyFont="1" applyFill="1" applyBorder="1" applyAlignment="1">
      <alignment horizontal="center" wrapText="1"/>
    </xf>
    <xf numFmtId="37" fontId="11" fillId="0" borderId="10" xfId="1" applyNumberFormat="1" applyFont="1" applyFill="1" applyBorder="1" applyAlignment="1" applyProtection="1">
      <alignment horizontal="center"/>
    </xf>
    <xf numFmtId="168" fontId="11" fillId="0" borderId="57" xfId="1" applyNumberFormat="1" applyFont="1" applyFill="1" applyBorder="1" applyAlignment="1" applyProtection="1">
      <alignment horizontal="center"/>
    </xf>
    <xf numFmtId="164" fontId="11" fillId="0" borderId="64" xfId="1" applyFont="1" applyFill="1" applyBorder="1" applyAlignment="1">
      <alignment horizontal="left"/>
    </xf>
    <xf numFmtId="164" fontId="23" fillId="0" borderId="64" xfId="1" applyFont="1" applyFill="1" applyBorder="1"/>
    <xf numFmtId="168" fontId="23" fillId="0" borderId="57" xfId="1" applyNumberFormat="1" applyFont="1" applyFill="1" applyBorder="1" applyAlignment="1" applyProtection="1">
      <alignment horizontal="center"/>
    </xf>
    <xf numFmtId="166" fontId="16" fillId="0" borderId="0" xfId="1" applyNumberFormat="1" applyFont="1" applyFill="1" applyBorder="1" applyAlignment="1" applyProtection="1">
      <alignment horizontal="right"/>
    </xf>
    <xf numFmtId="37" fontId="16" fillId="0" borderId="10" xfId="1" applyNumberFormat="1" applyFont="1" applyFill="1" applyBorder="1" applyProtection="1"/>
    <xf numFmtId="166" fontId="16" fillId="0" borderId="8" xfId="1" applyNumberFormat="1" applyFont="1" applyFill="1" applyBorder="1" applyAlignment="1" applyProtection="1">
      <alignment horizontal="right"/>
    </xf>
    <xf numFmtId="166" fontId="16" fillId="0" borderId="39" xfId="1" applyNumberFormat="1" applyFont="1" applyFill="1" applyBorder="1" applyProtection="1"/>
    <xf numFmtId="166" fontId="16" fillId="0" borderId="0" xfId="1" applyNumberFormat="1" applyFont="1" applyFill="1" applyBorder="1" applyProtection="1"/>
    <xf numFmtId="166" fontId="16" fillId="0" borderId="7" xfId="1" applyNumberFormat="1" applyFont="1" applyFill="1" applyBorder="1" applyAlignment="1" applyProtection="1">
      <alignment horizontal="right"/>
    </xf>
    <xf numFmtId="37" fontId="16" fillId="0" borderId="7" xfId="1" applyNumberFormat="1" applyFont="1" applyFill="1" applyBorder="1" applyProtection="1"/>
    <xf numFmtId="164" fontId="16" fillId="0" borderId="65" xfId="1" applyFont="1" applyFill="1" applyBorder="1"/>
    <xf numFmtId="164" fontId="16" fillId="0" borderId="12" xfId="1" applyFont="1" applyFill="1" applyBorder="1"/>
    <xf numFmtId="37" fontId="16" fillId="0" borderId="12" xfId="1" applyNumberFormat="1" applyFont="1" applyFill="1" applyBorder="1" applyProtection="1"/>
    <xf numFmtId="166" fontId="16" fillId="0" borderId="13" xfId="1" applyNumberFormat="1" applyFont="1" applyFill="1" applyBorder="1" applyProtection="1"/>
    <xf numFmtId="166" fontId="16" fillId="0" borderId="12" xfId="1" applyNumberFormat="1" applyFont="1" applyFill="1" applyBorder="1" applyAlignment="1" applyProtection="1">
      <alignment horizontal="right"/>
    </xf>
    <xf numFmtId="166" fontId="16" fillId="0" borderId="15" xfId="1" applyNumberFormat="1" applyFont="1" applyFill="1" applyBorder="1" applyProtection="1"/>
    <xf numFmtId="166" fontId="16" fillId="0" borderId="16" xfId="1" applyNumberFormat="1" applyFont="1" applyFill="1" applyBorder="1" applyProtection="1"/>
    <xf numFmtId="164" fontId="16" fillId="0" borderId="59" xfId="1" applyFont="1" applyFill="1" applyBorder="1"/>
    <xf numFmtId="166" fontId="16" fillId="0" borderId="12" xfId="1" applyNumberFormat="1" applyFont="1" applyFill="1" applyBorder="1" applyProtection="1"/>
    <xf numFmtId="169" fontId="16" fillId="0" borderId="13" xfId="1" applyNumberFormat="1" applyFont="1" applyFill="1" applyBorder="1" applyAlignment="1" applyProtection="1">
      <alignment horizontal="center"/>
    </xf>
    <xf numFmtId="37" fontId="16" fillId="0" borderId="15" xfId="1" applyNumberFormat="1" applyFont="1" applyFill="1" applyBorder="1" applyProtection="1"/>
    <xf numFmtId="166" fontId="16" fillId="0" borderId="13" xfId="1" applyNumberFormat="1" applyFont="1" applyFill="1" applyBorder="1" applyAlignment="1" applyProtection="1">
      <alignment horizontal="right"/>
    </xf>
    <xf numFmtId="37" fontId="16" fillId="0" borderId="13" xfId="1" applyNumberFormat="1" applyFont="1" applyFill="1" applyBorder="1" applyProtection="1"/>
    <xf numFmtId="37" fontId="16" fillId="0" borderId="12" xfId="1" applyNumberFormat="1" applyFont="1" applyFill="1" applyBorder="1" applyAlignment="1" applyProtection="1">
      <alignment horizontal="center"/>
    </xf>
    <xf numFmtId="168" fontId="16" fillId="0" borderId="60" xfId="1" applyNumberFormat="1" applyFont="1" applyFill="1" applyBorder="1" applyAlignment="1" applyProtection="1">
      <alignment horizontal="center"/>
    </xf>
    <xf numFmtId="169" fontId="16" fillId="0" borderId="0" xfId="2" applyNumberFormat="1" applyFont="1"/>
    <xf numFmtId="0" fontId="26" fillId="0" borderId="0" xfId="0" applyFont="1"/>
    <xf numFmtId="0" fontId="27" fillId="0" borderId="0" xfId="0" applyFont="1" applyAlignment="1">
      <alignment horizontal="center"/>
    </xf>
    <xf numFmtId="0" fontId="28" fillId="2" borderId="33" xfId="0" applyFont="1" applyFill="1" applyBorder="1"/>
    <xf numFmtId="0" fontId="28" fillId="2" borderId="32" xfId="0" applyFont="1" applyFill="1" applyBorder="1" applyAlignment="1">
      <alignment wrapText="1"/>
    </xf>
    <xf numFmtId="0" fontId="28" fillId="2" borderId="66" xfId="0" applyFont="1" applyFill="1" applyBorder="1" applyAlignment="1">
      <alignment horizontal="center"/>
    </xf>
    <xf numFmtId="0" fontId="28" fillId="2" borderId="67" xfId="0" applyFont="1" applyFill="1" applyBorder="1" applyAlignment="1">
      <alignment horizontal="center"/>
    </xf>
    <xf numFmtId="0" fontId="28" fillId="2" borderId="68" xfId="0" applyFont="1" applyFill="1" applyBorder="1"/>
    <xf numFmtId="49" fontId="28" fillId="2" borderId="70" xfId="0" applyNumberFormat="1" applyFont="1" applyFill="1" applyBorder="1" applyAlignment="1">
      <alignment horizontal="center" vertical="center"/>
    </xf>
    <xf numFmtId="49" fontId="28" fillId="2" borderId="71" xfId="0" applyNumberFormat="1" applyFont="1" applyFill="1" applyBorder="1" applyAlignment="1">
      <alignment wrapText="1"/>
    </xf>
    <xf numFmtId="49" fontId="28" fillId="2" borderId="72" xfId="0" applyNumberFormat="1" applyFont="1" applyFill="1" applyBorder="1" applyAlignment="1">
      <alignment horizontal="center" vertical="center"/>
    </xf>
    <xf numFmtId="49" fontId="28" fillId="2" borderId="73" xfId="0" applyNumberFormat="1" applyFont="1" applyFill="1" applyBorder="1" applyAlignment="1">
      <alignment horizontal="center" vertical="center"/>
    </xf>
    <xf numFmtId="49" fontId="28" fillId="2" borderId="74" xfId="0" applyNumberFormat="1" applyFont="1" applyFill="1" applyBorder="1" applyAlignment="1">
      <alignment horizontal="center" vertical="center"/>
    </xf>
    <xf numFmtId="1" fontId="28" fillId="2" borderId="70" xfId="0" applyNumberFormat="1" applyFont="1" applyFill="1" applyBorder="1" applyAlignment="1">
      <alignment horizontal="center" vertical="center"/>
    </xf>
    <xf numFmtId="49" fontId="28" fillId="2" borderId="75" xfId="0" applyNumberFormat="1" applyFont="1" applyFill="1" applyBorder="1" applyAlignment="1">
      <alignment horizontal="center" vertical="center"/>
    </xf>
    <xf numFmtId="49" fontId="28" fillId="2" borderId="71" xfId="0" applyNumberFormat="1" applyFont="1" applyFill="1" applyBorder="1" applyAlignment="1">
      <alignment horizontal="center" vertical="center"/>
    </xf>
    <xf numFmtId="0" fontId="29" fillId="0" borderId="8" xfId="0" applyFont="1" applyBorder="1"/>
    <xf numFmtId="3" fontId="29" fillId="0" borderId="0" xfId="0" applyNumberFormat="1" applyFont="1" applyBorder="1" applyAlignment="1">
      <alignment horizontal="center"/>
    </xf>
    <xf numFmtId="166" fontId="29" fillId="0" borderId="76" xfId="0" applyNumberFormat="1" applyFont="1" applyBorder="1" applyAlignment="1">
      <alignment horizontal="center"/>
    </xf>
    <xf numFmtId="166" fontId="29" fillId="6" borderId="74" xfId="0" applyNumberFormat="1" applyFont="1" applyFill="1" applyBorder="1"/>
    <xf numFmtId="166" fontId="29" fillId="0" borderId="0" xfId="0" applyNumberFormat="1" applyFont="1" applyBorder="1" applyAlignment="1">
      <alignment horizontal="center"/>
    </xf>
    <xf numFmtId="165" fontId="29" fillId="0" borderId="76" xfId="0" applyNumberFormat="1" applyFont="1" applyBorder="1" applyAlignment="1">
      <alignment horizontal="center"/>
    </xf>
    <xf numFmtId="165" fontId="29" fillId="0" borderId="10" xfId="0" applyNumberFormat="1" applyFont="1" applyBorder="1" applyAlignment="1">
      <alignment horizontal="center"/>
    </xf>
    <xf numFmtId="165" fontId="29" fillId="0" borderId="8" xfId="0" applyNumberFormat="1" applyFont="1" applyBorder="1" applyAlignment="1">
      <alignment horizontal="center"/>
    </xf>
    <xf numFmtId="0" fontId="29" fillId="7" borderId="77" xfId="0" applyFont="1" applyFill="1" applyBorder="1"/>
    <xf numFmtId="0" fontId="29" fillId="7" borderId="78" xfId="0" applyFont="1" applyFill="1" applyBorder="1"/>
    <xf numFmtId="3" fontId="29" fillId="7" borderId="79" xfId="0" applyNumberFormat="1" applyFont="1" applyFill="1" applyBorder="1" applyAlignment="1">
      <alignment horizontal="center"/>
    </xf>
    <xf numFmtId="166" fontId="29" fillId="7" borderId="80" xfId="0" applyNumberFormat="1" applyFont="1" applyFill="1" applyBorder="1" applyAlignment="1">
      <alignment horizontal="center"/>
    </xf>
    <xf numFmtId="166" fontId="29" fillId="7" borderId="79" xfId="0" applyNumberFormat="1" applyFont="1" applyFill="1" applyBorder="1" applyAlignment="1">
      <alignment horizontal="center"/>
    </xf>
    <xf numFmtId="165" fontId="29" fillId="7" borderId="80" xfId="0" applyNumberFormat="1" applyFont="1" applyFill="1" applyBorder="1" applyAlignment="1">
      <alignment horizontal="center"/>
    </xf>
    <xf numFmtId="165" fontId="29" fillId="7" borderId="81" xfId="0" applyNumberFormat="1" applyFont="1" applyFill="1" applyBorder="1" applyAlignment="1">
      <alignment horizontal="center"/>
    </xf>
    <xf numFmtId="165" fontId="29" fillId="7" borderId="78" xfId="0" applyNumberFormat="1" applyFont="1" applyFill="1" applyBorder="1" applyAlignment="1">
      <alignment horizontal="center"/>
    </xf>
    <xf numFmtId="166" fontId="29" fillId="6" borderId="82" xfId="0" applyNumberFormat="1" applyFont="1" applyFill="1" applyBorder="1"/>
    <xf numFmtId="0" fontId="29" fillId="0" borderId="39" xfId="0" applyFont="1" applyFill="1" applyBorder="1"/>
    <xf numFmtId="0" fontId="29" fillId="0" borderId="8" xfId="0" applyFont="1" applyFill="1" applyBorder="1"/>
    <xf numFmtId="3" fontId="29" fillId="0" borderId="0" xfId="0" applyNumberFormat="1" applyFont="1" applyFill="1" applyBorder="1" applyAlignment="1">
      <alignment horizontal="center"/>
    </xf>
    <xf numFmtId="166" fontId="29" fillId="0" borderId="79" xfId="0" applyNumberFormat="1" applyFont="1" applyFill="1" applyBorder="1" applyAlignment="1">
      <alignment horizontal="center"/>
    </xf>
    <xf numFmtId="166" fontId="29" fillId="0" borderId="79" xfId="0" applyNumberFormat="1" applyFont="1" applyFill="1" applyBorder="1"/>
    <xf numFmtId="166" fontId="29" fillId="0" borderId="0" xfId="0" applyNumberFormat="1" applyFont="1" applyFill="1" applyBorder="1" applyAlignment="1">
      <alignment horizontal="center"/>
    </xf>
    <xf numFmtId="165" fontId="29" fillId="0" borderId="79" xfId="0" applyNumberFormat="1" applyFont="1" applyFill="1" applyBorder="1" applyAlignment="1">
      <alignment horizontal="center"/>
    </xf>
    <xf numFmtId="165" fontId="29" fillId="0" borderId="0" xfId="0" applyNumberFormat="1" applyFont="1" applyFill="1" applyBorder="1" applyAlignment="1">
      <alignment horizontal="center"/>
    </xf>
    <xf numFmtId="165" fontId="29" fillId="0" borderId="8" xfId="0" applyNumberFormat="1" applyFont="1" applyFill="1" applyBorder="1" applyAlignment="1">
      <alignment horizontal="center"/>
    </xf>
    <xf numFmtId="3" fontId="9" fillId="8" borderId="79" xfId="0" applyNumberFormat="1" applyFont="1" applyFill="1" applyBorder="1" applyAlignment="1">
      <alignment horizontal="center"/>
    </xf>
    <xf numFmtId="166" fontId="9" fillId="8" borderId="80" xfId="0" applyNumberFormat="1" applyFont="1" applyFill="1" applyBorder="1" applyAlignment="1">
      <alignment horizontal="center"/>
    </xf>
    <xf numFmtId="166" fontId="9" fillId="6" borderId="82" xfId="0" applyNumberFormat="1" applyFont="1" applyFill="1" applyBorder="1"/>
    <xf numFmtId="166" fontId="9" fillId="8" borderId="79" xfId="0" applyNumberFormat="1" applyFont="1" applyFill="1" applyBorder="1" applyAlignment="1">
      <alignment horizontal="center"/>
    </xf>
    <xf numFmtId="165" fontId="9" fillId="8" borderId="80" xfId="0" applyNumberFormat="1" applyFont="1" applyFill="1" applyBorder="1" applyAlignment="1">
      <alignment horizontal="center"/>
    </xf>
    <xf numFmtId="165" fontId="9" fillId="8" borderId="81" xfId="0" applyNumberFormat="1" applyFont="1" applyFill="1" applyBorder="1" applyAlignment="1">
      <alignment horizontal="center"/>
    </xf>
    <xf numFmtId="165" fontId="9" fillId="8" borderId="78" xfId="0" applyNumberFormat="1" applyFont="1" applyFill="1" applyBorder="1" applyAlignment="1">
      <alignment horizontal="center"/>
    </xf>
    <xf numFmtId="0" fontId="29" fillId="0" borderId="0" xfId="0" applyFont="1" applyBorder="1"/>
    <xf numFmtId="165" fontId="29" fillId="0" borderId="0" xfId="0" applyNumberFormat="1" applyFont="1" applyBorder="1" applyAlignment="1">
      <alignment horizontal="center"/>
    </xf>
    <xf numFmtId="0" fontId="0" fillId="0" borderId="0" xfId="0" applyBorder="1"/>
    <xf numFmtId="3" fontId="9" fillId="9" borderId="79" xfId="0" applyNumberFormat="1" applyFont="1" applyFill="1" applyBorder="1" applyAlignment="1">
      <alignment horizontal="center"/>
    </xf>
    <xf numFmtId="166" fontId="9" fillId="9" borderId="80" xfId="0" applyNumberFormat="1" applyFont="1" applyFill="1" applyBorder="1" applyAlignment="1">
      <alignment horizontal="center"/>
    </xf>
    <xf numFmtId="166" fontId="9" fillId="6" borderId="83" xfId="0" applyNumberFormat="1" applyFont="1" applyFill="1" applyBorder="1"/>
    <xf numFmtId="166" fontId="9" fillId="9" borderId="79" xfId="0" applyNumberFormat="1" applyFont="1" applyFill="1" applyBorder="1" applyAlignment="1">
      <alignment horizontal="center"/>
    </xf>
    <xf numFmtId="165" fontId="9" fillId="9" borderId="80" xfId="0" applyNumberFormat="1" applyFont="1" applyFill="1" applyBorder="1" applyAlignment="1">
      <alignment horizontal="center"/>
    </xf>
    <xf numFmtId="165" fontId="9" fillId="9" borderId="81" xfId="0" applyNumberFormat="1" applyFont="1" applyFill="1" applyBorder="1" applyAlignment="1">
      <alignment horizontal="center"/>
    </xf>
    <xf numFmtId="165" fontId="9" fillId="9" borderId="78" xfId="0" applyNumberFormat="1" applyFont="1" applyFill="1" applyBorder="1" applyAlignment="1">
      <alignment horizontal="center"/>
    </xf>
    <xf numFmtId="0" fontId="30" fillId="0" borderId="0" xfId="0" applyFont="1" applyAlignment="1">
      <alignment horizontal="center"/>
    </xf>
    <xf numFmtId="166" fontId="29" fillId="10" borderId="74" xfId="0" applyNumberFormat="1" applyFont="1" applyFill="1" applyBorder="1" applyAlignment="1">
      <alignment horizontal="center"/>
    </xf>
    <xf numFmtId="170" fontId="29" fillId="0" borderId="0" xfId="0" applyNumberFormat="1" applyFont="1" applyBorder="1" applyAlignment="1">
      <alignment horizontal="center"/>
    </xf>
    <xf numFmtId="170" fontId="29" fillId="0" borderId="8" xfId="0" applyNumberFormat="1" applyFont="1" applyBorder="1" applyAlignment="1">
      <alignment horizontal="center"/>
    </xf>
    <xf numFmtId="3" fontId="29" fillId="0" borderId="86" xfId="0" applyNumberFormat="1" applyFont="1" applyBorder="1" applyAlignment="1">
      <alignment horizontal="center"/>
    </xf>
    <xf numFmtId="166" fontId="29" fillId="0" borderId="87" xfId="0" applyNumberFormat="1" applyFont="1" applyBorder="1" applyAlignment="1">
      <alignment horizontal="center"/>
    </xf>
    <xf numFmtId="166" fontId="29" fillId="0" borderId="84" xfId="0" applyNumberFormat="1" applyFont="1" applyBorder="1" applyAlignment="1">
      <alignment horizontal="center"/>
    </xf>
    <xf numFmtId="166" fontId="29" fillId="0" borderId="86" xfId="0" applyNumberFormat="1" applyFont="1" applyBorder="1" applyAlignment="1">
      <alignment horizontal="center"/>
    </xf>
    <xf numFmtId="165" fontId="29" fillId="0" borderId="87" xfId="0" applyNumberFormat="1" applyFont="1" applyBorder="1" applyAlignment="1">
      <alignment horizontal="center"/>
    </xf>
    <xf numFmtId="170" fontId="29" fillId="0" borderId="86" xfId="0" applyNumberFormat="1" applyFont="1" applyBorder="1" applyAlignment="1">
      <alignment horizontal="center"/>
    </xf>
    <xf numFmtId="170" fontId="29" fillId="0" borderId="85" xfId="0" applyNumberFormat="1" applyFont="1" applyBorder="1" applyAlignment="1">
      <alignment horizontal="center"/>
    </xf>
    <xf numFmtId="3" fontId="29" fillId="0" borderId="70" xfId="0" applyNumberFormat="1" applyFont="1" applyBorder="1" applyAlignment="1">
      <alignment horizontal="center"/>
    </xf>
    <xf numFmtId="3" fontId="29" fillId="0" borderId="88" xfId="0" applyNumberFormat="1" applyFont="1" applyBorder="1" applyAlignment="1">
      <alignment horizontal="center"/>
    </xf>
    <xf numFmtId="166" fontId="29" fillId="0" borderId="89" xfId="0" applyNumberFormat="1" applyFont="1" applyBorder="1" applyAlignment="1">
      <alignment horizontal="center"/>
    </xf>
    <xf numFmtId="3" fontId="29" fillId="0" borderId="72" xfId="0" applyNumberFormat="1" applyFont="1" applyBorder="1" applyAlignment="1">
      <alignment horizontal="center"/>
    </xf>
    <xf numFmtId="166" fontId="29" fillId="0" borderId="73" xfId="0" applyNumberFormat="1" applyFont="1" applyBorder="1" applyAlignment="1">
      <alignment horizontal="center"/>
    </xf>
    <xf numFmtId="166" fontId="29" fillId="10" borderId="82" xfId="0" applyNumberFormat="1" applyFont="1" applyFill="1" applyBorder="1" applyAlignment="1">
      <alignment horizontal="center"/>
    </xf>
    <xf numFmtId="166" fontId="29" fillId="0" borderId="70" xfId="0" applyNumberFormat="1" applyFont="1" applyBorder="1" applyAlignment="1">
      <alignment horizontal="center"/>
    </xf>
    <xf numFmtId="166" fontId="29" fillId="0" borderId="88" xfId="0" applyNumberFormat="1" applyFont="1" applyBorder="1" applyAlignment="1">
      <alignment horizontal="center"/>
    </xf>
    <xf numFmtId="165" fontId="29" fillId="0" borderId="89" xfId="0" applyNumberFormat="1" applyFont="1" applyBorder="1" applyAlignment="1">
      <alignment horizontal="center"/>
    </xf>
    <xf numFmtId="170" fontId="29" fillId="0" borderId="72" xfId="0" applyNumberFormat="1" applyFont="1" applyBorder="1" applyAlignment="1">
      <alignment horizontal="center"/>
    </xf>
    <xf numFmtId="170" fontId="29" fillId="0" borderId="71" xfId="0" applyNumberFormat="1" applyFont="1" applyBorder="1" applyAlignment="1">
      <alignment horizontal="center"/>
    </xf>
    <xf numFmtId="166" fontId="29" fillId="0" borderId="76" xfId="0" applyNumberFormat="1" applyFont="1" applyFill="1" applyBorder="1" applyAlignment="1">
      <alignment horizontal="center"/>
    </xf>
    <xf numFmtId="166" fontId="29" fillId="0" borderId="90" xfId="0" applyNumberFormat="1" applyFont="1" applyFill="1" applyBorder="1" applyAlignment="1">
      <alignment horizontal="center"/>
    </xf>
    <xf numFmtId="165" fontId="29" fillId="0" borderId="76" xfId="0" applyNumberFormat="1" applyFont="1" applyFill="1" applyBorder="1" applyAlignment="1">
      <alignment horizontal="center"/>
    </xf>
    <xf numFmtId="170" fontId="29" fillId="0" borderId="0" xfId="0" applyNumberFormat="1" applyFont="1" applyFill="1" applyBorder="1" applyAlignment="1">
      <alignment horizontal="center"/>
    </xf>
    <xf numFmtId="166" fontId="9" fillId="6" borderId="83" xfId="0" applyNumberFormat="1" applyFont="1" applyFill="1" applyBorder="1" applyAlignment="1">
      <alignment horizontal="center"/>
    </xf>
    <xf numFmtId="170" fontId="9" fillId="8" borderId="79" xfId="0" applyNumberFormat="1" applyFont="1" applyFill="1" applyBorder="1" applyAlignment="1">
      <alignment horizontal="center"/>
    </xf>
    <xf numFmtId="170" fontId="9" fillId="8" borderId="78" xfId="0" applyNumberFormat="1" applyFont="1" applyFill="1" applyBorder="1" applyAlignment="1">
      <alignment horizontal="center"/>
    </xf>
    <xf numFmtId="0" fontId="29" fillId="0" borderId="0" xfId="0" applyFont="1"/>
    <xf numFmtId="0" fontId="29" fillId="0" borderId="0" xfId="0" applyFont="1" applyAlignment="1">
      <alignment horizontal="center"/>
    </xf>
    <xf numFmtId="166" fontId="29" fillId="0" borderId="0" xfId="0" applyNumberFormat="1" applyFont="1"/>
    <xf numFmtId="3" fontId="0" fillId="0" borderId="0" xfId="0" applyNumberFormat="1"/>
    <xf numFmtId="3" fontId="29" fillId="0" borderId="38" xfId="0" applyNumberFormat="1" applyFont="1" applyFill="1" applyBorder="1" applyAlignment="1">
      <alignment horizontal="center"/>
    </xf>
    <xf numFmtId="166" fontId="29" fillId="0" borderId="38" xfId="0" applyNumberFormat="1" applyFont="1" applyFill="1" applyBorder="1" applyAlignment="1">
      <alignment horizontal="center"/>
    </xf>
    <xf numFmtId="170" fontId="29" fillId="0" borderId="8" xfId="0" applyNumberFormat="1" applyFont="1" applyFill="1" applyBorder="1" applyAlignment="1">
      <alignment horizontal="center"/>
    </xf>
    <xf numFmtId="0" fontId="0" fillId="0" borderId="0" xfId="0" applyFill="1" applyBorder="1"/>
    <xf numFmtId="3" fontId="29" fillId="0" borderId="86" xfId="0" applyNumberFormat="1" applyFont="1" applyFill="1" applyBorder="1" applyAlignment="1">
      <alignment horizontal="center"/>
    </xf>
    <xf numFmtId="3" fontId="29" fillId="0" borderId="91" xfId="0" applyNumberFormat="1" applyFont="1" applyFill="1" applyBorder="1" applyAlignment="1">
      <alignment horizontal="center"/>
    </xf>
    <xf numFmtId="166" fontId="29" fillId="0" borderId="87" xfId="0" applyNumberFormat="1" applyFont="1" applyFill="1" applyBorder="1" applyAlignment="1">
      <alignment horizontal="center"/>
    </xf>
    <xf numFmtId="166" fontId="29" fillId="0" borderId="84" xfId="0" applyNumberFormat="1" applyFont="1" applyFill="1" applyBorder="1" applyAlignment="1">
      <alignment horizontal="center"/>
    </xf>
    <xf numFmtId="166" fontId="29" fillId="0" borderId="91" xfId="0" applyNumberFormat="1" applyFont="1" applyFill="1" applyBorder="1" applyAlignment="1">
      <alignment horizontal="center"/>
    </xf>
    <xf numFmtId="165" fontId="29" fillId="0" borderId="87" xfId="0" applyNumberFormat="1" applyFont="1" applyFill="1" applyBorder="1" applyAlignment="1">
      <alignment horizontal="center"/>
    </xf>
    <xf numFmtId="170" fontId="29" fillId="0" borderId="86" xfId="0" applyNumberFormat="1" applyFont="1" applyFill="1" applyBorder="1" applyAlignment="1">
      <alignment horizontal="center"/>
    </xf>
    <xf numFmtId="170" fontId="29" fillId="0" borderId="85" xfId="0" applyNumberFormat="1" applyFont="1" applyFill="1" applyBorder="1" applyAlignment="1">
      <alignment horizontal="center"/>
    </xf>
    <xf numFmtId="3" fontId="29" fillId="0" borderId="72" xfId="0" applyNumberFormat="1" applyFont="1" applyFill="1" applyBorder="1" applyAlignment="1">
      <alignment horizontal="center"/>
    </xf>
    <xf numFmtId="3" fontId="29" fillId="0" borderId="88" xfId="0" applyNumberFormat="1" applyFont="1" applyFill="1" applyBorder="1" applyAlignment="1">
      <alignment horizontal="center"/>
    </xf>
    <xf numFmtId="166" fontId="29" fillId="0" borderId="73" xfId="0" applyNumberFormat="1" applyFont="1" applyFill="1" applyBorder="1" applyAlignment="1">
      <alignment horizontal="center"/>
    </xf>
    <xf numFmtId="166" fontId="29" fillId="0" borderId="72" xfId="0" applyNumberFormat="1" applyFont="1" applyFill="1" applyBorder="1" applyAlignment="1">
      <alignment horizontal="center"/>
    </xf>
    <xf numFmtId="166" fontId="29" fillId="0" borderId="88" xfId="0" applyNumberFormat="1" applyFont="1" applyFill="1" applyBorder="1" applyAlignment="1">
      <alignment horizontal="center"/>
    </xf>
    <xf numFmtId="165" fontId="29" fillId="0" borderId="73" xfId="0" applyNumberFormat="1" applyFont="1" applyFill="1" applyBorder="1" applyAlignment="1">
      <alignment horizontal="center"/>
    </xf>
    <xf numFmtId="170" fontId="29" fillId="0" borderId="72" xfId="0" applyNumberFormat="1" applyFont="1" applyFill="1" applyBorder="1" applyAlignment="1">
      <alignment horizontal="center"/>
    </xf>
    <xf numFmtId="170" fontId="29" fillId="0" borderId="71" xfId="0" applyNumberFormat="1" applyFont="1" applyFill="1" applyBorder="1" applyAlignment="1">
      <alignment horizontal="center"/>
    </xf>
    <xf numFmtId="0" fontId="31" fillId="0" borderId="0" xfId="0" applyFont="1"/>
    <xf numFmtId="0" fontId="14" fillId="0" borderId="0" xfId="2"/>
    <xf numFmtId="0" fontId="26" fillId="0" borderId="0" xfId="2" applyFont="1"/>
    <xf numFmtId="0" fontId="33" fillId="0" borderId="0" xfId="2" applyFont="1"/>
    <xf numFmtId="165" fontId="33" fillId="0" borderId="0" xfId="2" applyNumberFormat="1" applyFont="1"/>
    <xf numFmtId="0" fontId="33" fillId="0" borderId="0" xfId="2" applyFont="1" applyAlignment="1">
      <alignment horizontal="center"/>
    </xf>
    <xf numFmtId="0" fontId="28" fillId="2" borderId="33" xfId="2" applyFont="1" applyFill="1" applyBorder="1"/>
    <xf numFmtId="0" fontId="28" fillId="2" borderId="32" xfId="2" applyFont="1" applyFill="1" applyBorder="1" applyAlignment="1">
      <alignment wrapText="1"/>
    </xf>
    <xf numFmtId="0" fontId="28" fillId="2" borderId="66" xfId="2" applyFont="1" applyFill="1" applyBorder="1" applyAlignment="1">
      <alignment horizontal="center"/>
    </xf>
    <xf numFmtId="0" fontId="28" fillId="2" borderId="67" xfId="2" applyFont="1" applyFill="1" applyBorder="1" applyAlignment="1">
      <alignment horizontal="center"/>
    </xf>
    <xf numFmtId="0" fontId="28" fillId="2" borderId="68" xfId="2" applyFont="1" applyFill="1" applyBorder="1"/>
    <xf numFmtId="49" fontId="28" fillId="2" borderId="70" xfId="2" applyNumberFormat="1" applyFont="1" applyFill="1" applyBorder="1" applyAlignment="1">
      <alignment horizontal="center" vertical="center"/>
    </xf>
    <xf numFmtId="49" fontId="28" fillId="2" borderId="71" xfId="2" applyNumberFormat="1" applyFont="1" applyFill="1" applyBorder="1" applyAlignment="1">
      <alignment wrapText="1"/>
    </xf>
    <xf numFmtId="49" fontId="28" fillId="2" borderId="72" xfId="2" applyNumberFormat="1" applyFont="1" applyFill="1" applyBorder="1" applyAlignment="1">
      <alignment horizontal="center" vertical="center"/>
    </xf>
    <xf numFmtId="49" fontId="28" fillId="2" borderId="73" xfId="2" applyNumberFormat="1" applyFont="1" applyFill="1" applyBorder="1" applyAlignment="1">
      <alignment horizontal="center" vertical="center"/>
    </xf>
    <xf numFmtId="49" fontId="28" fillId="2" borderId="74" xfId="2" applyNumberFormat="1" applyFont="1" applyFill="1" applyBorder="1" applyAlignment="1">
      <alignment horizontal="center" vertical="center"/>
    </xf>
    <xf numFmtId="1" fontId="28" fillId="2" borderId="70" xfId="2" applyNumberFormat="1" applyFont="1" applyFill="1" applyBorder="1" applyAlignment="1">
      <alignment horizontal="center" vertical="center"/>
    </xf>
    <xf numFmtId="49" fontId="28" fillId="2" borderId="75" xfId="2" applyNumberFormat="1" applyFont="1" applyFill="1" applyBorder="1" applyAlignment="1">
      <alignment horizontal="center" vertical="center"/>
    </xf>
    <xf numFmtId="49" fontId="28" fillId="2" borderId="71" xfId="2" applyNumberFormat="1" applyFont="1" applyFill="1" applyBorder="1" applyAlignment="1">
      <alignment horizontal="center" vertical="center"/>
    </xf>
    <xf numFmtId="0" fontId="29" fillId="0" borderId="8" xfId="2" applyFont="1" applyBorder="1"/>
    <xf numFmtId="3" fontId="29" fillId="0" borderId="0" xfId="2" applyNumberFormat="1" applyFont="1" applyBorder="1" applyAlignment="1">
      <alignment horizontal="center"/>
    </xf>
    <xf numFmtId="166" fontId="29" fillId="0" borderId="76" xfId="2" applyNumberFormat="1" applyFont="1" applyBorder="1" applyAlignment="1">
      <alignment horizontal="center"/>
    </xf>
    <xf numFmtId="166" fontId="29" fillId="6" borderId="74" xfId="2" applyNumberFormat="1" applyFont="1" applyFill="1" applyBorder="1" applyAlignment="1">
      <alignment horizontal="center"/>
    </xf>
    <xf numFmtId="166" fontId="29" fillId="0" borderId="0" xfId="2" applyNumberFormat="1" applyFont="1" applyBorder="1" applyAlignment="1">
      <alignment horizontal="center"/>
    </xf>
    <xf numFmtId="165" fontId="29" fillId="0" borderId="76" xfId="2" applyNumberFormat="1" applyFont="1" applyBorder="1" applyAlignment="1">
      <alignment horizontal="center"/>
    </xf>
    <xf numFmtId="165" fontId="29" fillId="0" borderId="10" xfId="2" applyNumberFormat="1" applyFont="1" applyBorder="1" applyAlignment="1">
      <alignment horizontal="center"/>
    </xf>
    <xf numFmtId="165" fontId="29" fillId="0" borderId="8" xfId="2" applyNumberFormat="1" applyFont="1" applyBorder="1" applyAlignment="1">
      <alignment horizontal="center"/>
    </xf>
    <xf numFmtId="0" fontId="29" fillId="11" borderId="77" xfId="2" applyFont="1" applyFill="1" applyBorder="1"/>
    <xf numFmtId="0" fontId="29" fillId="11" borderId="78" xfId="2" applyFont="1" applyFill="1" applyBorder="1"/>
    <xf numFmtId="3" fontId="29" fillId="11" borderId="79" xfId="2" applyNumberFormat="1" applyFont="1" applyFill="1" applyBorder="1" applyAlignment="1">
      <alignment horizontal="center"/>
    </xf>
    <xf numFmtId="166" fontId="29" fillId="11" borderId="80" xfId="2" applyNumberFormat="1" applyFont="1" applyFill="1" applyBorder="1" applyAlignment="1">
      <alignment horizontal="center"/>
    </xf>
    <xf numFmtId="166" fontId="29" fillId="11" borderId="79" xfId="2" applyNumberFormat="1" applyFont="1" applyFill="1" applyBorder="1" applyAlignment="1">
      <alignment horizontal="center"/>
    </xf>
    <xf numFmtId="165" fontId="29" fillId="11" borderId="80" xfId="2" applyNumberFormat="1" applyFont="1" applyFill="1" applyBorder="1" applyAlignment="1">
      <alignment horizontal="center"/>
    </xf>
    <xf numFmtId="165" fontId="29" fillId="11" borderId="81" xfId="2" applyNumberFormat="1" applyFont="1" applyFill="1" applyBorder="1" applyAlignment="1">
      <alignment horizontal="center"/>
    </xf>
    <xf numFmtId="165" fontId="29" fillId="11" borderId="78" xfId="2" applyNumberFormat="1" applyFont="1" applyFill="1" applyBorder="1" applyAlignment="1">
      <alignment horizontal="center"/>
    </xf>
    <xf numFmtId="0" fontId="29" fillId="12" borderId="77" xfId="2" applyFont="1" applyFill="1" applyBorder="1"/>
    <xf numFmtId="0" fontId="29" fillId="12" borderId="78" xfId="2" applyFont="1" applyFill="1" applyBorder="1"/>
    <xf numFmtId="3" fontId="29" fillId="12" borderId="79" xfId="2" applyNumberFormat="1" applyFont="1" applyFill="1" applyBorder="1" applyAlignment="1">
      <alignment horizontal="center"/>
    </xf>
    <xf numFmtId="166" fontId="29" fillId="12" borderId="80" xfId="2" applyNumberFormat="1" applyFont="1" applyFill="1" applyBorder="1" applyAlignment="1">
      <alignment horizontal="center"/>
    </xf>
    <xf numFmtId="166" fontId="29" fillId="6" borderId="82" xfId="2" applyNumberFormat="1" applyFont="1" applyFill="1" applyBorder="1" applyAlignment="1">
      <alignment horizontal="center"/>
    </xf>
    <xf numFmtId="166" fontId="29" fillId="12" borderId="79" xfId="2" applyNumberFormat="1" applyFont="1" applyFill="1" applyBorder="1" applyAlignment="1">
      <alignment horizontal="center"/>
    </xf>
    <xf numFmtId="165" fontId="29" fillId="12" borderId="80" xfId="2" applyNumberFormat="1" applyFont="1" applyFill="1" applyBorder="1" applyAlignment="1">
      <alignment horizontal="center"/>
    </xf>
    <xf numFmtId="165" fontId="29" fillId="12" borderId="81" xfId="2" applyNumberFormat="1" applyFont="1" applyFill="1" applyBorder="1" applyAlignment="1">
      <alignment horizontal="center"/>
    </xf>
    <xf numFmtId="165" fontId="29" fillId="12" borderId="78" xfId="2" applyNumberFormat="1" applyFont="1" applyFill="1" applyBorder="1" applyAlignment="1">
      <alignment horizontal="center"/>
    </xf>
    <xf numFmtId="0" fontId="29" fillId="0" borderId="39" xfId="2" applyFont="1" applyFill="1" applyBorder="1"/>
    <xf numFmtId="0" fontId="29" fillId="0" borderId="8" xfId="2" applyFont="1" applyFill="1" applyBorder="1"/>
    <xf numFmtId="3" fontId="29" fillId="0" borderId="0" xfId="2" applyNumberFormat="1" applyFont="1" applyFill="1" applyBorder="1" applyAlignment="1">
      <alignment horizontal="center"/>
    </xf>
    <xf numFmtId="166" fontId="29" fillId="0" borderId="79" xfId="2" applyNumberFormat="1" applyFont="1" applyFill="1" applyBorder="1" applyAlignment="1">
      <alignment horizontal="center"/>
    </xf>
    <xf numFmtId="166" fontId="29" fillId="0" borderId="0" xfId="2" applyNumberFormat="1" applyFont="1" applyFill="1" applyBorder="1" applyAlignment="1">
      <alignment horizontal="center"/>
    </xf>
    <xf numFmtId="165" fontId="29" fillId="0" borderId="79" xfId="2" applyNumberFormat="1" applyFont="1" applyFill="1" applyBorder="1" applyAlignment="1">
      <alignment horizontal="center"/>
    </xf>
    <xf numFmtId="165" fontId="29" fillId="0" borderId="0" xfId="2" applyNumberFormat="1" applyFont="1" applyFill="1" applyBorder="1" applyAlignment="1">
      <alignment horizontal="center"/>
    </xf>
    <xf numFmtId="165" fontId="29" fillId="0" borderId="8" xfId="2" applyNumberFormat="1" applyFont="1" applyFill="1" applyBorder="1" applyAlignment="1">
      <alignment horizontal="center"/>
    </xf>
    <xf numFmtId="3" fontId="9" fillId="13" borderId="79" xfId="2" applyNumberFormat="1" applyFont="1" applyFill="1" applyBorder="1" applyAlignment="1">
      <alignment horizontal="center"/>
    </xf>
    <xf numFmtId="166" fontId="9" fillId="13" borderId="80" xfId="2" applyNumberFormat="1" applyFont="1" applyFill="1" applyBorder="1" applyAlignment="1">
      <alignment horizontal="center"/>
    </xf>
    <xf numFmtId="166" fontId="9" fillId="6" borderId="82" xfId="2" applyNumberFormat="1" applyFont="1" applyFill="1" applyBorder="1" applyAlignment="1">
      <alignment horizontal="center"/>
    </xf>
    <xf numFmtId="166" fontId="9" fillId="13" borderId="79" xfId="2" applyNumberFormat="1" applyFont="1" applyFill="1" applyBorder="1" applyAlignment="1">
      <alignment horizontal="center"/>
    </xf>
    <xf numFmtId="165" fontId="9" fillId="13" borderId="80" xfId="2" applyNumberFormat="1" applyFont="1" applyFill="1" applyBorder="1" applyAlignment="1">
      <alignment horizontal="center"/>
    </xf>
    <xf numFmtId="165" fontId="9" fillId="13" borderId="81" xfId="2" applyNumberFormat="1" applyFont="1" applyFill="1" applyBorder="1" applyAlignment="1">
      <alignment horizontal="center"/>
    </xf>
    <xf numFmtId="165" fontId="9" fillId="13" borderId="78" xfId="2" applyNumberFormat="1" applyFont="1" applyFill="1" applyBorder="1" applyAlignment="1">
      <alignment horizontal="center"/>
    </xf>
    <xf numFmtId="0" fontId="29" fillId="0" borderId="0" xfId="2" applyFont="1" applyBorder="1"/>
    <xf numFmtId="0" fontId="29" fillId="0" borderId="0" xfId="2" applyFont="1" applyBorder="1" applyAlignment="1">
      <alignment horizontal="center"/>
    </xf>
    <xf numFmtId="165" fontId="29" fillId="0" borderId="0" xfId="2" applyNumberFormat="1" applyFont="1" applyBorder="1" applyAlignment="1">
      <alignment horizontal="center"/>
    </xf>
    <xf numFmtId="0" fontId="14" fillId="0" borderId="0" xfId="2" applyBorder="1"/>
    <xf numFmtId="3" fontId="9" fillId="9" borderId="79" xfId="2" applyNumberFormat="1" applyFont="1" applyFill="1" applyBorder="1" applyAlignment="1">
      <alignment horizontal="center"/>
    </xf>
    <xf numFmtId="166" fontId="9" fillId="9" borderId="80" xfId="2" applyNumberFormat="1" applyFont="1" applyFill="1" applyBorder="1" applyAlignment="1">
      <alignment horizontal="center"/>
    </xf>
    <xf numFmtId="166" fontId="9" fillId="6" borderId="83" xfId="2" applyNumberFormat="1" applyFont="1" applyFill="1" applyBorder="1" applyAlignment="1">
      <alignment horizontal="center"/>
    </xf>
    <xf numFmtId="166" fontId="9" fillId="9" borderId="79" xfId="2" applyNumberFormat="1" applyFont="1" applyFill="1" applyBorder="1" applyAlignment="1">
      <alignment horizontal="center"/>
    </xf>
    <xf numFmtId="165" fontId="9" fillId="9" borderId="80" xfId="2" applyNumberFormat="1" applyFont="1" applyFill="1" applyBorder="1" applyAlignment="1">
      <alignment horizontal="center"/>
    </xf>
    <xf numFmtId="165" fontId="9" fillId="9" borderId="81" xfId="2" applyNumberFormat="1" applyFont="1" applyFill="1" applyBorder="1" applyAlignment="1">
      <alignment horizontal="center"/>
    </xf>
    <xf numFmtId="165" fontId="9" fillId="9" borderId="78" xfId="2" applyNumberFormat="1" applyFont="1" applyFill="1" applyBorder="1" applyAlignment="1">
      <alignment horizontal="center"/>
    </xf>
    <xf numFmtId="0" fontId="30" fillId="0" borderId="0" xfId="2" applyFont="1" applyAlignment="1">
      <alignment horizontal="center"/>
    </xf>
    <xf numFmtId="3" fontId="29" fillId="0" borderId="0" xfId="2" applyNumberFormat="1" applyFont="1" applyBorder="1"/>
    <xf numFmtId="166" fontId="29" fillId="6" borderId="74" xfId="2" applyNumberFormat="1" applyFont="1" applyFill="1" applyBorder="1"/>
    <xf numFmtId="166" fontId="29" fillId="0" borderId="0" xfId="2" applyNumberFormat="1" applyFont="1" applyBorder="1"/>
    <xf numFmtId="170" fontId="29" fillId="0" borderId="0" xfId="2" applyNumberFormat="1" applyFont="1" applyBorder="1"/>
    <xf numFmtId="170" fontId="29" fillId="0" borderId="8" xfId="2" applyNumberFormat="1" applyFont="1" applyBorder="1"/>
    <xf numFmtId="3" fontId="29" fillId="0" borderId="86" xfId="2" applyNumberFormat="1" applyFont="1" applyBorder="1"/>
    <xf numFmtId="166" fontId="29" fillId="0" borderId="87" xfId="2" applyNumberFormat="1" applyFont="1" applyBorder="1" applyAlignment="1">
      <alignment horizontal="center"/>
    </xf>
    <xf numFmtId="166" fontId="29" fillId="0" borderId="84" xfId="2" applyNumberFormat="1" applyFont="1" applyBorder="1"/>
    <xf numFmtId="166" fontId="29" fillId="0" borderId="86" xfId="2" applyNumberFormat="1" applyFont="1" applyBorder="1"/>
    <xf numFmtId="165" fontId="29" fillId="0" borderId="87" xfId="2" applyNumberFormat="1" applyFont="1" applyBorder="1" applyAlignment="1">
      <alignment horizontal="center"/>
    </xf>
    <xf numFmtId="170" fontId="29" fillId="0" borderId="86" xfId="2" applyNumberFormat="1" applyFont="1" applyBorder="1"/>
    <xf numFmtId="170" fontId="29" fillId="0" borderId="85" xfId="2" applyNumberFormat="1" applyFont="1" applyBorder="1"/>
    <xf numFmtId="3" fontId="29" fillId="0" borderId="70" xfId="2" applyNumberFormat="1" applyFont="1" applyBorder="1"/>
    <xf numFmtId="3" fontId="29" fillId="0" borderId="88" xfId="2" applyNumberFormat="1" applyFont="1" applyBorder="1"/>
    <xf numFmtId="166" fontId="29" fillId="0" borderId="89" xfId="2" applyNumberFormat="1" applyFont="1" applyBorder="1" applyAlignment="1">
      <alignment horizontal="center"/>
    </xf>
    <xf numFmtId="3" fontId="29" fillId="0" borderId="72" xfId="2" applyNumberFormat="1" applyFont="1" applyBorder="1"/>
    <xf numFmtId="166" fontId="29" fillId="0" borderId="73" xfId="2" applyNumberFormat="1" applyFont="1" applyBorder="1" applyAlignment="1">
      <alignment horizontal="center"/>
    </xf>
    <xf numFmtId="166" fontId="29" fillId="6" borderId="82" xfId="2" applyNumberFormat="1" applyFont="1" applyFill="1" applyBorder="1"/>
    <xf numFmtId="166" fontId="29" fillId="0" borderId="70" xfId="2" applyNumberFormat="1" applyFont="1" applyBorder="1"/>
    <xf numFmtId="166" fontId="29" fillId="0" borderId="88" xfId="2" applyNumberFormat="1" applyFont="1" applyBorder="1"/>
    <xf numFmtId="165" fontId="29" fillId="0" borderId="89" xfId="2" applyNumberFormat="1" applyFont="1" applyBorder="1" applyAlignment="1">
      <alignment horizontal="center"/>
    </xf>
    <xf numFmtId="170" fontId="29" fillId="0" borderId="72" xfId="2" applyNumberFormat="1" applyFont="1" applyBorder="1"/>
    <xf numFmtId="170" fontId="29" fillId="0" borderId="71" xfId="2" applyNumberFormat="1" applyFont="1" applyBorder="1"/>
    <xf numFmtId="3" fontId="29" fillId="0" borderId="0" xfId="2" applyNumberFormat="1" applyFont="1" applyFill="1" applyBorder="1"/>
    <xf numFmtId="166" fontId="29" fillId="0" borderId="76" xfId="2" applyNumberFormat="1" applyFont="1" applyFill="1" applyBorder="1" applyAlignment="1">
      <alignment horizontal="center"/>
    </xf>
    <xf numFmtId="166" fontId="29" fillId="0" borderId="90" xfId="2" applyNumberFormat="1" applyFont="1" applyFill="1" applyBorder="1" applyAlignment="1">
      <alignment horizontal="center"/>
    </xf>
    <xf numFmtId="166" fontId="29" fillId="0" borderId="79" xfId="2" applyNumberFormat="1" applyFont="1" applyFill="1" applyBorder="1"/>
    <xf numFmtId="166" fontId="29" fillId="0" borderId="0" xfId="2" applyNumberFormat="1" applyFont="1" applyFill="1" applyBorder="1"/>
    <xf numFmtId="165" fontId="29" fillId="0" borderId="76" xfId="2" applyNumberFormat="1" applyFont="1" applyFill="1" applyBorder="1" applyAlignment="1">
      <alignment horizontal="center"/>
    </xf>
    <xf numFmtId="170" fontId="29" fillId="0" borderId="0" xfId="2" applyNumberFormat="1" applyFont="1" applyFill="1" applyBorder="1"/>
    <xf numFmtId="3" fontId="9" fillId="13" borderId="79" xfId="2" applyNumberFormat="1" applyFont="1" applyFill="1" applyBorder="1"/>
    <xf numFmtId="166" fontId="9" fillId="6" borderId="83" xfId="2" applyNumberFormat="1" applyFont="1" applyFill="1" applyBorder="1"/>
    <xf numFmtId="166" fontId="9" fillId="13" borderId="79" xfId="2" applyNumberFormat="1" applyFont="1" applyFill="1" applyBorder="1"/>
    <xf numFmtId="170" fontId="9" fillId="13" borderId="79" xfId="2" applyNumberFormat="1" applyFont="1" applyFill="1" applyBorder="1"/>
    <xf numFmtId="170" fontId="9" fillId="13" borderId="78" xfId="2" applyNumberFormat="1" applyFont="1" applyFill="1" applyBorder="1"/>
    <xf numFmtId="0" fontId="29" fillId="0" borderId="0" xfId="2" applyFont="1"/>
    <xf numFmtId="0" fontId="29" fillId="0" borderId="0" xfId="2" applyFont="1" applyAlignment="1">
      <alignment horizontal="center"/>
    </xf>
    <xf numFmtId="166" fontId="29" fillId="0" borderId="0" xfId="2" applyNumberFormat="1" applyFont="1"/>
    <xf numFmtId="3" fontId="14" fillId="0" borderId="0" xfId="2" applyNumberFormat="1"/>
    <xf numFmtId="3" fontId="29" fillId="0" borderId="38" xfId="2" applyNumberFormat="1" applyFont="1" applyFill="1" applyBorder="1"/>
    <xf numFmtId="166" fontId="29" fillId="0" borderId="38" xfId="2" applyNumberFormat="1" applyFont="1" applyFill="1" applyBorder="1"/>
    <xf numFmtId="170" fontId="29" fillId="0" borderId="8" xfId="2" applyNumberFormat="1" applyFont="1" applyFill="1" applyBorder="1"/>
    <xf numFmtId="0" fontId="14" fillId="0" borderId="0" xfId="2" applyFill="1" applyBorder="1"/>
    <xf numFmtId="3" fontId="29" fillId="0" borderId="86" xfId="2" applyNumberFormat="1" applyFont="1" applyFill="1" applyBorder="1"/>
    <xf numFmtId="3" fontId="29" fillId="0" borderId="91" xfId="2" applyNumberFormat="1" applyFont="1" applyFill="1" applyBorder="1"/>
    <xf numFmtId="166" fontId="29" fillId="0" borderId="87" xfId="2" applyNumberFormat="1" applyFont="1" applyFill="1" applyBorder="1" applyAlignment="1">
      <alignment horizontal="center"/>
    </xf>
    <xf numFmtId="166" fontId="29" fillId="0" borderId="84" xfId="2" applyNumberFormat="1" applyFont="1" applyFill="1" applyBorder="1"/>
    <xf numFmtId="166" fontId="29" fillId="0" borderId="91" xfId="2" applyNumberFormat="1" applyFont="1" applyFill="1" applyBorder="1"/>
    <xf numFmtId="165" fontId="29" fillId="0" borderId="87" xfId="2" applyNumberFormat="1" applyFont="1" applyFill="1" applyBorder="1" applyAlignment="1">
      <alignment horizontal="center"/>
    </xf>
    <xf numFmtId="170" fontId="29" fillId="0" borderId="86" xfId="2" applyNumberFormat="1" applyFont="1" applyFill="1" applyBorder="1"/>
    <xf numFmtId="170" fontId="29" fillId="0" borderId="85" xfId="2" applyNumberFormat="1" applyFont="1" applyFill="1" applyBorder="1"/>
    <xf numFmtId="3" fontId="29" fillId="0" borderId="72" xfId="2" applyNumberFormat="1" applyFont="1" applyFill="1" applyBorder="1"/>
    <xf numFmtId="3" fontId="29" fillId="0" borderId="88" xfId="2" applyNumberFormat="1" applyFont="1" applyFill="1" applyBorder="1"/>
    <xf numFmtId="166" fontId="29" fillId="0" borderId="73" xfId="2" applyNumberFormat="1" applyFont="1" applyFill="1" applyBorder="1" applyAlignment="1">
      <alignment horizontal="center"/>
    </xf>
    <xf numFmtId="166" fontId="29" fillId="0" borderId="72" xfId="2" applyNumberFormat="1" applyFont="1" applyFill="1" applyBorder="1"/>
    <xf numFmtId="166" fontId="29" fillId="0" borderId="88" xfId="2" applyNumberFormat="1" applyFont="1" applyFill="1" applyBorder="1"/>
    <xf numFmtId="165" fontId="29" fillId="0" borderId="73" xfId="2" applyNumberFormat="1" applyFont="1" applyFill="1" applyBorder="1" applyAlignment="1">
      <alignment horizontal="center"/>
    </xf>
    <xf numFmtId="170" fontId="29" fillId="0" borderId="72" xfId="2" applyNumberFormat="1" applyFont="1" applyFill="1" applyBorder="1"/>
    <xf numFmtId="170" fontId="29" fillId="0" borderId="71" xfId="2" applyNumberFormat="1" applyFont="1" applyFill="1" applyBorder="1"/>
    <xf numFmtId="0" fontId="31" fillId="0" borderId="0" xfId="2" applyFont="1"/>
    <xf numFmtId="0" fontId="28" fillId="2" borderId="92" xfId="2" applyFont="1" applyFill="1" applyBorder="1" applyAlignment="1">
      <alignment horizontal="center"/>
    </xf>
    <xf numFmtId="1" fontId="28" fillId="2" borderId="72" xfId="2" applyNumberFormat="1" applyFont="1" applyFill="1" applyBorder="1" applyAlignment="1">
      <alignment horizontal="center" vertical="center"/>
    </xf>
    <xf numFmtId="10" fontId="29" fillId="6" borderId="74" xfId="2" applyNumberFormat="1" applyFont="1" applyFill="1" applyBorder="1" applyAlignment="1">
      <alignment horizontal="center"/>
    </xf>
    <xf numFmtId="0" fontId="29" fillId="14" borderId="77" xfId="2" applyFont="1" applyFill="1" applyBorder="1"/>
    <xf numFmtId="0" fontId="29" fillId="14" borderId="78" xfId="2" applyFont="1" applyFill="1" applyBorder="1"/>
    <xf numFmtId="3" fontId="29" fillId="14" borderId="79" xfId="2" applyNumberFormat="1" applyFont="1" applyFill="1" applyBorder="1" applyAlignment="1">
      <alignment horizontal="center"/>
    </xf>
    <xf numFmtId="166" fontId="29" fillId="14" borderId="80" xfId="2" applyNumberFormat="1" applyFont="1" applyFill="1" applyBorder="1" applyAlignment="1">
      <alignment horizontal="center"/>
    </xf>
    <xf numFmtId="166" fontId="29" fillId="14" borderId="79" xfId="2" applyNumberFormat="1" applyFont="1" applyFill="1" applyBorder="1" applyAlignment="1">
      <alignment horizontal="center"/>
    </xf>
    <xf numFmtId="165" fontId="29" fillId="14" borderId="80" xfId="2" applyNumberFormat="1" applyFont="1" applyFill="1" applyBorder="1" applyAlignment="1">
      <alignment horizontal="center"/>
    </xf>
    <xf numFmtId="165" fontId="29" fillId="14" borderId="79" xfId="2" applyNumberFormat="1" applyFont="1" applyFill="1" applyBorder="1" applyAlignment="1">
      <alignment horizontal="center"/>
    </xf>
    <xf numFmtId="165" fontId="29" fillId="14" borderId="78" xfId="2" applyNumberFormat="1" applyFont="1" applyFill="1" applyBorder="1" applyAlignment="1">
      <alignment horizontal="center"/>
    </xf>
    <xf numFmtId="10" fontId="29" fillId="6" borderId="82" xfId="2" applyNumberFormat="1" applyFont="1" applyFill="1" applyBorder="1" applyAlignment="1">
      <alignment horizontal="center"/>
    </xf>
    <xf numFmtId="10" fontId="29" fillId="0" borderId="0" xfId="2" applyNumberFormat="1" applyFont="1" applyFill="1" applyBorder="1"/>
    <xf numFmtId="3" fontId="9" fillId="15" borderId="79" xfId="2" applyNumberFormat="1" applyFont="1" applyFill="1" applyBorder="1" applyAlignment="1">
      <alignment horizontal="center"/>
    </xf>
    <xf numFmtId="166" fontId="9" fillId="15" borderId="80" xfId="2" applyNumberFormat="1" applyFont="1" applyFill="1" applyBorder="1" applyAlignment="1">
      <alignment horizontal="center"/>
    </xf>
    <xf numFmtId="166" fontId="9" fillId="15" borderId="79" xfId="2" applyNumberFormat="1" applyFont="1" applyFill="1" applyBorder="1" applyAlignment="1">
      <alignment horizontal="center"/>
    </xf>
    <xf numFmtId="165" fontId="9" fillId="15" borderId="80" xfId="2" applyNumberFormat="1" applyFont="1" applyFill="1" applyBorder="1" applyAlignment="1">
      <alignment horizontal="center"/>
    </xf>
    <xf numFmtId="165" fontId="9" fillId="15" borderId="79" xfId="2" applyNumberFormat="1" applyFont="1" applyFill="1" applyBorder="1" applyAlignment="1">
      <alignment horizontal="center"/>
    </xf>
    <xf numFmtId="165" fontId="9" fillId="15" borderId="78" xfId="2" applyNumberFormat="1" applyFont="1" applyFill="1" applyBorder="1" applyAlignment="1">
      <alignment horizontal="center"/>
    </xf>
    <xf numFmtId="3" fontId="29" fillId="0" borderId="0" xfId="2" applyNumberFormat="1" applyFont="1" applyAlignment="1">
      <alignment horizontal="center"/>
    </xf>
    <xf numFmtId="166" fontId="29" fillId="0" borderId="0" xfId="2" applyNumberFormat="1" applyFont="1" applyAlignment="1">
      <alignment horizontal="center"/>
    </xf>
    <xf numFmtId="165" fontId="29" fillId="0" borderId="0" xfId="2" applyNumberFormat="1" applyFont="1" applyAlignment="1">
      <alignment horizontal="center"/>
    </xf>
    <xf numFmtId="165" fontId="9" fillId="9" borderId="79" xfId="2" applyNumberFormat="1" applyFont="1" applyFill="1" applyBorder="1" applyAlignment="1">
      <alignment horizontal="center"/>
    </xf>
    <xf numFmtId="0" fontId="14" fillId="0" borderId="0" xfId="2" applyAlignment="1">
      <alignment horizontal="center"/>
    </xf>
    <xf numFmtId="166" fontId="29" fillId="10" borderId="74" xfId="2" applyNumberFormat="1" applyFont="1" applyFill="1" applyBorder="1" applyAlignment="1">
      <alignment horizontal="center"/>
    </xf>
    <xf numFmtId="170" fontId="29" fillId="0" borderId="0" xfId="2" applyNumberFormat="1" applyFont="1" applyBorder="1" applyAlignment="1">
      <alignment horizontal="center"/>
    </xf>
    <xf numFmtId="170" fontId="29" fillId="0" borderId="8" xfId="2" applyNumberFormat="1" applyFont="1" applyBorder="1" applyAlignment="1">
      <alignment horizontal="center"/>
    </xf>
    <xf numFmtId="3" fontId="29" fillId="0" borderId="86" xfId="2" applyNumberFormat="1" applyFont="1" applyBorder="1" applyAlignment="1">
      <alignment horizontal="center"/>
    </xf>
    <xf numFmtId="166" fontId="29" fillId="0" borderId="84" xfId="2" applyNumberFormat="1" applyFont="1" applyBorder="1" applyAlignment="1">
      <alignment horizontal="center"/>
    </xf>
    <xf numFmtId="166" fontId="29" fillId="0" borderId="86" xfId="2" applyNumberFormat="1" applyFont="1" applyBorder="1" applyAlignment="1">
      <alignment horizontal="center"/>
    </xf>
    <xf numFmtId="170" fontId="29" fillId="0" borderId="86" xfId="2" applyNumberFormat="1" applyFont="1" applyBorder="1" applyAlignment="1">
      <alignment horizontal="center"/>
    </xf>
    <xf numFmtId="170" fontId="29" fillId="0" borderId="85" xfId="2" applyNumberFormat="1" applyFont="1" applyBorder="1" applyAlignment="1">
      <alignment horizontal="center"/>
    </xf>
    <xf numFmtId="3" fontId="29" fillId="0" borderId="70" xfId="2" applyNumberFormat="1" applyFont="1" applyBorder="1" applyAlignment="1">
      <alignment horizontal="center"/>
    </xf>
    <xf numFmtId="3" fontId="29" fillId="0" borderId="88" xfId="2" applyNumberFormat="1" applyFont="1" applyBorder="1" applyAlignment="1">
      <alignment horizontal="center"/>
    </xf>
    <xf numFmtId="166" fontId="29" fillId="0" borderId="93" xfId="2" applyNumberFormat="1" applyFont="1" applyBorder="1" applyAlignment="1">
      <alignment horizontal="center"/>
    </xf>
    <xf numFmtId="3" fontId="29" fillId="0" borderId="94" xfId="2" applyNumberFormat="1" applyFont="1" applyBorder="1" applyAlignment="1">
      <alignment horizontal="center"/>
    </xf>
    <xf numFmtId="166" fontId="29" fillId="10" borderId="82" xfId="2" applyNumberFormat="1" applyFont="1" applyFill="1" applyBorder="1" applyAlignment="1">
      <alignment horizontal="center"/>
    </xf>
    <xf numFmtId="166" fontId="29" fillId="0" borderId="70" xfId="2" applyNumberFormat="1" applyFont="1" applyBorder="1" applyAlignment="1">
      <alignment horizontal="center"/>
    </xf>
    <xf numFmtId="166" fontId="29" fillId="0" borderId="88" xfId="2" applyNumberFormat="1" applyFont="1" applyBorder="1" applyAlignment="1">
      <alignment horizontal="center"/>
    </xf>
    <xf numFmtId="165" fontId="29" fillId="0" borderId="93" xfId="2" applyNumberFormat="1" applyFont="1" applyBorder="1" applyAlignment="1">
      <alignment horizontal="center"/>
    </xf>
    <xf numFmtId="170" fontId="29" fillId="0" borderId="72" xfId="2" applyNumberFormat="1" applyFont="1" applyBorder="1" applyAlignment="1">
      <alignment horizontal="center"/>
    </xf>
    <xf numFmtId="170" fontId="29" fillId="0" borderId="71" xfId="2" applyNumberFormat="1" applyFont="1" applyBorder="1" applyAlignment="1">
      <alignment horizontal="center"/>
    </xf>
    <xf numFmtId="0" fontId="29" fillId="0" borderId="0" xfId="2" applyFont="1" applyFill="1" applyBorder="1"/>
    <xf numFmtId="170" fontId="29" fillId="0" borderId="0" xfId="2" applyNumberFormat="1" applyFont="1" applyFill="1" applyBorder="1" applyAlignment="1">
      <alignment horizontal="center"/>
    </xf>
    <xf numFmtId="170" fontId="9" fillId="15" borderId="79" xfId="2" applyNumberFormat="1" applyFont="1" applyFill="1" applyBorder="1" applyAlignment="1">
      <alignment horizontal="center"/>
    </xf>
    <xf numFmtId="170" fontId="9" fillId="15" borderId="78" xfId="2" applyNumberFormat="1" applyFont="1" applyFill="1" applyBorder="1" applyAlignment="1">
      <alignment horizontal="center"/>
    </xf>
    <xf numFmtId="3" fontId="14" fillId="0" borderId="0" xfId="2" applyNumberFormat="1" applyAlignment="1">
      <alignment horizontal="center"/>
    </xf>
    <xf numFmtId="3" fontId="29" fillId="0" borderId="38" xfId="2" applyNumberFormat="1" applyFont="1" applyFill="1" applyBorder="1" applyAlignment="1">
      <alignment horizontal="center"/>
    </xf>
    <xf numFmtId="166" fontId="29" fillId="0" borderId="38" xfId="2" applyNumberFormat="1" applyFont="1" applyFill="1" applyBorder="1" applyAlignment="1">
      <alignment horizontal="center"/>
    </xf>
    <xf numFmtId="170" fontId="29" fillId="0" borderId="8" xfId="2" applyNumberFormat="1" applyFont="1" applyFill="1" applyBorder="1" applyAlignment="1">
      <alignment horizontal="center"/>
    </xf>
    <xf numFmtId="3" fontId="29" fillId="0" borderId="86" xfId="2" applyNumberFormat="1" applyFont="1" applyFill="1" applyBorder="1" applyAlignment="1">
      <alignment horizontal="center"/>
    </xf>
    <xf numFmtId="3" fontId="29" fillId="0" borderId="91" xfId="2" applyNumberFormat="1" applyFont="1" applyFill="1" applyBorder="1" applyAlignment="1">
      <alignment horizontal="center"/>
    </xf>
    <xf numFmtId="166" fontId="29" fillId="0" borderId="84" xfId="2" applyNumberFormat="1" applyFont="1" applyFill="1" applyBorder="1" applyAlignment="1">
      <alignment horizontal="center"/>
    </xf>
    <xf numFmtId="166" fontId="29" fillId="0" borderId="91" xfId="2" applyNumberFormat="1" applyFont="1" applyFill="1" applyBorder="1" applyAlignment="1">
      <alignment horizontal="center"/>
    </xf>
    <xf numFmtId="170" fontId="29" fillId="0" borderId="86" xfId="2" applyNumberFormat="1" applyFont="1" applyFill="1" applyBorder="1" applyAlignment="1">
      <alignment horizontal="center"/>
    </xf>
    <xf numFmtId="170" fontId="29" fillId="0" borderId="85" xfId="2" applyNumberFormat="1" applyFont="1" applyFill="1" applyBorder="1" applyAlignment="1">
      <alignment horizontal="center"/>
    </xf>
    <xf numFmtId="3" fontId="29" fillId="0" borderId="72" xfId="2" applyNumberFormat="1" applyFont="1" applyFill="1" applyBorder="1" applyAlignment="1">
      <alignment horizontal="center"/>
    </xf>
    <xf numFmtId="3" fontId="29" fillId="0" borderId="88" xfId="2" applyNumberFormat="1" applyFont="1" applyFill="1" applyBorder="1" applyAlignment="1">
      <alignment horizontal="center"/>
    </xf>
    <xf numFmtId="166" fontId="29" fillId="0" borderId="72" xfId="2" applyNumberFormat="1" applyFont="1" applyFill="1" applyBorder="1" applyAlignment="1">
      <alignment horizontal="center"/>
    </xf>
    <xf numFmtId="166" fontId="29" fillId="0" borderId="88" xfId="2" applyNumberFormat="1" applyFont="1" applyFill="1" applyBorder="1" applyAlignment="1">
      <alignment horizontal="center"/>
    </xf>
    <xf numFmtId="170" fontId="29" fillId="0" borderId="72" xfId="2" applyNumberFormat="1" applyFont="1" applyFill="1" applyBorder="1" applyAlignment="1">
      <alignment horizontal="center"/>
    </xf>
    <xf numFmtId="170" fontId="29" fillId="0" borderId="71" xfId="2" applyNumberFormat="1" applyFont="1" applyFill="1" applyBorder="1" applyAlignment="1">
      <alignment horizontal="center"/>
    </xf>
    <xf numFmtId="49" fontId="35" fillId="2" borderId="68" xfId="0" applyNumberFormat="1" applyFont="1" applyFill="1" applyBorder="1" applyAlignment="1">
      <alignment horizontal="center" vertical="center" wrapText="1"/>
    </xf>
    <xf numFmtId="49" fontId="35" fillId="2" borderId="82" xfId="0" applyNumberFormat="1" applyFont="1" applyFill="1" applyBorder="1" applyAlignment="1">
      <alignment horizontal="center" vertical="center" wrapText="1"/>
    </xf>
    <xf numFmtId="49" fontId="35" fillId="2" borderId="72" xfId="0" applyNumberFormat="1" applyFont="1" applyFill="1" applyBorder="1" applyAlignment="1">
      <alignment horizontal="center" wrapText="1"/>
    </xf>
    <xf numFmtId="49" fontId="35" fillId="2" borderId="82" xfId="0" applyNumberFormat="1" applyFont="1" applyFill="1" applyBorder="1" applyAlignment="1">
      <alignment horizontal="center" wrapText="1"/>
    </xf>
    <xf numFmtId="49" fontId="9" fillId="0" borderId="0" xfId="0" applyNumberFormat="1" applyFont="1"/>
    <xf numFmtId="0" fontId="37" fillId="17" borderId="100" xfId="0" applyFont="1" applyFill="1" applyBorder="1" applyAlignment="1">
      <alignment horizontal="left" vertical="center" wrapText="1"/>
    </xf>
    <xf numFmtId="8" fontId="37" fillId="16" borderId="101" xfId="0" applyNumberFormat="1" applyFont="1" applyFill="1" applyBorder="1" applyAlignment="1">
      <alignment horizontal="center" vertical="center"/>
    </xf>
    <xf numFmtId="8" fontId="37" fillId="16" borderId="96" xfId="0" applyNumberFormat="1" applyFont="1" applyFill="1" applyBorder="1" applyAlignment="1">
      <alignment horizontal="center" vertical="center"/>
    </xf>
    <xf numFmtId="166" fontId="31" fillId="0" borderId="100" xfId="0" applyNumberFormat="1" applyFont="1" applyBorder="1" applyAlignment="1">
      <alignment horizontal="center"/>
    </xf>
    <xf numFmtId="0" fontId="37" fillId="17" borderId="103" xfId="0" applyFont="1" applyFill="1" applyBorder="1" applyAlignment="1">
      <alignment horizontal="left" vertical="center" wrapText="1"/>
    </xf>
    <xf numFmtId="8" fontId="37" fillId="16" borderId="104" xfId="0" applyNumberFormat="1" applyFont="1" applyFill="1" applyBorder="1" applyAlignment="1">
      <alignment horizontal="center" vertical="center"/>
    </xf>
    <xf numFmtId="8" fontId="37" fillId="16" borderId="103" xfId="0" applyNumberFormat="1" applyFont="1" applyFill="1" applyBorder="1" applyAlignment="1">
      <alignment horizontal="center" vertical="center"/>
    </xf>
    <xf numFmtId="166" fontId="31" fillId="0" borderId="103" xfId="0" applyNumberFormat="1" applyFont="1" applyBorder="1" applyAlignment="1">
      <alignment horizontal="center"/>
    </xf>
    <xf numFmtId="0" fontId="36" fillId="17" borderId="106" xfId="0" applyFont="1" applyFill="1" applyBorder="1" applyAlignment="1">
      <alignment horizontal="left" vertical="center"/>
    </xf>
    <xf numFmtId="8" fontId="36" fillId="18" borderId="107" xfId="0" applyNumberFormat="1" applyFont="1" applyFill="1" applyBorder="1" applyAlignment="1">
      <alignment horizontal="center" vertical="center"/>
    </xf>
    <xf numFmtId="8" fontId="36" fillId="18" borderId="106" xfId="0" applyNumberFormat="1" applyFont="1" applyFill="1" applyBorder="1" applyAlignment="1">
      <alignment horizontal="center" vertical="center"/>
    </xf>
    <xf numFmtId="166" fontId="29" fillId="18" borderId="106" xfId="0" applyNumberFormat="1" applyFont="1" applyFill="1" applyBorder="1" applyAlignment="1">
      <alignment horizontal="center"/>
    </xf>
    <xf numFmtId="0" fontId="37" fillId="17" borderId="96" xfId="0" applyFont="1" applyFill="1" applyBorder="1" applyAlignment="1">
      <alignment horizontal="left" vertical="center" wrapText="1"/>
    </xf>
    <xf numFmtId="8" fontId="37" fillId="16" borderId="108" xfId="0" applyNumberFormat="1" applyFont="1" applyFill="1" applyBorder="1" applyAlignment="1">
      <alignment horizontal="center" vertical="center"/>
    </xf>
    <xf numFmtId="166" fontId="31" fillId="0" borderId="96" xfId="0" applyNumberFormat="1" applyFont="1" applyBorder="1" applyAlignment="1">
      <alignment horizontal="center"/>
    </xf>
    <xf numFmtId="0" fontId="36" fillId="17" borderId="98" xfId="0" applyFont="1" applyFill="1" applyBorder="1" applyAlignment="1">
      <alignment horizontal="left" vertical="center"/>
    </xf>
    <xf numFmtId="8" fontId="36" fillId="18" borderId="109" xfId="0" applyNumberFormat="1" applyFont="1" applyFill="1" applyBorder="1" applyAlignment="1">
      <alignment horizontal="center" vertical="center"/>
    </xf>
    <xf numFmtId="8" fontId="36" fillId="18" borderId="98" xfId="0" applyNumberFormat="1" applyFont="1" applyFill="1" applyBorder="1" applyAlignment="1">
      <alignment horizontal="center" vertical="center"/>
    </xf>
    <xf numFmtId="166" fontId="29" fillId="18" borderId="98" xfId="0" applyNumberFormat="1" applyFont="1" applyFill="1" applyBorder="1" applyAlignment="1">
      <alignment horizontal="center"/>
    </xf>
    <xf numFmtId="8" fontId="37" fillId="16" borderId="100" xfId="0" applyNumberFormat="1" applyFont="1" applyFill="1" applyBorder="1" applyAlignment="1">
      <alignment horizontal="center" vertical="center"/>
    </xf>
    <xf numFmtId="8" fontId="37" fillId="16" borderId="0" xfId="0" applyNumberFormat="1" applyFont="1" applyFill="1" applyBorder="1" applyAlignment="1">
      <alignment horizontal="center" vertical="center"/>
    </xf>
    <xf numFmtId="8" fontId="37" fillId="16" borderId="74" xfId="0" applyNumberFormat="1" applyFont="1" applyFill="1" applyBorder="1" applyAlignment="1">
      <alignment horizontal="center" vertical="center"/>
    </xf>
    <xf numFmtId="166" fontId="31" fillId="0" borderId="74" xfId="0" applyNumberFormat="1" applyFont="1" applyBorder="1" applyAlignment="1">
      <alignment horizontal="center"/>
    </xf>
    <xf numFmtId="8" fontId="35" fillId="2" borderId="77" xfId="0" applyNumberFormat="1" applyFont="1" applyFill="1" applyBorder="1" applyAlignment="1">
      <alignment horizontal="center" vertical="center"/>
    </xf>
    <xf numFmtId="8" fontId="35" fillId="2" borderId="82" xfId="0" applyNumberFormat="1" applyFont="1" applyFill="1" applyBorder="1" applyAlignment="1">
      <alignment horizontal="center" vertical="center"/>
    </xf>
    <xf numFmtId="166" fontId="3" fillId="2" borderId="82" xfId="0" applyNumberFormat="1" applyFont="1" applyFill="1" applyBorder="1" applyAlignment="1">
      <alignment horizontal="center"/>
    </xf>
    <xf numFmtId="0" fontId="35" fillId="2" borderId="68" xfId="0" applyFont="1" applyFill="1" applyBorder="1" applyAlignment="1">
      <alignment horizontal="center" wrapText="1"/>
    </xf>
    <xf numFmtId="0" fontId="35" fillId="2" borderId="82" xfId="0" applyFont="1" applyFill="1" applyBorder="1" applyAlignment="1">
      <alignment horizontal="center" wrapText="1"/>
    </xf>
    <xf numFmtId="166" fontId="31" fillId="0" borderId="110" xfId="0" applyNumberFormat="1" applyFont="1" applyBorder="1" applyAlignment="1">
      <alignment horizontal="center"/>
    </xf>
    <xf numFmtId="166" fontId="31" fillId="0" borderId="111" xfId="0" applyNumberFormat="1" applyFont="1" applyBorder="1" applyAlignment="1">
      <alignment horizontal="center"/>
    </xf>
    <xf numFmtId="166" fontId="29" fillId="18" borderId="112" xfId="0" applyNumberFormat="1" applyFont="1" applyFill="1" applyBorder="1" applyAlignment="1">
      <alignment horizontal="center"/>
    </xf>
    <xf numFmtId="8" fontId="35" fillId="2" borderId="75" xfId="0" applyNumberFormat="1" applyFont="1" applyFill="1" applyBorder="1" applyAlignment="1">
      <alignment horizontal="center" vertical="center"/>
    </xf>
    <xf numFmtId="166" fontId="3" fillId="2" borderId="71" xfId="0" applyNumberFormat="1" applyFont="1" applyFill="1" applyBorder="1" applyAlignment="1">
      <alignment horizontal="center"/>
    </xf>
    <xf numFmtId="0" fontId="35" fillId="2" borderId="68" xfId="2" applyFont="1" applyFill="1" applyBorder="1" applyAlignment="1">
      <alignment horizontal="center" wrapText="1"/>
    </xf>
    <xf numFmtId="0" fontId="35" fillId="2" borderId="82" xfId="2" applyFont="1" applyFill="1" applyBorder="1" applyAlignment="1">
      <alignment horizontal="center" wrapText="1"/>
    </xf>
    <xf numFmtId="49" fontId="35" fillId="2" borderId="72" xfId="2" applyNumberFormat="1" applyFont="1" applyFill="1" applyBorder="1" applyAlignment="1">
      <alignment horizontal="center" wrapText="1"/>
    </xf>
    <xf numFmtId="49" fontId="35" fillId="2" borderId="82" xfId="2" applyNumberFormat="1" applyFont="1" applyFill="1" applyBorder="1" applyAlignment="1">
      <alignment horizontal="center" wrapText="1"/>
    </xf>
    <xf numFmtId="0" fontId="36" fillId="17" borderId="83" xfId="2" applyFont="1" applyFill="1" applyBorder="1" applyAlignment="1">
      <alignment horizontal="left" vertical="center" wrapText="1"/>
    </xf>
    <xf numFmtId="0" fontId="36" fillId="17" borderId="98" xfId="2" applyFont="1" applyFill="1" applyBorder="1" applyAlignment="1">
      <alignment horizontal="left" vertical="center"/>
    </xf>
    <xf numFmtId="8" fontId="36" fillId="18" borderId="109" xfId="2" applyNumberFormat="1" applyFont="1" applyFill="1" applyBorder="1" applyAlignment="1">
      <alignment horizontal="center" vertical="center"/>
    </xf>
    <xf numFmtId="8" fontId="36" fillId="18" borderId="98" xfId="2" applyNumberFormat="1" applyFont="1" applyFill="1" applyBorder="1" applyAlignment="1">
      <alignment horizontal="center" vertical="center"/>
    </xf>
    <xf numFmtId="166" fontId="29" fillId="18" borderId="112" xfId="2" applyNumberFormat="1" applyFont="1" applyFill="1" applyBorder="1" applyAlignment="1">
      <alignment horizontal="center"/>
    </xf>
    <xf numFmtId="0" fontId="31" fillId="0" borderId="0" xfId="0" applyFont="1" applyAlignment="1">
      <alignment horizontal="center"/>
    </xf>
    <xf numFmtId="0" fontId="31" fillId="16" borderId="0" xfId="2" applyFont="1" applyFill="1"/>
    <xf numFmtId="0" fontId="37" fillId="19" borderId="29" xfId="2" applyFont="1" applyFill="1" applyBorder="1" applyAlignment="1">
      <alignment horizontal="center" vertical="center" wrapText="1"/>
    </xf>
    <xf numFmtId="0" fontId="37" fillId="19" borderId="32" xfId="2" applyFont="1" applyFill="1" applyBorder="1" applyAlignment="1">
      <alignment horizontal="center" vertical="center" wrapText="1"/>
    </xf>
    <xf numFmtId="0" fontId="37" fillId="19" borderId="72" xfId="2" applyFont="1" applyFill="1" applyBorder="1" applyAlignment="1">
      <alignment horizontal="center" vertical="center" wrapText="1"/>
    </xf>
    <xf numFmtId="0" fontId="37" fillId="19" borderId="71" xfId="2" applyFont="1" applyFill="1" applyBorder="1" applyAlignment="1">
      <alignment horizontal="center" vertical="center" wrapText="1"/>
    </xf>
    <xf numFmtId="0" fontId="39" fillId="20" borderId="115" xfId="2" applyFont="1" applyFill="1" applyBorder="1" applyAlignment="1">
      <alignment horizontal="left" vertical="center" wrapText="1"/>
    </xf>
    <xf numFmtId="8" fontId="40" fillId="16" borderId="115" xfId="2" applyNumberFormat="1" applyFont="1" applyFill="1" applyBorder="1" applyAlignment="1">
      <alignment horizontal="center" vertical="center"/>
    </xf>
    <xf numFmtId="8" fontId="40" fillId="9" borderId="116" xfId="2" applyNumberFormat="1" applyFont="1" applyFill="1" applyBorder="1" applyAlignment="1">
      <alignment horizontal="center" vertical="center"/>
    </xf>
    <xf numFmtId="0" fontId="39" fillId="20" borderId="118" xfId="2" applyFont="1" applyFill="1" applyBorder="1" applyAlignment="1">
      <alignment horizontal="left" vertical="center" wrapText="1"/>
    </xf>
    <xf numFmtId="8" fontId="40" fillId="16" borderId="118" xfId="2" applyNumberFormat="1" applyFont="1" applyFill="1" applyBorder="1" applyAlignment="1">
      <alignment horizontal="center" vertical="center"/>
    </xf>
    <xf numFmtId="8" fontId="40" fillId="9" borderId="119" xfId="2" applyNumberFormat="1" applyFont="1" applyFill="1" applyBorder="1" applyAlignment="1">
      <alignment horizontal="center" vertical="center"/>
    </xf>
    <xf numFmtId="0" fontId="39" fillId="20" borderId="118" xfId="2" applyFont="1" applyFill="1" applyBorder="1" applyAlignment="1">
      <alignment horizontal="left" vertical="center"/>
    </xf>
    <xf numFmtId="8" fontId="41" fillId="10" borderId="118" xfId="2" applyNumberFormat="1" applyFont="1" applyFill="1" applyBorder="1" applyAlignment="1">
      <alignment horizontal="center" vertical="center"/>
    </xf>
    <xf numFmtId="8" fontId="41" fillId="10" borderId="119" xfId="2" applyNumberFormat="1" applyFont="1" applyFill="1" applyBorder="1" applyAlignment="1">
      <alignment horizontal="center" vertical="center"/>
    </xf>
    <xf numFmtId="0" fontId="29" fillId="16" borderId="0" xfId="2" applyFont="1" applyFill="1"/>
    <xf numFmtId="8" fontId="42" fillId="21" borderId="121" xfId="2" applyNumberFormat="1" applyFont="1" applyFill="1" applyBorder="1" applyAlignment="1">
      <alignment horizontal="center" vertical="center"/>
    </xf>
    <xf numFmtId="8" fontId="42" fillId="21" borderId="122" xfId="2" applyNumberFormat="1" applyFont="1" applyFill="1" applyBorder="1" applyAlignment="1">
      <alignment horizontal="center" vertical="center"/>
    </xf>
    <xf numFmtId="0" fontId="9" fillId="16" borderId="0" xfId="2" applyFont="1" applyFill="1"/>
    <xf numFmtId="0" fontId="31" fillId="16" borderId="0" xfId="2" applyFont="1" applyFill="1" applyAlignment="1">
      <alignment horizontal="center"/>
    </xf>
    <xf numFmtId="0" fontId="35" fillId="2" borderId="77" xfId="2" applyFont="1" applyFill="1" applyBorder="1" applyAlignment="1">
      <alignment horizontal="left" vertical="center"/>
    </xf>
    <xf numFmtId="0" fontId="35" fillId="2" borderId="79" xfId="2" applyFont="1" applyFill="1" applyBorder="1" applyAlignment="1">
      <alignment horizontal="left" vertical="center"/>
    </xf>
    <xf numFmtId="8" fontId="41" fillId="10" borderId="79" xfId="2" applyNumberFormat="1" applyFont="1" applyFill="1" applyBorder="1" applyAlignment="1">
      <alignment horizontal="center" vertical="center"/>
    </xf>
    <xf numFmtId="8" fontId="41" fillId="10" borderId="83" xfId="2" applyNumberFormat="1" applyFont="1" applyFill="1" applyBorder="1" applyAlignment="1">
      <alignment horizontal="center" vertical="center"/>
    </xf>
    <xf numFmtId="0" fontId="37" fillId="22" borderId="32" xfId="2" applyFont="1" applyFill="1" applyBorder="1" applyAlignment="1">
      <alignment horizontal="center" wrapText="1"/>
    </xf>
    <xf numFmtId="0" fontId="37" fillId="22" borderId="71" xfId="2" applyFont="1" applyFill="1" applyBorder="1" applyAlignment="1">
      <alignment horizontal="center" wrapText="1"/>
    </xf>
    <xf numFmtId="0" fontId="39" fillId="2" borderId="115" xfId="2" applyFont="1" applyFill="1" applyBorder="1" applyAlignment="1">
      <alignment horizontal="left" vertical="center" wrapText="1"/>
    </xf>
    <xf numFmtId="166" fontId="37" fillId="16" borderId="115" xfId="2" applyNumberFormat="1" applyFont="1" applyFill="1" applyBorder="1" applyAlignment="1">
      <alignment horizontal="center" vertical="center"/>
    </xf>
    <xf numFmtId="166" fontId="37" fillId="9" borderId="116" xfId="2" applyNumberFormat="1" applyFont="1" applyFill="1" applyBorder="1" applyAlignment="1">
      <alignment horizontal="center" vertical="center"/>
    </xf>
    <xf numFmtId="0" fontId="39" fillId="2" borderId="118" xfId="2" applyFont="1" applyFill="1" applyBorder="1" applyAlignment="1">
      <alignment horizontal="left" vertical="center" wrapText="1"/>
    </xf>
    <xf numFmtId="166" fontId="37" fillId="16" borderId="118" xfId="2" applyNumberFormat="1" applyFont="1" applyFill="1" applyBorder="1" applyAlignment="1">
      <alignment horizontal="center" vertical="center"/>
    </xf>
    <xf numFmtId="166" fontId="37" fillId="9" borderId="119" xfId="2" applyNumberFormat="1" applyFont="1" applyFill="1" applyBorder="1" applyAlignment="1">
      <alignment horizontal="center" vertical="center"/>
    </xf>
    <xf numFmtId="166" fontId="37" fillId="0" borderId="118" xfId="2" applyNumberFormat="1" applyFont="1" applyFill="1" applyBorder="1" applyAlignment="1">
      <alignment horizontal="center" vertical="center"/>
    </xf>
    <xf numFmtId="0" fontId="39" fillId="2" borderId="118" xfId="2" applyFont="1" applyFill="1" applyBorder="1" applyAlignment="1">
      <alignment horizontal="left" vertical="center"/>
    </xf>
    <xf numFmtId="166" fontId="36" fillId="10" borderId="118" xfId="2" applyNumberFormat="1" applyFont="1" applyFill="1" applyBorder="1" applyAlignment="1">
      <alignment horizontal="center" vertical="center"/>
    </xf>
    <xf numFmtId="166" fontId="36" fillId="10" borderId="119" xfId="2" applyNumberFormat="1" applyFont="1" applyFill="1" applyBorder="1" applyAlignment="1">
      <alignment horizontal="center" vertical="center"/>
    </xf>
    <xf numFmtId="166" fontId="40" fillId="16" borderId="118" xfId="2" applyNumberFormat="1" applyFont="1" applyFill="1" applyBorder="1" applyAlignment="1">
      <alignment horizontal="center" vertical="center"/>
    </xf>
    <xf numFmtId="166" fontId="40" fillId="9" borderId="119" xfId="2" applyNumberFormat="1" applyFont="1" applyFill="1" applyBorder="1" applyAlignment="1">
      <alignment horizontal="center" vertical="center"/>
    </xf>
    <xf numFmtId="166" fontId="41" fillId="10" borderId="118" xfId="2" applyNumberFormat="1" applyFont="1" applyFill="1" applyBorder="1" applyAlignment="1">
      <alignment horizontal="center" vertical="center"/>
    </xf>
    <xf numFmtId="166" fontId="41" fillId="10" borderId="119" xfId="2" applyNumberFormat="1" applyFont="1" applyFill="1" applyBorder="1" applyAlignment="1">
      <alignment horizontal="center" vertical="center"/>
    </xf>
    <xf numFmtId="166" fontId="42" fillId="21" borderId="121" xfId="2" applyNumberFormat="1" applyFont="1" applyFill="1" applyBorder="1" applyAlignment="1">
      <alignment horizontal="center" vertical="center"/>
    </xf>
    <xf numFmtId="166" fontId="42" fillId="21" borderId="122" xfId="2" applyNumberFormat="1" applyFont="1" applyFill="1" applyBorder="1" applyAlignment="1">
      <alignment horizontal="center" vertical="center"/>
    </xf>
    <xf numFmtId="166" fontId="41" fillId="10" borderId="79" xfId="2" applyNumberFormat="1" applyFont="1" applyFill="1" applyBorder="1" applyAlignment="1">
      <alignment horizontal="center" vertical="center"/>
    </xf>
    <xf numFmtId="166" fontId="41" fillId="10" borderId="83" xfId="2" applyNumberFormat="1" applyFont="1" applyFill="1" applyBorder="1" applyAlignment="1">
      <alignment horizontal="center" vertical="center"/>
    </xf>
    <xf numFmtId="0" fontId="43" fillId="19" borderId="77" xfId="2" applyFont="1" applyFill="1" applyBorder="1" applyAlignment="1">
      <alignment horizontal="center" vertical="center" wrapText="1"/>
    </xf>
    <xf numFmtId="0" fontId="43" fillId="19" borderId="123" xfId="2" applyFont="1" applyFill="1" applyBorder="1" applyAlignment="1">
      <alignment horizontal="center" vertical="center" wrapText="1"/>
    </xf>
    <xf numFmtId="0" fontId="43" fillId="19" borderId="124" xfId="2" applyFont="1" applyFill="1" applyBorder="1" applyAlignment="1">
      <alignment horizontal="center" vertical="center" wrapText="1"/>
    </xf>
    <xf numFmtId="0" fontId="43" fillId="19" borderId="125" xfId="2" applyFont="1" applyFill="1" applyBorder="1" applyAlignment="1">
      <alignment horizontal="center" vertical="center" wrapText="1"/>
    </xf>
    <xf numFmtId="0" fontId="14" fillId="0" borderId="0" xfId="2" applyFont="1"/>
    <xf numFmtId="0" fontId="44" fillId="23" borderId="127" xfId="2" applyFont="1" applyFill="1" applyBorder="1" applyAlignment="1">
      <alignment horizontal="left" vertical="center" wrapText="1"/>
    </xf>
    <xf numFmtId="8" fontId="40" fillId="16" borderId="127" xfId="2" applyNumberFormat="1" applyFont="1" applyFill="1" applyBorder="1" applyAlignment="1">
      <alignment horizontal="center" vertical="center"/>
    </xf>
    <xf numFmtId="8" fontId="40" fillId="9" borderId="128" xfId="2" applyNumberFormat="1" applyFont="1" applyFill="1" applyBorder="1" applyAlignment="1">
      <alignment horizontal="center" vertical="center"/>
    </xf>
    <xf numFmtId="0" fontId="44" fillId="23" borderId="129" xfId="2" applyFont="1" applyFill="1" applyBorder="1" applyAlignment="1">
      <alignment horizontal="left" vertical="center" wrapText="1"/>
    </xf>
    <xf numFmtId="0" fontId="44" fillId="23" borderId="129" xfId="2" applyFont="1" applyFill="1" applyBorder="1" applyAlignment="1">
      <alignment horizontal="left" vertical="center"/>
    </xf>
    <xf numFmtId="8" fontId="41" fillId="10" borderId="127" xfId="2" applyNumberFormat="1" applyFont="1" applyFill="1" applyBorder="1" applyAlignment="1">
      <alignment horizontal="center" vertical="center"/>
    </xf>
    <xf numFmtId="8" fontId="41" fillId="10" borderId="128" xfId="2" applyNumberFormat="1" applyFont="1" applyFill="1" applyBorder="1" applyAlignment="1">
      <alignment horizontal="center" vertical="center"/>
    </xf>
    <xf numFmtId="8" fontId="41" fillId="21" borderId="24" xfId="2" applyNumberFormat="1" applyFont="1" applyFill="1" applyBorder="1" applyAlignment="1">
      <alignment horizontal="center" vertical="center"/>
    </xf>
    <xf numFmtId="8" fontId="41" fillId="21" borderId="82" xfId="2" applyNumberFormat="1" applyFont="1" applyFill="1" applyBorder="1" applyAlignment="1">
      <alignment horizontal="center" vertical="center"/>
    </xf>
    <xf numFmtId="0" fontId="14" fillId="0" borderId="0" xfId="2" applyAlignment="1">
      <alignment horizontal="right"/>
    </xf>
    <xf numFmtId="0" fontId="35" fillId="2" borderId="132" xfId="2" applyFont="1" applyFill="1" applyBorder="1" applyAlignment="1">
      <alignment horizontal="left" vertical="center"/>
    </xf>
    <xf numFmtId="8" fontId="41" fillId="10" borderId="125" xfId="2" applyNumberFormat="1" applyFont="1" applyFill="1" applyBorder="1" applyAlignment="1">
      <alignment horizontal="center" vertical="center"/>
    </xf>
    <xf numFmtId="0" fontId="45" fillId="19" borderId="132" xfId="2" applyFont="1" applyFill="1" applyBorder="1" applyAlignment="1">
      <alignment horizontal="center" vertical="center" wrapText="1"/>
    </xf>
    <xf numFmtId="0" fontId="45" fillId="19" borderId="123" xfId="2" applyFont="1" applyFill="1" applyBorder="1" applyAlignment="1">
      <alignment horizontal="center" vertical="center" wrapText="1"/>
    </xf>
    <xf numFmtId="0" fontId="45" fillId="19" borderId="133" xfId="2" applyFont="1" applyFill="1" applyBorder="1" applyAlignment="1">
      <alignment horizontal="center" vertical="center" wrapText="1"/>
    </xf>
    <xf numFmtId="0" fontId="45" fillId="19" borderId="134" xfId="2" applyFont="1" applyFill="1" applyBorder="1" applyAlignment="1">
      <alignment horizontal="center" vertical="center" wrapText="1"/>
    </xf>
    <xf numFmtId="0" fontId="45" fillId="19" borderId="135" xfId="2" applyFont="1" applyFill="1" applyBorder="1" applyAlignment="1">
      <alignment horizontal="center" vertical="center" wrapText="1"/>
    </xf>
    <xf numFmtId="8" fontId="40" fillId="16" borderId="136" xfId="2" applyNumberFormat="1" applyFont="1" applyFill="1" applyBorder="1" applyAlignment="1">
      <alignment horizontal="center" vertical="center"/>
    </xf>
    <xf numFmtId="8" fontId="41" fillId="10" borderId="136" xfId="2" applyNumberFormat="1" applyFont="1" applyFill="1" applyBorder="1" applyAlignment="1">
      <alignment horizontal="center" vertical="center"/>
    </xf>
    <xf numFmtId="8" fontId="41" fillId="21" borderId="51" xfId="2" applyNumberFormat="1" applyFont="1" applyFill="1" applyBorder="1" applyAlignment="1">
      <alignment horizontal="center" vertical="center"/>
    </xf>
    <xf numFmtId="49" fontId="45" fillId="19" borderId="133" xfId="2" applyNumberFormat="1" applyFont="1" applyFill="1" applyBorder="1" applyAlignment="1">
      <alignment horizontal="center" vertical="center" wrapText="1"/>
    </xf>
    <xf numFmtId="49" fontId="45" fillId="19" borderId="134" xfId="2" applyNumberFormat="1" applyFont="1" applyFill="1" applyBorder="1" applyAlignment="1">
      <alignment horizontal="center" vertical="center" wrapText="1"/>
    </xf>
    <xf numFmtId="49" fontId="45" fillId="19" borderId="135" xfId="2" applyNumberFormat="1" applyFont="1" applyFill="1" applyBorder="1" applyAlignment="1">
      <alignment horizontal="center" vertical="center" wrapText="1"/>
    </xf>
    <xf numFmtId="166" fontId="44" fillId="23" borderId="127" xfId="2" applyNumberFormat="1" applyFont="1" applyFill="1" applyBorder="1" applyAlignment="1">
      <alignment horizontal="left" vertical="center" wrapText="1"/>
    </xf>
    <xf numFmtId="166" fontId="40" fillId="16" borderId="127" xfId="2" applyNumberFormat="1" applyFont="1" applyFill="1" applyBorder="1" applyAlignment="1">
      <alignment horizontal="center" vertical="center"/>
    </xf>
    <xf numFmtId="166" fontId="40" fillId="16" borderId="136" xfId="2" applyNumberFormat="1" applyFont="1" applyFill="1" applyBorder="1" applyAlignment="1">
      <alignment horizontal="center" vertical="center"/>
    </xf>
    <xf numFmtId="166" fontId="40" fillId="9" borderId="128" xfId="2" applyNumberFormat="1" applyFont="1" applyFill="1" applyBorder="1" applyAlignment="1">
      <alignment horizontal="center" vertical="center"/>
    </xf>
    <xf numFmtId="166" fontId="44" fillId="23" borderId="129" xfId="2" applyNumberFormat="1" applyFont="1" applyFill="1" applyBorder="1" applyAlignment="1">
      <alignment horizontal="left" vertical="center" wrapText="1"/>
    </xf>
    <xf numFmtId="166" fontId="44" fillId="23" borderId="129" xfId="2" applyNumberFormat="1" applyFont="1" applyFill="1" applyBorder="1" applyAlignment="1">
      <alignment horizontal="left" vertical="center"/>
    </xf>
    <xf numFmtId="166" fontId="41" fillId="10" borderId="127" xfId="2" applyNumberFormat="1" applyFont="1" applyFill="1" applyBorder="1" applyAlignment="1">
      <alignment horizontal="center" vertical="center"/>
    </xf>
    <xf numFmtId="166" fontId="41" fillId="10" borderId="136" xfId="2" applyNumberFormat="1" applyFont="1" applyFill="1" applyBorder="1" applyAlignment="1">
      <alignment horizontal="center" vertical="center"/>
    </xf>
    <xf numFmtId="166" fontId="41" fillId="10" borderId="128" xfId="2" applyNumberFormat="1" applyFont="1" applyFill="1" applyBorder="1" applyAlignment="1">
      <alignment horizontal="center" vertical="center"/>
    </xf>
    <xf numFmtId="166" fontId="41" fillId="21" borderId="24" xfId="2" applyNumberFormat="1" applyFont="1" applyFill="1" applyBorder="1" applyAlignment="1">
      <alignment horizontal="center" vertical="center"/>
    </xf>
    <xf numFmtId="166" fontId="41" fillId="21" borderId="51" xfId="2" applyNumberFormat="1" applyFont="1" applyFill="1" applyBorder="1" applyAlignment="1">
      <alignment horizontal="center" vertical="center"/>
    </xf>
    <xf numFmtId="166" fontId="41" fillId="21" borderId="82" xfId="2" applyNumberFormat="1" applyFont="1" applyFill="1" applyBorder="1" applyAlignment="1">
      <alignment horizontal="center" vertical="center"/>
    </xf>
    <xf numFmtId="166" fontId="41" fillId="10" borderId="125" xfId="2" applyNumberFormat="1" applyFont="1" applyFill="1" applyBorder="1" applyAlignment="1">
      <alignment horizontal="center" vertical="center"/>
    </xf>
    <xf numFmtId="0" fontId="39" fillId="2" borderId="138" xfId="2" applyFont="1" applyFill="1" applyBorder="1" applyAlignment="1">
      <alignment horizontal="left" vertical="center" wrapText="1"/>
    </xf>
    <xf numFmtId="8" fontId="40" fillId="16" borderId="29" xfId="2" applyNumberFormat="1" applyFont="1" applyFill="1" applyBorder="1" applyAlignment="1">
      <alignment horizontal="center" vertical="center"/>
    </xf>
    <xf numFmtId="8" fontId="40" fillId="16" borderId="29" xfId="2" applyNumberFormat="1" applyFont="1" applyFill="1" applyBorder="1" applyAlignment="1">
      <alignment horizontal="right" vertical="center"/>
    </xf>
    <xf numFmtId="8" fontId="40" fillId="9" borderId="68" xfId="2" applyNumberFormat="1" applyFont="1" applyFill="1" applyBorder="1" applyAlignment="1">
      <alignment horizontal="center" vertical="center"/>
    </xf>
    <xf numFmtId="8" fontId="31" fillId="16" borderId="0" xfId="2" applyNumberFormat="1" applyFont="1" applyFill="1"/>
    <xf numFmtId="0" fontId="39" fillId="2" borderId="140" xfId="2" applyFont="1" applyFill="1" applyBorder="1" applyAlignment="1">
      <alignment horizontal="left" vertical="center" wrapText="1"/>
    </xf>
    <xf numFmtId="8" fontId="40" fillId="16" borderId="140" xfId="2" applyNumberFormat="1" applyFont="1" applyFill="1" applyBorder="1" applyAlignment="1">
      <alignment horizontal="center" vertical="center"/>
    </xf>
    <xf numFmtId="8" fontId="40" fillId="16" borderId="140" xfId="2" applyNumberFormat="1" applyFont="1" applyFill="1" applyBorder="1" applyAlignment="1">
      <alignment horizontal="right" vertical="center"/>
    </xf>
    <xf numFmtId="8" fontId="40" fillId="9" borderId="141" xfId="2" applyNumberFormat="1" applyFont="1" applyFill="1" applyBorder="1" applyAlignment="1">
      <alignment horizontal="center" vertical="center"/>
    </xf>
    <xf numFmtId="0" fontId="39" fillId="2" borderId="140" xfId="2" applyFont="1" applyFill="1" applyBorder="1" applyAlignment="1">
      <alignment horizontal="left" vertical="center"/>
    </xf>
    <xf numFmtId="8" fontId="41" fillId="10" borderId="140" xfId="2" applyNumberFormat="1" applyFont="1" applyFill="1" applyBorder="1" applyAlignment="1">
      <alignment horizontal="center" vertical="center"/>
    </xf>
    <xf numFmtId="8" fontId="41" fillId="10" borderId="140" xfId="2" applyNumberFormat="1" applyFont="1" applyFill="1" applyBorder="1" applyAlignment="1">
      <alignment horizontal="right" vertical="center"/>
    </xf>
    <xf numFmtId="8" fontId="41" fillId="10" borderId="141" xfId="2" applyNumberFormat="1" applyFont="1" applyFill="1" applyBorder="1" applyAlignment="1">
      <alignment horizontal="center" vertical="center"/>
    </xf>
    <xf numFmtId="8" fontId="42" fillId="24" borderId="72" xfId="2" applyNumberFormat="1" applyFont="1" applyFill="1" applyBorder="1" applyAlignment="1">
      <alignment horizontal="center" vertical="center"/>
    </xf>
    <xf numFmtId="8" fontId="42" fillId="24" borderId="72" xfId="2" applyNumberFormat="1" applyFont="1" applyFill="1" applyBorder="1" applyAlignment="1">
      <alignment horizontal="right" vertical="center"/>
    </xf>
    <xf numFmtId="8" fontId="42" fillId="24" borderId="82" xfId="2" applyNumberFormat="1" applyFont="1" applyFill="1" applyBorder="1" applyAlignment="1">
      <alignment horizontal="center" vertical="center"/>
    </xf>
    <xf numFmtId="0" fontId="37" fillId="19" borderId="29" xfId="2" applyFont="1" applyFill="1" applyBorder="1" applyAlignment="1">
      <alignment horizontal="center" wrapText="1"/>
    </xf>
    <xf numFmtId="0" fontId="37" fillId="19" borderId="32" xfId="2" applyFont="1" applyFill="1" applyBorder="1" applyAlignment="1">
      <alignment horizontal="center" wrapText="1"/>
    </xf>
    <xf numFmtId="166" fontId="37" fillId="16" borderId="29" xfId="2" applyNumberFormat="1" applyFont="1" applyFill="1" applyBorder="1" applyAlignment="1">
      <alignment horizontal="center" vertical="center"/>
    </xf>
    <xf numFmtId="166" fontId="37" fillId="9" borderId="68" xfId="2" applyNumberFormat="1" applyFont="1" applyFill="1" applyBorder="1" applyAlignment="1">
      <alignment horizontal="center" vertical="center"/>
    </xf>
    <xf numFmtId="166" fontId="37" fillId="16" borderId="140" xfId="2" applyNumberFormat="1" applyFont="1" applyFill="1" applyBorder="1" applyAlignment="1">
      <alignment horizontal="center" vertical="center"/>
    </xf>
    <xf numFmtId="166" fontId="37" fillId="9" borderId="141" xfId="2" applyNumberFormat="1" applyFont="1" applyFill="1" applyBorder="1" applyAlignment="1">
      <alignment horizontal="center" vertical="center"/>
    </xf>
    <xf numFmtId="166" fontId="37" fillId="0" borderId="140" xfId="2" applyNumberFormat="1" applyFont="1" applyFill="1" applyBorder="1" applyAlignment="1">
      <alignment horizontal="center" vertical="center"/>
    </xf>
    <xf numFmtId="166" fontId="36" fillId="10" borderId="140" xfId="2" applyNumberFormat="1" applyFont="1" applyFill="1" applyBorder="1" applyAlignment="1">
      <alignment horizontal="center" vertical="center"/>
    </xf>
    <xf numFmtId="166" fontId="36" fillId="10" borderId="141" xfId="2" applyNumberFormat="1" applyFont="1" applyFill="1" applyBorder="1" applyAlignment="1">
      <alignment horizontal="center" vertical="center"/>
    </xf>
    <xf numFmtId="166" fontId="40" fillId="16" borderId="140" xfId="2" applyNumberFormat="1" applyFont="1" applyFill="1" applyBorder="1" applyAlignment="1">
      <alignment horizontal="center" vertical="center"/>
    </xf>
    <xf numFmtId="166" fontId="40" fillId="9" borderId="141" xfId="2" applyNumberFormat="1" applyFont="1" applyFill="1" applyBorder="1" applyAlignment="1">
      <alignment horizontal="center" vertical="center"/>
    </xf>
    <xf numFmtId="0" fontId="39" fillId="2" borderId="143" xfId="2" applyFont="1" applyFill="1" applyBorder="1" applyAlignment="1">
      <alignment horizontal="left" vertical="center" wrapText="1"/>
    </xf>
    <xf numFmtId="0" fontId="39" fillId="2" borderId="143" xfId="2" applyFont="1" applyFill="1" applyBorder="1" applyAlignment="1">
      <alignment horizontal="left" vertical="center"/>
    </xf>
    <xf numFmtId="166" fontId="41" fillId="10" borderId="140" xfId="2" applyNumberFormat="1" applyFont="1" applyFill="1" applyBorder="1" applyAlignment="1">
      <alignment horizontal="center" vertical="center"/>
    </xf>
    <xf numFmtId="166" fontId="41" fillId="10" borderId="141" xfId="2" applyNumberFormat="1" applyFont="1" applyFill="1" applyBorder="1" applyAlignment="1">
      <alignment horizontal="center" vertical="center"/>
    </xf>
    <xf numFmtId="166" fontId="42" fillId="24" borderId="72" xfId="2" applyNumberFormat="1" applyFont="1" applyFill="1" applyBorder="1" applyAlignment="1">
      <alignment horizontal="center" vertical="center"/>
    </xf>
    <xf numFmtId="166" fontId="42" fillId="24" borderId="82" xfId="2" applyNumberFormat="1" applyFont="1" applyFill="1" applyBorder="1" applyAlignment="1">
      <alignment horizontal="center" vertical="center"/>
    </xf>
    <xf numFmtId="166" fontId="36" fillId="10" borderId="79" xfId="2" applyNumberFormat="1" applyFont="1" applyFill="1" applyBorder="1" applyAlignment="1">
      <alignment horizontal="center" vertical="center"/>
    </xf>
    <xf numFmtId="166" fontId="36" fillId="10" borderId="125" xfId="2" applyNumberFormat="1" applyFont="1" applyFill="1" applyBorder="1" applyAlignment="1">
      <alignment horizontal="center" vertical="center"/>
    </xf>
    <xf numFmtId="0" fontId="43" fillId="19" borderId="132" xfId="2" applyFont="1" applyFill="1" applyBorder="1" applyAlignment="1">
      <alignment horizontal="center" vertical="center" wrapText="1"/>
    </xf>
    <xf numFmtId="0" fontId="43" fillId="19" borderId="133" xfId="2" applyFont="1" applyFill="1" applyBorder="1" applyAlignment="1">
      <alignment horizontal="center" vertical="center" wrapText="1"/>
    </xf>
    <xf numFmtId="0" fontId="45" fillId="19" borderId="125" xfId="2" applyFont="1" applyFill="1" applyBorder="1" applyAlignment="1">
      <alignment horizontal="center" vertical="center" wrapText="1"/>
    </xf>
    <xf numFmtId="49" fontId="45" fillId="19" borderId="125" xfId="2" applyNumberFormat="1" applyFont="1" applyFill="1" applyBorder="1" applyAlignment="1">
      <alignment horizontal="center" vertical="center" wrapText="1"/>
    </xf>
    <xf numFmtId="0" fontId="47" fillId="25" borderId="0" xfId="3" applyFont="1" applyFill="1"/>
    <xf numFmtId="0" fontId="14" fillId="25" borderId="0" xfId="3" applyFill="1"/>
    <xf numFmtId="0" fontId="14" fillId="25" borderId="0" xfId="3" applyFill="1" applyAlignment="1">
      <alignment horizontal="left"/>
    </xf>
    <xf numFmtId="0" fontId="49" fillId="25" borderId="135" xfId="3" applyFont="1" applyFill="1" applyBorder="1" applyAlignment="1">
      <alignment wrapText="1"/>
    </xf>
    <xf numFmtId="0" fontId="48" fillId="25" borderId="148" xfId="3" applyFont="1" applyFill="1" applyBorder="1" applyAlignment="1">
      <alignment horizontal="right" wrapText="1"/>
    </xf>
    <xf numFmtId="0" fontId="48" fillId="25" borderId="0" xfId="3" applyFont="1" applyFill="1" applyBorder="1" applyAlignment="1">
      <alignment wrapText="1"/>
    </xf>
    <xf numFmtId="0" fontId="48" fillId="25" borderId="74" xfId="3" applyFont="1" applyFill="1" applyBorder="1" applyAlignment="1">
      <alignment horizontal="right" wrapText="1"/>
    </xf>
    <xf numFmtId="0" fontId="49" fillId="25" borderId="152" xfId="3" applyFont="1" applyFill="1" applyBorder="1" applyAlignment="1"/>
    <xf numFmtId="0" fontId="48" fillId="25" borderId="151" xfId="3" applyFont="1" applyFill="1" applyBorder="1" applyAlignment="1"/>
    <xf numFmtId="0" fontId="50" fillId="0" borderId="146" xfId="4" applyBorder="1" applyAlignment="1" applyProtection="1"/>
    <xf numFmtId="0" fontId="48" fillId="25" borderId="149" xfId="3" applyFont="1" applyFill="1" applyBorder="1" applyAlignment="1"/>
    <xf numFmtId="0" fontId="48" fillId="25" borderId="147" xfId="3" applyFont="1" applyFill="1" applyBorder="1" applyAlignment="1"/>
    <xf numFmtId="0" fontId="51" fillId="25" borderId="0" xfId="3" applyFont="1" applyFill="1" applyAlignment="1">
      <alignment vertical="center"/>
    </xf>
    <xf numFmtId="0" fontId="14" fillId="25" borderId="0" xfId="3" applyFill="1" applyAlignment="1">
      <alignment vertical="center"/>
    </xf>
    <xf numFmtId="0" fontId="47" fillId="25" borderId="0" xfId="3" applyFont="1" applyFill="1" applyAlignment="1">
      <alignment vertical="center"/>
    </xf>
    <xf numFmtId="0" fontId="53" fillId="25" borderId="146" xfId="3" applyFont="1" applyFill="1" applyBorder="1" applyAlignment="1">
      <alignment horizontal="left" vertical="center" wrapText="1" indent="1"/>
    </xf>
    <xf numFmtId="0" fontId="52" fillId="25" borderId="152" xfId="3" applyFont="1" applyFill="1" applyBorder="1" applyAlignment="1"/>
    <xf numFmtId="0" fontId="52" fillId="25" borderId="153" xfId="3" applyFont="1" applyFill="1" applyBorder="1" applyAlignment="1"/>
    <xf numFmtId="0" fontId="55" fillId="25" borderId="153" xfId="4" applyFont="1" applyFill="1" applyBorder="1" applyAlignment="1" applyProtection="1"/>
    <xf numFmtId="0" fontId="50" fillId="25" borderId="153" xfId="4" applyFill="1" applyBorder="1" applyAlignment="1" applyProtection="1"/>
    <xf numFmtId="0" fontId="50" fillId="25" borderId="151" xfId="4" applyFill="1" applyBorder="1" applyAlignment="1" applyProtection="1"/>
    <xf numFmtId="0" fontId="14" fillId="25" borderId="8" xfId="3" applyFill="1" applyBorder="1"/>
    <xf numFmtId="0" fontId="14" fillId="25" borderId="71" xfId="3" applyFill="1" applyBorder="1"/>
    <xf numFmtId="0" fontId="51" fillId="25" borderId="0" xfId="3" applyFont="1" applyFill="1"/>
    <xf numFmtId="0" fontId="51" fillId="25" borderId="0" xfId="3" applyFont="1" applyFill="1" applyAlignment="1">
      <alignment horizontal="left" indent="4"/>
    </xf>
    <xf numFmtId="0" fontId="14" fillId="17" borderId="155" xfId="3" applyFill="1" applyBorder="1"/>
    <xf numFmtId="0" fontId="56" fillId="17" borderId="155" xfId="3" applyFont="1" applyFill="1" applyBorder="1"/>
    <xf numFmtId="0" fontId="14" fillId="17" borderId="156" xfId="3" applyFill="1" applyBorder="1"/>
    <xf numFmtId="0" fontId="14" fillId="0" borderId="0" xfId="3"/>
    <xf numFmtId="0" fontId="57" fillId="17" borderId="0" xfId="3" applyFont="1" applyFill="1" applyBorder="1" applyAlignment="1">
      <alignment horizontal="center" vertical="center"/>
    </xf>
    <xf numFmtId="0" fontId="14" fillId="17" borderId="0" xfId="3" applyFill="1" applyBorder="1" applyAlignment="1">
      <alignment horizontal="center" vertical="center"/>
    </xf>
    <xf numFmtId="0" fontId="14" fillId="17" borderId="0" xfId="3" applyFill="1" applyBorder="1"/>
    <xf numFmtId="0" fontId="14" fillId="17" borderId="158" xfId="3" applyFill="1" applyBorder="1"/>
    <xf numFmtId="0" fontId="59" fillId="17" borderId="0" xfId="3" applyFont="1" applyFill="1" applyBorder="1"/>
    <xf numFmtId="0" fontId="14" fillId="17" borderId="0" xfId="3" applyFill="1" applyBorder="1" applyAlignment="1">
      <alignment horizontal="center" vertical="center" wrapText="1"/>
    </xf>
    <xf numFmtId="17" fontId="46" fillId="17" borderId="0" xfId="7" applyNumberFormat="1" applyFont="1" applyFill="1" applyBorder="1" applyAlignment="1">
      <alignment horizontal="center" vertical="center" wrapText="1"/>
    </xf>
    <xf numFmtId="1" fontId="46" fillId="17" borderId="146" xfId="7" applyNumberFormat="1" applyFont="1" applyFill="1" applyBorder="1" applyAlignment="1">
      <alignment horizontal="center" vertical="center" wrapText="1"/>
    </xf>
    <xf numFmtId="1" fontId="46" fillId="17" borderId="135" xfId="3" applyNumberFormat="1" applyFont="1" applyFill="1" applyBorder="1" applyAlignment="1">
      <alignment horizontal="center" vertical="center" wrapText="1"/>
    </xf>
    <xf numFmtId="0" fontId="46" fillId="17" borderId="147" xfId="3" applyFont="1" applyFill="1" applyBorder="1" applyAlignment="1">
      <alignment horizontal="center" vertical="center" wrapText="1"/>
    </xf>
    <xf numFmtId="17" fontId="46" fillId="17" borderId="158" xfId="7" applyNumberFormat="1" applyFont="1" applyFill="1" applyBorder="1" applyAlignment="1">
      <alignment horizontal="center" vertical="center" wrapText="1"/>
    </xf>
    <xf numFmtId="17" fontId="46" fillId="0" borderId="0" xfId="3" applyNumberFormat="1" applyFont="1" applyFill="1" applyBorder="1" applyAlignment="1">
      <alignment horizontal="center" vertical="center" wrapText="1"/>
    </xf>
    <xf numFmtId="0" fontId="46" fillId="0" borderId="0" xfId="3" applyFont="1" applyFill="1" applyBorder="1" applyAlignment="1">
      <alignment horizontal="center" vertical="center" wrapText="1"/>
    </xf>
    <xf numFmtId="0" fontId="46" fillId="17" borderId="0" xfId="3" applyFont="1" applyFill="1" applyBorder="1" applyAlignment="1">
      <alignment horizontal="center" vertical="center" wrapText="1"/>
    </xf>
    <xf numFmtId="10" fontId="14" fillId="17" borderId="0" xfId="12" applyNumberFormat="1" applyFont="1" applyFill="1" applyBorder="1" applyAlignment="1">
      <alignment horizontal="center" vertical="center" wrapText="1"/>
    </xf>
    <xf numFmtId="0" fontId="46" fillId="17" borderId="135" xfId="3" applyFont="1" applyFill="1" applyBorder="1" applyAlignment="1">
      <alignment horizontal="center" vertical="center" wrapText="1"/>
    </xf>
    <xf numFmtId="166" fontId="60" fillId="17" borderId="149" xfId="12" applyNumberFormat="1" applyFont="1" applyFill="1" applyBorder="1" applyAlignment="1">
      <alignment horizontal="center" vertical="center" wrapText="1"/>
    </xf>
    <xf numFmtId="166" fontId="31" fillId="17" borderId="135" xfId="12" applyNumberFormat="1" applyFont="1" applyFill="1" applyBorder="1" applyAlignment="1">
      <alignment horizontal="center" vertical="center" wrapText="1"/>
    </xf>
    <xf numFmtId="165" fontId="61" fillId="17" borderId="147" xfId="12" applyNumberFormat="1" applyFont="1" applyFill="1" applyBorder="1" applyAlignment="1">
      <alignment horizontal="center" vertical="center" wrapText="1"/>
    </xf>
    <xf numFmtId="10" fontId="14" fillId="17" borderId="158" xfId="12" applyNumberFormat="1" applyFont="1" applyFill="1" applyBorder="1" applyAlignment="1">
      <alignment horizontal="center" vertical="center" wrapText="1"/>
    </xf>
    <xf numFmtId="166" fontId="0" fillId="0" borderId="0" xfId="12" applyNumberFormat="1" applyFont="1" applyBorder="1" applyAlignment="1">
      <alignment horizontal="center" vertical="center" wrapText="1"/>
    </xf>
    <xf numFmtId="10" fontId="46" fillId="0" borderId="0" xfId="12" applyNumberFormat="1" applyFont="1" applyBorder="1" applyAlignment="1">
      <alignment horizontal="center" vertical="center" wrapText="1"/>
    </xf>
    <xf numFmtId="0" fontId="46" fillId="17" borderId="153" xfId="3" applyFont="1" applyFill="1" applyBorder="1" applyAlignment="1">
      <alignment horizontal="center" vertical="center" wrapText="1"/>
    </xf>
    <xf numFmtId="166" fontId="31" fillId="17" borderId="149" xfId="12" applyNumberFormat="1" applyFont="1" applyFill="1" applyBorder="1" applyAlignment="1">
      <alignment horizontal="center" vertical="center" wrapText="1"/>
    </xf>
    <xf numFmtId="0" fontId="61" fillId="17" borderId="149" xfId="12" applyNumberFormat="1" applyFont="1" applyFill="1" applyBorder="1" applyAlignment="1">
      <alignment horizontal="center" vertical="center" wrapText="1"/>
    </xf>
    <xf numFmtId="0" fontId="46" fillId="17" borderId="71" xfId="3" applyFont="1" applyFill="1" applyBorder="1" applyAlignment="1">
      <alignment horizontal="center" vertical="center" wrapText="1"/>
    </xf>
    <xf numFmtId="8" fontId="14" fillId="17" borderId="0" xfId="3" applyNumberFormat="1" applyFill="1" applyBorder="1" applyAlignment="1">
      <alignment horizontal="center" vertical="center" wrapText="1"/>
    </xf>
    <xf numFmtId="0" fontId="46" fillId="17" borderId="82" xfId="3" applyFont="1" applyFill="1" applyBorder="1" applyAlignment="1">
      <alignment horizontal="center" vertical="center" wrapText="1"/>
    </xf>
    <xf numFmtId="8" fontId="31" fillId="17" borderId="72" xfId="3" applyNumberFormat="1" applyFont="1" applyFill="1" applyBorder="1" applyAlignment="1">
      <alignment horizontal="center" vertical="center" wrapText="1"/>
    </xf>
    <xf numFmtId="8" fontId="31" fillId="17" borderId="82" xfId="3" applyNumberFormat="1" applyFont="1" applyFill="1" applyBorder="1" applyAlignment="1">
      <alignment horizontal="center" vertical="center" wrapText="1"/>
    </xf>
    <xf numFmtId="166" fontId="46" fillId="17" borderId="71" xfId="12" applyNumberFormat="1" applyFont="1" applyFill="1" applyBorder="1" applyAlignment="1" applyProtection="1">
      <alignment horizontal="center" vertical="center" wrapText="1"/>
    </xf>
    <xf numFmtId="8" fontId="14" fillId="17" borderId="158" xfId="3" applyNumberFormat="1" applyFill="1" applyBorder="1" applyAlignment="1">
      <alignment horizontal="center" vertical="center" wrapText="1"/>
    </xf>
    <xf numFmtId="8" fontId="14" fillId="0" borderId="0" xfId="3" applyNumberFormat="1" applyBorder="1" applyAlignment="1">
      <alignment horizontal="center" vertical="center" wrapText="1"/>
    </xf>
    <xf numFmtId="8" fontId="31" fillId="17" borderId="0" xfId="3" applyNumberFormat="1" applyFont="1" applyFill="1" applyBorder="1" applyAlignment="1">
      <alignment horizontal="center" vertical="center" wrapText="1"/>
    </xf>
    <xf numFmtId="166" fontId="46" fillId="17" borderId="0" xfId="12" applyNumberFormat="1" applyFont="1" applyFill="1" applyBorder="1" applyAlignment="1" applyProtection="1">
      <alignment horizontal="center" vertical="center" wrapText="1"/>
    </xf>
    <xf numFmtId="166" fontId="31" fillId="17" borderId="72" xfId="3" applyNumberFormat="1" applyFont="1" applyFill="1" applyBorder="1" applyAlignment="1">
      <alignment horizontal="center" vertical="center" wrapText="1"/>
    </xf>
    <xf numFmtId="166" fontId="31" fillId="17" borderId="82" xfId="3" applyNumberFormat="1" applyFont="1" applyFill="1" applyBorder="1" applyAlignment="1">
      <alignment horizontal="center" vertical="center" wrapText="1"/>
    </xf>
    <xf numFmtId="165" fontId="46" fillId="17" borderId="71" xfId="12" applyNumberFormat="1" applyFont="1" applyFill="1" applyBorder="1" applyAlignment="1" applyProtection="1">
      <alignment horizontal="center" vertical="center" wrapText="1"/>
    </xf>
    <xf numFmtId="8" fontId="31" fillId="17" borderId="135" xfId="3" applyNumberFormat="1" applyFont="1" applyFill="1" applyBorder="1" applyAlignment="1">
      <alignment horizontal="center" vertical="center" wrapText="1"/>
    </xf>
    <xf numFmtId="166" fontId="46" fillId="17" borderId="135" xfId="12" applyNumberFormat="1" applyFont="1" applyFill="1" applyBorder="1" applyAlignment="1" applyProtection="1">
      <alignment horizontal="center" vertical="center" wrapText="1"/>
    </xf>
    <xf numFmtId="0" fontId="14" fillId="17" borderId="0" xfId="3" applyFill="1" applyBorder="1" applyAlignment="1"/>
    <xf numFmtId="0" fontId="14" fillId="17" borderId="0" xfId="3" applyFill="1" applyAlignment="1"/>
    <xf numFmtId="3" fontId="31" fillId="17" borderId="72" xfId="3" applyNumberFormat="1" applyFont="1" applyFill="1" applyBorder="1" applyAlignment="1">
      <alignment horizontal="center" vertical="center" wrapText="1"/>
    </xf>
    <xf numFmtId="3" fontId="31" fillId="17" borderId="82" xfId="3" applyNumberFormat="1" applyFont="1" applyFill="1" applyBorder="1" applyAlignment="1">
      <alignment horizontal="center" vertical="center" wrapText="1"/>
    </xf>
    <xf numFmtId="38" fontId="31" fillId="17" borderId="135" xfId="3" applyNumberFormat="1" applyFont="1" applyFill="1" applyBorder="1" applyAlignment="1">
      <alignment horizontal="center" vertical="center" wrapText="1"/>
    </xf>
    <xf numFmtId="0" fontId="14" fillId="17" borderId="0" xfId="3" applyFill="1" applyBorder="1" applyAlignment="1">
      <alignment horizontal="left" vertical="center"/>
    </xf>
    <xf numFmtId="0" fontId="64" fillId="17" borderId="0" xfId="3" applyFont="1" applyFill="1" applyBorder="1" applyAlignment="1"/>
    <xf numFmtId="0" fontId="67" fillId="17" borderId="0" xfId="3" applyFont="1" applyFill="1" applyBorder="1" applyAlignment="1">
      <alignment horizontal="center" vertical="center" wrapText="1"/>
    </xf>
    <xf numFmtId="0" fontId="14" fillId="17" borderId="0" xfId="3" applyFill="1" applyBorder="1" applyAlignment="1">
      <alignment horizontal="center"/>
    </xf>
    <xf numFmtId="3" fontId="14" fillId="0" borderId="0" xfId="3" applyNumberFormat="1"/>
    <xf numFmtId="0" fontId="14" fillId="17" borderId="0" xfId="2" applyFill="1"/>
    <xf numFmtId="0" fontId="69" fillId="17" borderId="157" xfId="3" applyFont="1" applyFill="1" applyBorder="1"/>
    <xf numFmtId="0" fontId="69" fillId="17" borderId="0" xfId="3" applyFont="1" applyFill="1" applyBorder="1"/>
    <xf numFmtId="0" fontId="69" fillId="17" borderId="158" xfId="3" applyFont="1" applyFill="1" applyBorder="1"/>
    <xf numFmtId="0" fontId="14" fillId="17" borderId="157" xfId="3" applyFill="1" applyBorder="1"/>
    <xf numFmtId="0" fontId="14" fillId="17" borderId="157" xfId="3" applyFill="1" applyBorder="1" applyAlignment="1"/>
    <xf numFmtId="0" fontId="14" fillId="17" borderId="158" xfId="3" applyFill="1" applyBorder="1" applyAlignment="1"/>
    <xf numFmtId="0" fontId="14" fillId="0" borderId="0" xfId="3" applyFill="1"/>
    <xf numFmtId="0" fontId="14" fillId="17" borderId="163" xfId="3" applyFill="1" applyBorder="1"/>
    <xf numFmtId="0" fontId="14" fillId="17" borderId="164" xfId="3" applyFill="1" applyBorder="1"/>
    <xf numFmtId="0" fontId="14" fillId="17" borderId="163" xfId="3" applyFill="1" applyBorder="1" applyAlignment="1"/>
    <xf numFmtId="0" fontId="14" fillId="17" borderId="163" xfId="2" applyFill="1" applyBorder="1" applyAlignment="1"/>
    <xf numFmtId="0" fontId="0" fillId="17" borderId="0" xfId="0" applyFill="1" applyAlignment="1"/>
    <xf numFmtId="0" fontId="0" fillId="17" borderId="164" xfId="0" applyFill="1" applyBorder="1" applyAlignment="1"/>
    <xf numFmtId="0" fontId="0" fillId="17" borderId="163" xfId="0" applyFill="1" applyBorder="1" applyAlignment="1"/>
    <xf numFmtId="0" fontId="0" fillId="17" borderId="0" xfId="0" applyFill="1" applyBorder="1" applyAlignment="1"/>
    <xf numFmtId="0" fontId="14" fillId="17" borderId="168" xfId="3" applyFill="1" applyBorder="1"/>
    <xf numFmtId="0" fontId="14" fillId="17" borderId="169" xfId="3" applyFill="1" applyBorder="1"/>
    <xf numFmtId="0" fontId="14" fillId="17" borderId="170" xfId="3" applyFill="1" applyBorder="1"/>
    <xf numFmtId="8" fontId="31" fillId="0" borderId="0" xfId="0" applyNumberFormat="1" applyFont="1"/>
    <xf numFmtId="0" fontId="70" fillId="0" borderId="0" xfId="3" applyFont="1"/>
    <xf numFmtId="37" fontId="3" fillId="0" borderId="0" xfId="1" applyNumberFormat="1" applyFont="1" applyFill="1" applyBorder="1" applyAlignment="1" applyProtection="1">
      <alignment horizontal="center"/>
    </xf>
    <xf numFmtId="0" fontId="14" fillId="17" borderId="0" xfId="2" applyFill="1" applyBorder="1" applyAlignment="1"/>
    <xf numFmtId="0" fontId="0" fillId="17" borderId="0" xfId="0" applyFill="1" applyAlignment="1"/>
    <xf numFmtId="0" fontId="0" fillId="17" borderId="164" xfId="0" applyFill="1" applyBorder="1" applyAlignment="1"/>
    <xf numFmtId="0" fontId="14" fillId="17" borderId="154" xfId="3" applyFill="1" applyBorder="1" applyAlignment="1"/>
    <xf numFmtId="0" fontId="14" fillId="17" borderId="157" xfId="3" applyFill="1" applyBorder="1" applyAlignment="1"/>
    <xf numFmtId="0" fontId="57" fillId="17" borderId="0" xfId="3" applyFont="1" applyFill="1" applyBorder="1" applyAlignment="1">
      <alignment horizontal="center" vertical="center"/>
    </xf>
    <xf numFmtId="49" fontId="58" fillId="17" borderId="0" xfId="3" applyNumberFormat="1" applyFont="1" applyFill="1" applyBorder="1" applyAlignment="1">
      <alignment horizontal="center" vertical="center"/>
    </xf>
    <xf numFmtId="0" fontId="59" fillId="17" borderId="0" xfId="3" applyFont="1" applyFill="1" applyBorder="1" applyAlignment="1">
      <alignment horizontal="center" vertical="center"/>
    </xf>
    <xf numFmtId="49" fontId="60" fillId="17" borderId="72" xfId="3" applyNumberFormat="1" applyFont="1" applyFill="1" applyBorder="1" applyAlignment="1">
      <alignment horizontal="center" vertical="center" wrapText="1"/>
    </xf>
    <xf numFmtId="49" fontId="62" fillId="0" borderId="72" xfId="3" applyNumberFormat="1" applyFont="1" applyBorder="1" applyAlignment="1">
      <alignment horizontal="center" vertical="center" wrapText="1"/>
    </xf>
    <xf numFmtId="49" fontId="63" fillId="17" borderId="72" xfId="3" applyNumberFormat="1" applyFont="1" applyFill="1" applyBorder="1" applyAlignment="1">
      <alignment horizontal="center" vertical="center" wrapText="1"/>
    </xf>
    <xf numFmtId="49" fontId="56" fillId="0" borderId="72" xfId="3" applyNumberFormat="1" applyFont="1" applyBorder="1" applyAlignment="1">
      <alignment horizontal="center" vertical="center" wrapText="1"/>
    </xf>
    <xf numFmtId="0" fontId="65" fillId="17" borderId="0" xfId="3" applyFont="1" applyFill="1" applyBorder="1" applyAlignment="1">
      <alignment horizontal="left" vertical="center" wrapText="1"/>
    </xf>
    <xf numFmtId="0" fontId="66" fillId="17" borderId="0" xfId="3" applyFont="1" applyFill="1" applyBorder="1" applyAlignment="1">
      <alignment horizontal="left" vertical="center"/>
    </xf>
    <xf numFmtId="0" fontId="64" fillId="17" borderId="0" xfId="3" applyFont="1" applyFill="1" applyBorder="1" applyAlignment="1"/>
    <xf numFmtId="0" fontId="68" fillId="17" borderId="159" xfId="3" applyFont="1" applyFill="1" applyBorder="1" applyAlignment="1">
      <alignment horizontal="left" vertical="center" wrapText="1"/>
    </xf>
    <xf numFmtId="0" fontId="0" fillId="0" borderId="160" xfId="0" applyBorder="1" applyAlignment="1">
      <alignment horizontal="left" wrapText="1"/>
    </xf>
    <xf numFmtId="0" fontId="0" fillId="0" borderId="161" xfId="0" applyBorder="1" applyAlignment="1">
      <alignment horizontal="left" wrapText="1"/>
    </xf>
    <xf numFmtId="0" fontId="0" fillId="0" borderId="9" xfId="0" applyBorder="1" applyAlignment="1">
      <alignment horizontal="left" wrapText="1"/>
    </xf>
    <xf numFmtId="0" fontId="0" fillId="0" borderId="0" xfId="0" applyBorder="1" applyAlignment="1">
      <alignment horizontal="left" wrapText="1"/>
    </xf>
    <xf numFmtId="0" fontId="0" fillId="0" borderId="162" xfId="0" applyBorder="1" applyAlignment="1">
      <alignment horizontal="left" wrapText="1"/>
    </xf>
    <xf numFmtId="0" fontId="0" fillId="0" borderId="9" xfId="0" applyBorder="1" applyAlignment="1"/>
    <xf numFmtId="0" fontId="0" fillId="0" borderId="0" xfId="0" applyBorder="1" applyAlignment="1"/>
    <xf numFmtId="0" fontId="0" fillId="0" borderId="162" xfId="0" applyBorder="1" applyAlignment="1"/>
    <xf numFmtId="0" fontId="0" fillId="0" borderId="165" xfId="0" applyBorder="1" applyAlignment="1"/>
    <xf numFmtId="0" fontId="0" fillId="0" borderId="166" xfId="0" applyBorder="1" applyAlignment="1"/>
    <xf numFmtId="0" fontId="0" fillId="0" borderId="167" xfId="0" applyBorder="1" applyAlignment="1"/>
    <xf numFmtId="37" fontId="3" fillId="2" borderId="10" xfId="1" applyNumberFormat="1" applyFont="1" applyFill="1" applyBorder="1" applyAlignment="1" applyProtection="1">
      <alignment horizontal="center"/>
    </xf>
    <xf numFmtId="0" fontId="0" fillId="0" borderId="7" xfId="0" applyBorder="1" applyAlignment="1">
      <alignment horizontal="center"/>
    </xf>
    <xf numFmtId="0" fontId="29" fillId="0" borderId="33" xfId="0" applyFont="1" applyBorder="1" applyAlignment="1">
      <alignment horizontal="center" vertical="center"/>
    </xf>
    <xf numFmtId="0" fontId="29" fillId="0" borderId="70" xfId="0" applyFont="1" applyBorder="1" applyAlignment="1">
      <alignment horizontal="center" vertical="center"/>
    </xf>
    <xf numFmtId="0" fontId="24" fillId="0" borderId="0" xfId="0" applyFont="1" applyAlignment="1">
      <alignment horizontal="center"/>
    </xf>
    <xf numFmtId="0" fontId="25" fillId="0" borderId="0" xfId="0" applyFont="1" applyAlignment="1">
      <alignment horizontal="center"/>
    </xf>
    <xf numFmtId="0" fontId="27" fillId="0" borderId="0" xfId="0" applyFont="1" applyFill="1" applyAlignment="1">
      <alignment horizontal="center"/>
    </xf>
    <xf numFmtId="0" fontId="28" fillId="2" borderId="29" xfId="0" applyFont="1" applyFill="1" applyBorder="1" applyAlignment="1">
      <alignment horizontal="center"/>
    </xf>
    <xf numFmtId="166" fontId="28" fillId="2" borderId="29" xfId="0" applyNumberFormat="1" applyFont="1" applyFill="1" applyBorder="1" applyAlignment="1">
      <alignment horizontal="center"/>
    </xf>
    <xf numFmtId="0" fontId="28" fillId="2" borderId="69" xfId="0" applyFont="1" applyFill="1" applyBorder="1" applyAlignment="1">
      <alignment horizontal="center"/>
    </xf>
    <xf numFmtId="0" fontId="28" fillId="2" borderId="32" xfId="0" applyFont="1" applyFill="1" applyBorder="1" applyAlignment="1">
      <alignment horizontal="center"/>
    </xf>
    <xf numFmtId="0" fontId="29" fillId="0" borderId="39" xfId="0" applyFont="1" applyBorder="1" applyAlignment="1">
      <alignment horizontal="center" vertical="center"/>
    </xf>
    <xf numFmtId="0" fontId="9" fillId="8" borderId="77" xfId="0" applyFont="1" applyFill="1" applyBorder="1" applyAlignment="1">
      <alignment horizontal="center"/>
    </xf>
    <xf numFmtId="0" fontId="9" fillId="8" borderId="78" xfId="0" applyFont="1" applyFill="1" applyBorder="1" applyAlignment="1">
      <alignment horizontal="center"/>
    </xf>
    <xf numFmtId="0" fontId="9" fillId="9" borderId="77" xfId="0" applyFont="1" applyFill="1" applyBorder="1" applyAlignment="1">
      <alignment horizontal="center" vertical="center"/>
    </xf>
    <xf numFmtId="0" fontId="9" fillId="9" borderId="78" xfId="0" applyFont="1" applyFill="1" applyBorder="1" applyAlignment="1">
      <alignment horizontal="center" vertical="center"/>
    </xf>
    <xf numFmtId="0" fontId="27" fillId="0" borderId="0" xfId="0" applyFont="1" applyAlignment="1">
      <alignment horizontal="center"/>
    </xf>
    <xf numFmtId="49" fontId="28" fillId="2" borderId="70" xfId="0" applyNumberFormat="1" applyFont="1" applyFill="1" applyBorder="1" applyAlignment="1">
      <alignment horizontal="center" wrapText="1"/>
    </xf>
    <xf numFmtId="49" fontId="28" fillId="2" borderId="71" xfId="0" applyNumberFormat="1" applyFont="1" applyFill="1" applyBorder="1" applyAlignment="1">
      <alignment horizontal="center" wrapText="1"/>
    </xf>
    <xf numFmtId="0" fontId="29" fillId="0" borderId="33" xfId="0" applyFont="1" applyBorder="1" applyAlignment="1">
      <alignment horizontal="left"/>
    </xf>
    <xf numFmtId="0" fontId="29" fillId="0" borderId="32" xfId="0" applyFont="1" applyBorder="1" applyAlignment="1">
      <alignment horizontal="left"/>
    </xf>
    <xf numFmtId="0" fontId="29" fillId="0" borderId="84" xfId="0" applyFont="1" applyBorder="1" applyAlignment="1">
      <alignment horizontal="left"/>
    </xf>
    <xf numFmtId="0" fontId="29" fillId="0" borderId="85" xfId="0" applyFont="1" applyBorder="1" applyAlignment="1">
      <alignment horizontal="left"/>
    </xf>
    <xf numFmtId="0" fontId="29" fillId="0" borderId="70" xfId="0" applyFont="1" applyBorder="1" applyAlignment="1">
      <alignment horizontal="left"/>
    </xf>
    <xf numFmtId="0" fontId="29" fillId="0" borderId="71" xfId="0" applyFont="1" applyBorder="1" applyAlignment="1">
      <alignment horizontal="left"/>
    </xf>
    <xf numFmtId="49" fontId="28" fillId="2" borderId="70" xfId="0" applyNumberFormat="1" applyFont="1" applyFill="1" applyBorder="1" applyAlignment="1">
      <alignment horizontal="center" vertical="center"/>
    </xf>
    <xf numFmtId="49" fontId="28" fillId="2" borderId="71" xfId="0" applyNumberFormat="1" applyFont="1" applyFill="1" applyBorder="1" applyAlignment="1">
      <alignment horizontal="center" vertical="center"/>
    </xf>
    <xf numFmtId="0" fontId="29" fillId="0" borderId="39" xfId="0" applyFont="1" applyFill="1" applyBorder="1" applyAlignment="1">
      <alignment horizontal="left"/>
    </xf>
    <xf numFmtId="0" fontId="29" fillId="0" borderId="8" xfId="0" applyFont="1" applyFill="1" applyBorder="1" applyAlignment="1">
      <alignment horizontal="left"/>
    </xf>
    <xf numFmtId="0" fontId="29" fillId="0" borderId="84" xfId="0" applyFont="1" applyFill="1" applyBorder="1" applyAlignment="1">
      <alignment horizontal="left"/>
    </xf>
    <xf numFmtId="0" fontId="29" fillId="0" borderId="85" xfId="0" applyFont="1" applyFill="1" applyBorder="1" applyAlignment="1">
      <alignment horizontal="left"/>
    </xf>
    <xf numFmtId="0" fontId="29" fillId="0" borderId="70" xfId="0" applyFont="1" applyFill="1" applyBorder="1" applyAlignment="1">
      <alignment horizontal="left"/>
    </xf>
    <xf numFmtId="0" fontId="29" fillId="0" borderId="71" xfId="0" applyFont="1" applyFill="1" applyBorder="1" applyAlignment="1">
      <alignment horizontal="left"/>
    </xf>
    <xf numFmtId="0" fontId="29" fillId="0" borderId="33" xfId="2" applyFont="1" applyBorder="1" applyAlignment="1">
      <alignment horizontal="center" vertical="center"/>
    </xf>
    <xf numFmtId="0" fontId="29" fillId="0" borderId="70" xfId="2" applyFont="1" applyBorder="1" applyAlignment="1">
      <alignment horizontal="center" vertical="center"/>
    </xf>
    <xf numFmtId="0" fontId="32" fillId="0" borderId="0" xfId="2" applyFont="1" applyAlignment="1">
      <alignment horizontal="center"/>
    </xf>
    <xf numFmtId="0" fontId="27" fillId="0" borderId="72" xfId="2" applyFont="1" applyBorder="1" applyAlignment="1">
      <alignment horizontal="center"/>
    </xf>
    <xf numFmtId="0" fontId="28" fillId="2" borderId="29" xfId="2" applyFont="1" applyFill="1" applyBorder="1" applyAlignment="1">
      <alignment horizontal="center"/>
    </xf>
    <xf numFmtId="166" fontId="28" fillId="2" borderId="29" xfId="2" applyNumberFormat="1" applyFont="1" applyFill="1" applyBorder="1" applyAlignment="1">
      <alignment horizontal="center"/>
    </xf>
    <xf numFmtId="0" fontId="28" fillId="2" borderId="69" xfId="2" applyFont="1" applyFill="1" applyBorder="1" applyAlignment="1">
      <alignment horizontal="center"/>
    </xf>
    <xf numFmtId="0" fontId="28" fillId="2" borderId="32" xfId="2" applyFont="1" applyFill="1" applyBorder="1" applyAlignment="1">
      <alignment horizontal="center"/>
    </xf>
    <xf numFmtId="0" fontId="29" fillId="0" borderId="39" xfId="2" applyFont="1" applyBorder="1" applyAlignment="1">
      <alignment horizontal="center" vertical="center"/>
    </xf>
    <xf numFmtId="0" fontId="9" fillId="13" borderId="77" xfId="2" applyFont="1" applyFill="1" applyBorder="1" applyAlignment="1">
      <alignment horizontal="center"/>
    </xf>
    <xf numFmtId="0" fontId="9" fillId="13" borderId="78" xfId="2" applyFont="1" applyFill="1" applyBorder="1" applyAlignment="1">
      <alignment horizontal="center"/>
    </xf>
    <xf numFmtId="0" fontId="9" fillId="9" borderId="77" xfId="2" applyFont="1" applyFill="1" applyBorder="1" applyAlignment="1">
      <alignment horizontal="center" vertical="center"/>
    </xf>
    <xf numFmtId="0" fontId="9" fillId="9" borderId="78" xfId="2" applyFont="1" applyFill="1" applyBorder="1" applyAlignment="1">
      <alignment horizontal="center" vertical="center"/>
    </xf>
    <xf numFmtId="0" fontId="27" fillId="0" borderId="0" xfId="2" applyFont="1" applyAlignment="1">
      <alignment horizontal="center"/>
    </xf>
    <xf numFmtId="49" fontId="28" fillId="2" borderId="70" xfId="2" applyNumberFormat="1" applyFont="1" applyFill="1" applyBorder="1" applyAlignment="1">
      <alignment horizontal="center" wrapText="1"/>
    </xf>
    <xf numFmtId="49" fontId="28" fillId="2" borderId="71" xfId="2" applyNumberFormat="1" applyFont="1" applyFill="1" applyBorder="1" applyAlignment="1">
      <alignment horizontal="center" wrapText="1"/>
    </xf>
    <xf numFmtId="0" fontId="29" fillId="0" borderId="33" xfId="2" applyFont="1" applyBorder="1" applyAlignment="1">
      <alignment horizontal="left"/>
    </xf>
    <xf numFmtId="0" fontId="29" fillId="0" borderId="32" xfId="2" applyFont="1" applyBorder="1" applyAlignment="1">
      <alignment horizontal="left"/>
    </xf>
    <xf numFmtId="0" fontId="29" fillId="0" borderId="84" xfId="2" applyFont="1" applyBorder="1" applyAlignment="1">
      <alignment horizontal="left"/>
    </xf>
    <xf numFmtId="0" fontId="29" fillId="0" borderId="85" xfId="2" applyFont="1" applyBorder="1" applyAlignment="1">
      <alignment horizontal="left"/>
    </xf>
    <xf numFmtId="0" fontId="29" fillId="0" borderId="70" xfId="2" applyFont="1" applyBorder="1" applyAlignment="1">
      <alignment horizontal="left"/>
    </xf>
    <xf numFmtId="0" fontId="29" fillId="0" borderId="71" xfId="2" applyFont="1" applyBorder="1" applyAlignment="1">
      <alignment horizontal="left"/>
    </xf>
    <xf numFmtId="49" fontId="28" fillId="2" borderId="70" xfId="2" applyNumberFormat="1" applyFont="1" applyFill="1" applyBorder="1" applyAlignment="1">
      <alignment horizontal="center" vertical="center"/>
    </xf>
    <xf numFmtId="49" fontId="28" fillId="2" borderId="71" xfId="2" applyNumberFormat="1" applyFont="1" applyFill="1" applyBorder="1" applyAlignment="1">
      <alignment horizontal="center" vertical="center"/>
    </xf>
    <xf numFmtId="0" fontId="29" fillId="0" borderId="39" xfId="2" applyFont="1" applyFill="1" applyBorder="1" applyAlignment="1">
      <alignment horizontal="left"/>
    </xf>
    <xf numFmtId="0" fontId="29" fillId="0" borderId="8" xfId="2" applyFont="1" applyFill="1" applyBorder="1" applyAlignment="1">
      <alignment horizontal="left"/>
    </xf>
    <xf numFmtId="0" fontId="29" fillId="0" borderId="84" xfId="2" applyFont="1" applyFill="1" applyBorder="1" applyAlignment="1">
      <alignment horizontal="left"/>
    </xf>
    <xf numFmtId="0" fontId="29" fillId="0" borderId="85" xfId="2" applyFont="1" applyFill="1" applyBorder="1" applyAlignment="1">
      <alignment horizontal="left"/>
    </xf>
    <xf numFmtId="0" fontId="29" fillId="0" borderId="70" xfId="2" applyFont="1" applyFill="1" applyBorder="1" applyAlignment="1">
      <alignment horizontal="left"/>
    </xf>
    <xf numFmtId="0" fontId="29" fillId="0" borderId="71" xfId="2" applyFont="1" applyFill="1" applyBorder="1" applyAlignment="1">
      <alignment horizontal="left"/>
    </xf>
    <xf numFmtId="0" fontId="9" fillId="15" borderId="77" xfId="2" applyFont="1" applyFill="1" applyBorder="1" applyAlignment="1">
      <alignment horizontal="center"/>
    </xf>
    <xf numFmtId="0" fontId="9" fillId="15" borderId="78" xfId="2" applyFont="1" applyFill="1" applyBorder="1" applyAlignment="1">
      <alignment horizontal="center"/>
    </xf>
    <xf numFmtId="0" fontId="35" fillId="2" borderId="95" xfId="0" applyFont="1" applyFill="1" applyBorder="1" applyAlignment="1">
      <alignment horizontal="center" vertical="center" wrapText="1"/>
    </xf>
    <xf numFmtId="0" fontId="35" fillId="2" borderId="97" xfId="0" applyFont="1" applyFill="1" applyBorder="1" applyAlignment="1">
      <alignment horizontal="center" vertical="center" wrapText="1"/>
    </xf>
    <xf numFmtId="0" fontId="35" fillId="2" borderId="29" xfId="0" applyFont="1" applyFill="1" applyBorder="1" applyAlignment="1">
      <alignment horizontal="center" wrapText="1"/>
    </xf>
    <xf numFmtId="0" fontId="35" fillId="2" borderId="96" xfId="0" applyFont="1" applyFill="1" applyBorder="1" applyAlignment="1">
      <alignment horizontal="center" vertical="center"/>
    </xf>
    <xf numFmtId="0" fontId="35" fillId="2" borderId="98" xfId="0" applyFont="1" applyFill="1" applyBorder="1" applyAlignment="1">
      <alignment horizontal="center" vertical="center"/>
    </xf>
    <xf numFmtId="0" fontId="34" fillId="16" borderId="0" xfId="0" applyFont="1" applyFill="1" applyBorder="1" applyAlignment="1">
      <alignment horizontal="center"/>
    </xf>
    <xf numFmtId="49" fontId="35" fillId="2" borderId="95" xfId="0" applyNumberFormat="1" applyFont="1" applyFill="1" applyBorder="1" applyAlignment="1">
      <alignment horizontal="center" vertical="center" wrapText="1"/>
    </xf>
    <xf numFmtId="49" fontId="35" fillId="2" borderId="97" xfId="0" applyNumberFormat="1" applyFont="1" applyFill="1" applyBorder="1" applyAlignment="1">
      <alignment horizontal="center" vertical="center" wrapText="1"/>
    </xf>
    <xf numFmtId="49" fontId="35" fillId="2" borderId="96" xfId="0" applyNumberFormat="1" applyFont="1" applyFill="1" applyBorder="1" applyAlignment="1">
      <alignment horizontal="center" vertical="center" wrapText="1"/>
    </xf>
    <xf numFmtId="49" fontId="35" fillId="2" borderId="98" xfId="0" applyNumberFormat="1" applyFont="1" applyFill="1" applyBorder="1" applyAlignment="1">
      <alignment horizontal="center" vertical="center" wrapText="1"/>
    </xf>
    <xf numFmtId="0" fontId="36" fillId="17" borderId="99" xfId="0" applyFont="1" applyFill="1" applyBorder="1" applyAlignment="1">
      <alignment horizontal="left" vertical="center" wrapText="1"/>
    </xf>
    <xf numFmtId="0" fontId="36" fillId="17" borderId="102" xfId="0" applyFont="1" applyFill="1" applyBorder="1" applyAlignment="1">
      <alignment horizontal="left" vertical="center" wrapText="1"/>
    </xf>
    <xf numFmtId="0" fontId="36" fillId="17" borderId="105" xfId="0" applyFont="1" applyFill="1" applyBorder="1" applyAlignment="1">
      <alignment horizontal="left" vertical="center" wrapText="1"/>
    </xf>
    <xf numFmtId="0" fontId="36" fillId="17" borderId="95" xfId="0" applyFont="1" applyFill="1" applyBorder="1" applyAlignment="1">
      <alignment horizontal="left" vertical="center" wrapText="1"/>
    </xf>
    <xf numFmtId="0" fontId="36" fillId="17" borderId="97" xfId="0" applyFont="1" applyFill="1" applyBorder="1" applyAlignment="1">
      <alignment horizontal="left" vertical="center" wrapText="1"/>
    </xf>
    <xf numFmtId="0" fontId="36" fillId="17" borderId="39" xfId="0" applyFont="1" applyFill="1" applyBorder="1" applyAlignment="1">
      <alignment horizontal="left" vertical="center" wrapText="1"/>
    </xf>
    <xf numFmtId="0" fontId="35" fillId="2" borderId="70" xfId="0" applyFont="1" applyFill="1" applyBorder="1" applyAlignment="1">
      <alignment horizontal="center" vertical="center"/>
    </xf>
    <xf numFmtId="0" fontId="35" fillId="2" borderId="72" xfId="0" applyFont="1" applyFill="1" applyBorder="1" applyAlignment="1">
      <alignment horizontal="center" vertical="center"/>
    </xf>
    <xf numFmtId="0" fontId="34" fillId="16" borderId="0" xfId="0" applyFont="1" applyFill="1" applyAlignment="1">
      <alignment horizontal="center"/>
    </xf>
    <xf numFmtId="0" fontId="35" fillId="2" borderId="77" xfId="0" applyFont="1" applyFill="1" applyBorder="1" applyAlignment="1">
      <alignment horizontal="center" vertical="center"/>
    </xf>
    <xf numFmtId="0" fontId="35" fillId="2" borderId="113" xfId="0" applyFont="1" applyFill="1" applyBorder="1" applyAlignment="1">
      <alignment horizontal="center" vertical="center"/>
    </xf>
    <xf numFmtId="0" fontId="34" fillId="16" borderId="0" xfId="2" applyFont="1" applyFill="1" applyAlignment="1">
      <alignment horizontal="center"/>
    </xf>
    <xf numFmtId="0" fontId="35" fillId="2" borderId="95" xfId="2" applyFont="1" applyFill="1" applyBorder="1" applyAlignment="1">
      <alignment horizontal="center" vertical="center" wrapText="1"/>
    </xf>
    <xf numFmtId="0" fontId="35" fillId="2" borderId="97" xfId="2" applyFont="1" applyFill="1" applyBorder="1" applyAlignment="1">
      <alignment horizontal="center" vertical="center" wrapText="1"/>
    </xf>
    <xf numFmtId="0" fontId="35" fillId="2" borderId="29" xfId="2" applyFont="1" applyFill="1" applyBorder="1" applyAlignment="1">
      <alignment horizontal="center" wrapText="1"/>
    </xf>
    <xf numFmtId="0" fontId="35" fillId="2" borderId="96" xfId="2" applyFont="1" applyFill="1" applyBorder="1" applyAlignment="1">
      <alignment horizontal="center" vertical="center"/>
    </xf>
    <xf numFmtId="0" fontId="35" fillId="2" borderId="98" xfId="2" applyFont="1" applyFill="1" applyBorder="1" applyAlignment="1">
      <alignment horizontal="center" vertical="center"/>
    </xf>
    <xf numFmtId="0" fontId="39" fillId="20" borderId="117" xfId="2" applyFont="1" applyFill="1" applyBorder="1" applyAlignment="1">
      <alignment horizontal="left" vertical="center" wrapText="1"/>
    </xf>
    <xf numFmtId="0" fontId="38" fillId="2" borderId="77" xfId="2" applyFont="1" applyFill="1" applyBorder="1" applyAlignment="1">
      <alignment horizontal="center" vertical="center"/>
    </xf>
    <xf numFmtId="0" fontId="38" fillId="2" borderId="79" xfId="2" applyFont="1" applyFill="1" applyBorder="1" applyAlignment="1">
      <alignment horizontal="center" vertical="center"/>
    </xf>
    <xf numFmtId="0" fontId="38" fillId="2" borderId="78" xfId="2" applyFont="1" applyFill="1" applyBorder="1" applyAlignment="1">
      <alignment horizontal="center" vertical="center"/>
    </xf>
    <xf numFmtId="0" fontId="37" fillId="19" borderId="33" xfId="2" applyFont="1" applyFill="1" applyBorder="1" applyAlignment="1">
      <alignment horizontal="center" vertical="center" wrapText="1"/>
    </xf>
    <xf numFmtId="0" fontId="37" fillId="19" borderId="70" xfId="2" applyFont="1" applyFill="1" applyBorder="1" applyAlignment="1">
      <alignment horizontal="center" vertical="center" wrapText="1"/>
    </xf>
    <xf numFmtId="0" fontId="37" fillId="19" borderId="29" xfId="2" applyFont="1" applyFill="1" applyBorder="1" applyAlignment="1">
      <alignment horizontal="center" vertical="center" wrapText="1"/>
    </xf>
    <xf numFmtId="0" fontId="37" fillId="19" borderId="72" xfId="2" applyFont="1" applyFill="1" applyBorder="1" applyAlignment="1">
      <alignment horizontal="center" vertical="center" wrapText="1"/>
    </xf>
    <xf numFmtId="0" fontId="39" fillId="20" borderId="114" xfId="2" applyFont="1" applyFill="1" applyBorder="1" applyAlignment="1">
      <alignment horizontal="left" vertical="center" wrapText="1"/>
    </xf>
    <xf numFmtId="0" fontId="35" fillId="20" borderId="120" xfId="2" applyFont="1" applyFill="1" applyBorder="1" applyAlignment="1">
      <alignment horizontal="left" vertical="center"/>
    </xf>
    <xf numFmtId="0" fontId="35" fillId="20" borderId="121" xfId="2" applyFont="1" applyFill="1" applyBorder="1" applyAlignment="1">
      <alignment horizontal="left" vertical="center"/>
    </xf>
    <xf numFmtId="0" fontId="39" fillId="2" borderId="114" xfId="2" applyFont="1" applyFill="1" applyBorder="1" applyAlignment="1">
      <alignment horizontal="left" vertical="center" wrapText="1"/>
    </xf>
    <xf numFmtId="0" fontId="39" fillId="2" borderId="117" xfId="2" applyFont="1" applyFill="1" applyBorder="1" applyAlignment="1">
      <alignment horizontal="left" vertical="center" wrapText="1"/>
    </xf>
    <xf numFmtId="0" fontId="37" fillId="22" borderId="33" xfId="2" applyFont="1" applyFill="1" applyBorder="1" applyAlignment="1">
      <alignment horizontal="center" vertical="center" wrapText="1"/>
    </xf>
    <xf numFmtId="0" fontId="37" fillId="22" borderId="70" xfId="2" applyFont="1" applyFill="1" applyBorder="1" applyAlignment="1">
      <alignment horizontal="center" vertical="center" wrapText="1"/>
    </xf>
    <xf numFmtId="0" fontId="37" fillId="22" borderId="29" xfId="2" applyFont="1" applyFill="1" applyBorder="1" applyAlignment="1">
      <alignment horizontal="center" vertical="center" wrapText="1"/>
    </xf>
    <xf numFmtId="0" fontId="37" fillId="22" borderId="72" xfId="2" applyFont="1" applyFill="1" applyBorder="1" applyAlignment="1">
      <alignment horizontal="center" vertical="center" wrapText="1"/>
    </xf>
    <xf numFmtId="0" fontId="35" fillId="2" borderId="120" xfId="2" applyFont="1" applyFill="1" applyBorder="1" applyAlignment="1">
      <alignment horizontal="left" vertical="center"/>
    </xf>
    <xf numFmtId="0" fontId="35" fillId="2" borderId="121" xfId="2" applyFont="1" applyFill="1" applyBorder="1" applyAlignment="1">
      <alignment horizontal="left" vertical="center"/>
    </xf>
    <xf numFmtId="0" fontId="38" fillId="2" borderId="77" xfId="2" applyFont="1" applyFill="1" applyBorder="1" applyAlignment="1">
      <alignment horizontal="center"/>
    </xf>
    <xf numFmtId="0" fontId="38" fillId="2" borderId="79" xfId="2" applyFont="1" applyFill="1" applyBorder="1" applyAlignment="1">
      <alignment horizontal="center"/>
    </xf>
    <xf numFmtId="0" fontId="38" fillId="2" borderId="78" xfId="2" applyFont="1" applyFill="1" applyBorder="1" applyAlignment="1">
      <alignment horizontal="center"/>
    </xf>
    <xf numFmtId="0" fontId="44" fillId="23" borderId="126" xfId="2" applyFont="1" applyFill="1" applyBorder="1" applyAlignment="1">
      <alignment horizontal="left" vertical="center" wrapText="1"/>
    </xf>
    <xf numFmtId="0" fontId="44" fillId="23" borderId="130" xfId="2" applyFont="1" applyFill="1" applyBorder="1" applyAlignment="1">
      <alignment horizontal="left" vertical="center" wrapText="1"/>
    </xf>
    <xf numFmtId="0" fontId="44" fillId="23" borderId="131" xfId="2" applyFont="1" applyFill="1" applyBorder="1" applyAlignment="1">
      <alignment horizontal="left" vertical="center" wrapText="1"/>
    </xf>
    <xf numFmtId="0" fontId="38" fillId="2" borderId="0" xfId="2" applyFont="1" applyFill="1" applyAlignment="1">
      <alignment horizontal="center"/>
    </xf>
    <xf numFmtId="0" fontId="38" fillId="2" borderId="132" xfId="2" applyFont="1" applyFill="1" applyBorder="1" applyAlignment="1">
      <alignment horizontal="center"/>
    </xf>
    <xf numFmtId="166" fontId="44" fillId="23" borderId="126" xfId="2" applyNumberFormat="1" applyFont="1" applyFill="1" applyBorder="1" applyAlignment="1">
      <alignment horizontal="left" vertical="center" wrapText="1"/>
    </xf>
    <xf numFmtId="166" fontId="44" fillId="23" borderId="130" xfId="2" applyNumberFormat="1" applyFont="1" applyFill="1" applyBorder="1" applyAlignment="1">
      <alignment horizontal="left" vertical="center" wrapText="1"/>
    </xf>
    <xf numFmtId="166" fontId="44" fillId="23" borderId="131" xfId="2" applyNumberFormat="1" applyFont="1" applyFill="1" applyBorder="1" applyAlignment="1">
      <alignment horizontal="left" vertical="center" wrapText="1"/>
    </xf>
    <xf numFmtId="0" fontId="39" fillId="2" borderId="139" xfId="2" applyFont="1" applyFill="1" applyBorder="1" applyAlignment="1">
      <alignment horizontal="left" vertical="center" wrapText="1"/>
    </xf>
    <xf numFmtId="0" fontId="38" fillId="2" borderId="132" xfId="2" applyFont="1" applyFill="1" applyBorder="1" applyAlignment="1">
      <alignment horizontal="center" vertical="center"/>
    </xf>
    <xf numFmtId="0" fontId="39" fillId="2" borderId="137" xfId="2" applyFont="1" applyFill="1" applyBorder="1" applyAlignment="1">
      <alignment horizontal="left" vertical="center" wrapText="1"/>
    </xf>
    <xf numFmtId="0" fontId="35" fillId="2" borderId="70" xfId="2" applyFont="1" applyFill="1" applyBorder="1" applyAlignment="1">
      <alignment horizontal="left" vertical="center"/>
    </xf>
    <xf numFmtId="0" fontId="35" fillId="2" borderId="72" xfId="2" applyFont="1" applyFill="1" applyBorder="1" applyAlignment="1">
      <alignment horizontal="left" vertical="center"/>
    </xf>
    <xf numFmtId="0" fontId="39" fillId="2" borderId="142" xfId="2" applyFont="1" applyFill="1" applyBorder="1" applyAlignment="1">
      <alignment horizontal="left" vertical="center" wrapText="1"/>
    </xf>
    <xf numFmtId="0" fontId="35" fillId="2" borderId="144" xfId="2" applyFont="1" applyFill="1" applyBorder="1" applyAlignment="1">
      <alignment horizontal="left" vertical="center"/>
    </xf>
    <xf numFmtId="0" fontId="35" fillId="2" borderId="145" xfId="2" applyFont="1" applyFill="1" applyBorder="1" applyAlignment="1">
      <alignment horizontal="left" vertical="center"/>
    </xf>
    <xf numFmtId="0" fontId="52" fillId="25" borderId="70" xfId="3" applyFont="1" applyFill="1" applyBorder="1" applyAlignment="1">
      <alignment horizontal="left" vertical="center"/>
    </xf>
    <xf numFmtId="0" fontId="52" fillId="25" borderId="72" xfId="3" applyFont="1" applyFill="1" applyBorder="1" applyAlignment="1">
      <alignment horizontal="left" vertical="center"/>
    </xf>
    <xf numFmtId="0" fontId="52" fillId="25" borderId="146" xfId="3" applyFont="1" applyFill="1" applyBorder="1" applyAlignment="1">
      <alignment horizontal="left" vertical="center" wrapText="1"/>
    </xf>
    <xf numFmtId="0" fontId="52" fillId="25" borderId="149" xfId="3" applyFont="1" applyFill="1" applyBorder="1" applyAlignment="1">
      <alignment horizontal="left" vertical="center" wrapText="1"/>
    </xf>
    <xf numFmtId="0" fontId="52" fillId="25" borderId="147" xfId="3" applyFont="1" applyFill="1" applyBorder="1" applyAlignment="1">
      <alignment horizontal="left" vertical="center" wrapText="1"/>
    </xf>
    <xf numFmtId="0" fontId="52" fillId="25" borderId="146" xfId="3" applyFont="1" applyFill="1" applyBorder="1" applyAlignment="1">
      <alignment horizontal="left" vertical="top" wrapText="1"/>
    </xf>
    <xf numFmtId="0" fontId="52" fillId="25" borderId="149" xfId="3" applyFont="1" applyFill="1" applyBorder="1" applyAlignment="1">
      <alignment horizontal="left" vertical="top" wrapText="1"/>
    </xf>
    <xf numFmtId="0" fontId="52" fillId="25" borderId="147" xfId="3" applyFont="1" applyFill="1" applyBorder="1" applyAlignment="1">
      <alignment horizontal="left" vertical="top" wrapText="1"/>
    </xf>
    <xf numFmtId="0" fontId="48" fillId="25" borderId="146" xfId="3" applyFont="1" applyFill="1" applyBorder="1" applyAlignment="1"/>
    <xf numFmtId="0" fontId="48" fillId="25" borderId="147" xfId="3" applyFont="1" applyFill="1" applyBorder="1" applyAlignment="1"/>
    <xf numFmtId="0" fontId="48" fillId="25" borderId="146" xfId="3" applyFont="1" applyFill="1" applyBorder="1" applyAlignment="1">
      <alignment wrapText="1"/>
    </xf>
    <xf numFmtId="0" fontId="48" fillId="25" borderId="147" xfId="3" applyFont="1" applyFill="1" applyBorder="1" applyAlignment="1">
      <alignment wrapText="1"/>
    </xf>
    <xf numFmtId="0" fontId="52" fillId="25" borderId="146" xfId="3" applyFont="1" applyFill="1" applyBorder="1" applyAlignment="1">
      <alignment horizontal="left" vertical="center" wrapText="1" indent="1"/>
    </xf>
    <xf numFmtId="0" fontId="52" fillId="25" borderId="149" xfId="3" applyFont="1" applyFill="1" applyBorder="1" applyAlignment="1">
      <alignment horizontal="left" vertical="center" wrapText="1" indent="1"/>
    </xf>
    <xf numFmtId="0" fontId="52" fillId="25" borderId="147" xfId="3" applyFont="1" applyFill="1" applyBorder="1" applyAlignment="1">
      <alignment horizontal="left" vertical="center" wrapText="1" indent="1"/>
    </xf>
    <xf numFmtId="0" fontId="48" fillId="25" borderId="146" xfId="3" applyFont="1" applyFill="1" applyBorder="1" applyAlignment="1">
      <alignment horizontal="left" vertical="center" wrapText="1" indent="1"/>
    </xf>
    <xf numFmtId="0" fontId="48" fillId="25" borderId="149" xfId="3" applyFont="1" applyFill="1" applyBorder="1" applyAlignment="1">
      <alignment horizontal="left" vertical="center" wrapText="1" indent="1"/>
    </xf>
    <xf numFmtId="0" fontId="48" fillId="25" borderId="147" xfId="3" applyFont="1" applyFill="1" applyBorder="1" applyAlignment="1">
      <alignment horizontal="left" vertical="center" wrapText="1" indent="1"/>
    </xf>
    <xf numFmtId="0" fontId="52" fillId="25" borderId="39" xfId="3" applyNumberFormat="1" applyFont="1" applyFill="1" applyBorder="1" applyAlignment="1">
      <alignment horizontal="left" wrapText="1"/>
    </xf>
    <xf numFmtId="0" fontId="52" fillId="25" borderId="0" xfId="3" applyNumberFormat="1" applyFont="1" applyFill="1" applyBorder="1" applyAlignment="1">
      <alignment horizontal="left" wrapText="1"/>
    </xf>
    <xf numFmtId="0" fontId="52" fillId="25" borderId="8" xfId="3" applyNumberFormat="1" applyFont="1" applyFill="1" applyBorder="1" applyAlignment="1">
      <alignment horizontal="left" wrapText="1"/>
    </xf>
    <xf numFmtId="0" fontId="52" fillId="25" borderId="39" xfId="3" applyFont="1" applyFill="1" applyBorder="1" applyAlignment="1">
      <alignment horizontal="left" vertical="center" wrapText="1"/>
    </xf>
    <xf numFmtId="0" fontId="52" fillId="25" borderId="0" xfId="3" applyFont="1" applyFill="1" applyBorder="1" applyAlignment="1">
      <alignment horizontal="left" vertical="center"/>
    </xf>
    <xf numFmtId="0" fontId="48" fillId="25" borderId="146" xfId="3" applyFont="1" applyFill="1" applyBorder="1" applyAlignment="1">
      <alignment horizontal="center" wrapText="1"/>
    </xf>
    <xf numFmtId="0" fontId="48" fillId="25" borderId="147" xfId="3" applyFont="1" applyFill="1" applyBorder="1" applyAlignment="1">
      <alignment horizontal="center" wrapText="1"/>
    </xf>
    <xf numFmtId="0" fontId="48" fillId="25" borderId="146" xfId="3" applyFont="1" applyFill="1" applyBorder="1" applyAlignment="1">
      <alignment horizontal="left" wrapText="1"/>
    </xf>
    <xf numFmtId="0" fontId="48" fillId="25" borderId="149" xfId="3" applyFont="1" applyFill="1" applyBorder="1" applyAlignment="1">
      <alignment horizontal="left" wrapText="1"/>
    </xf>
    <xf numFmtId="0" fontId="48" fillId="25" borderId="147" xfId="3" applyFont="1" applyFill="1" applyBorder="1" applyAlignment="1">
      <alignment horizontal="left" wrapText="1"/>
    </xf>
    <xf numFmtId="0" fontId="48" fillId="25" borderId="150" xfId="3" applyFont="1" applyFill="1" applyBorder="1" applyAlignment="1">
      <alignment wrapText="1"/>
    </xf>
    <xf numFmtId="0" fontId="48" fillId="25" borderId="151" xfId="3" applyFont="1" applyFill="1" applyBorder="1" applyAlignment="1">
      <alignment wrapText="1"/>
    </xf>
    <xf numFmtId="0" fontId="48" fillId="25" borderId="149" xfId="3" applyFont="1" applyFill="1" applyBorder="1" applyAlignment="1">
      <alignment horizontal="left"/>
    </xf>
    <xf numFmtId="0" fontId="48" fillId="25" borderId="147" xfId="3" applyFont="1" applyFill="1" applyBorder="1" applyAlignment="1">
      <alignment horizontal="left"/>
    </xf>
  </cellXfs>
  <cellStyles count="13">
    <cellStyle name="Comma 2" xfId="5"/>
    <cellStyle name="Comma 2 2" xfId="6"/>
    <cellStyle name="Comma 2 2 2" xfId="7"/>
    <cellStyle name="Hyperlink" xfId="4" builtinId="8"/>
    <cellStyle name="Normal" xfId="0" builtinId="0"/>
    <cellStyle name="Normal 2" xfId="2"/>
    <cellStyle name="Normal 2 2" xfId="3"/>
    <cellStyle name="Normal 2 3" xfId="8"/>
    <cellStyle name="Normal 3" xfId="9"/>
    <cellStyle name="Normal_AGOSTO 96" xfId="1"/>
    <cellStyle name="Percent 2" xfId="10"/>
    <cellStyle name="Percent 2 2" xfId="11"/>
    <cellStyle name="Percent 2 2 2" xfId="12"/>
  </cellStyles>
  <dxfs count="2">
    <dxf>
      <font>
        <color rgb="FF0070C0"/>
      </font>
    </dxf>
    <dxf>
      <font>
        <color rgb="FFFF0000"/>
      </font>
    </dxf>
  </dxfs>
  <tableStyles count="0" defaultTableStyle="TableStyleMedium9" defaultPivotStyle="PivotStyleLight16"/>
  <colors>
    <mruColors>
      <color rgb="FF0066FF"/>
      <color rgb="FFB0C016"/>
      <color rgb="FFE2EE6C"/>
      <color rgb="FFA632DA"/>
      <color rgb="FFAABA16"/>
      <color rgb="FFA3A62A"/>
      <color rgb="FF8E8A42"/>
      <color rgb="FF0498CC"/>
      <color rgb="FF0A5FC6"/>
      <color rgb="FFF51747"/>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1"/>
  <c:style val="48"/>
  <c:chart>
    <c:title>
      <c:tx>
        <c:rich>
          <a:bodyPr/>
          <a:lstStyle/>
          <a:p>
            <a:pPr>
              <a:defRPr sz="1200" b="1" i="0" u="none" strike="noStrike" baseline="0">
                <a:solidFill>
                  <a:srgbClr val="FFFFFF"/>
                </a:solidFill>
                <a:latin typeface="Calibri"/>
                <a:ea typeface="Calibri"/>
                <a:cs typeface="Calibri"/>
              </a:defRPr>
            </a:pPr>
            <a:r>
              <a:rPr lang="en-US"/>
              <a:t>Occupancy % December</a:t>
            </a:r>
            <a:r>
              <a:rPr lang="en-US" baseline="0"/>
              <a:t> </a:t>
            </a:r>
            <a:r>
              <a:rPr lang="en-US"/>
              <a:t>2013</a:t>
            </a:r>
          </a:p>
        </c:rich>
      </c:tx>
      <c:layout>
        <c:manualLayout>
          <c:xMode val="edge"/>
          <c:yMode val="edge"/>
          <c:x val="0.19298608178709609"/>
          <c:y val="4.5307443365695803E-2"/>
        </c:manualLayout>
      </c:layout>
    </c:title>
    <c:view3D>
      <c:depthPercent val="100"/>
      <c:rAngAx val="1"/>
    </c:view3D>
    <c:plotArea>
      <c:layout>
        <c:manualLayout>
          <c:layoutTarget val="inner"/>
          <c:xMode val="edge"/>
          <c:yMode val="edge"/>
          <c:x val="0.17011914520148724"/>
          <c:y val="0.20720740004586902"/>
          <c:w val="0.73575068100714569"/>
          <c:h val="0.63125609298838514"/>
        </c:manualLayout>
      </c:layout>
      <c:bar3DChart>
        <c:barDir val="col"/>
        <c:grouping val="clustered"/>
        <c:ser>
          <c:idx val="0"/>
          <c:order val="0"/>
          <c:tx>
            <c:strRef>
              <c:f>'SUMMARY DASHBOARD'!$D$8</c:f>
              <c:strCache>
                <c:ptCount val="1"/>
                <c:pt idx="0">
                  <c:v>Occupancy %</c:v>
                </c:pt>
              </c:strCache>
            </c:strRef>
          </c:tx>
          <c:dLbls>
            <c:numFmt formatCode="0.0%" sourceLinked="0"/>
            <c:txPr>
              <a:bodyPr/>
              <a:lstStyle/>
              <a:p>
                <a:pPr>
                  <a:defRPr sz="1000" b="1" i="0" u="none" strike="noStrike" baseline="0">
                    <a:solidFill>
                      <a:srgbClr val="FFFFFF"/>
                    </a:solidFill>
                    <a:latin typeface="Calibri"/>
                    <a:ea typeface="Calibri"/>
                    <a:cs typeface="Calibri"/>
                  </a:defRPr>
                </a:pPr>
                <a:endParaRPr lang="en-US"/>
              </a:p>
            </c:txPr>
            <c:showVal val="1"/>
          </c:dLbls>
          <c:cat>
            <c:numRef>
              <c:f>'SUMMARY DASHBOARD'!$E$7:$F$7</c:f>
              <c:numCache>
                <c:formatCode>0</c:formatCode>
                <c:ptCount val="2"/>
                <c:pt idx="0">
                  <c:v>2013</c:v>
                </c:pt>
                <c:pt idx="1">
                  <c:v>2012</c:v>
                </c:pt>
              </c:numCache>
            </c:numRef>
          </c:cat>
          <c:val>
            <c:numRef>
              <c:f>'SUMMARY DASHBOARD'!$E$8:$F$8</c:f>
              <c:numCache>
                <c:formatCode>0.0%</c:formatCode>
                <c:ptCount val="2"/>
                <c:pt idx="0">
                  <c:v>0.67396152402629639</c:v>
                </c:pt>
                <c:pt idx="1">
                  <c:v>0.68194039312075116</c:v>
                </c:pt>
              </c:numCache>
            </c:numRef>
          </c:val>
        </c:ser>
        <c:shape val="box"/>
        <c:axId val="91754880"/>
        <c:axId val="91756416"/>
        <c:axId val="0"/>
      </c:bar3DChart>
      <c:dateAx>
        <c:axId val="91754880"/>
        <c:scaling>
          <c:orientation val="minMax"/>
        </c:scaling>
        <c:axPos val="b"/>
        <c:numFmt formatCode="0" sourceLinked="0"/>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91756416"/>
        <c:crosses val="autoZero"/>
        <c:lblOffset val="100"/>
        <c:baseTimeUnit val="days"/>
      </c:dateAx>
      <c:valAx>
        <c:axId val="91756416"/>
        <c:scaling>
          <c:orientation val="minMax"/>
          <c:max val="0.9"/>
          <c:min val="0.30000000000000032"/>
        </c:scaling>
        <c:axPos val="l"/>
        <c:majorGridlines>
          <c:spPr>
            <a:ln>
              <a:solidFill>
                <a:srgbClr val="4F81BD"/>
              </a:solidFill>
            </a:ln>
            <a:effectLst>
              <a:outerShdw blurRad="50800" dist="38100" dir="2700000" algn="tl" rotWithShape="0">
                <a:prstClr val="black">
                  <a:alpha val="40000"/>
                </a:prstClr>
              </a:outerShdw>
            </a:effectLst>
          </c:spPr>
        </c:majorGridlines>
        <c:numFmt formatCode="0.0%" sourceLinked="0"/>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91754880"/>
        <c:crosses val="autoZero"/>
        <c:crossBetween val="between"/>
      </c:valAx>
      <c:spPr>
        <a:noFill/>
        <a:ln w="25400">
          <a:noFill/>
        </a:ln>
      </c:spPr>
    </c:plotArea>
    <c:plotVisOnly val="1"/>
    <c:dispBlanksAs val="gap"/>
  </c:chart>
  <c:spPr>
    <a:ln cap="rnd">
      <a:solidFill>
        <a:srgbClr val="4F81BD"/>
      </a:solidFill>
    </a:ln>
    <a:effectLst>
      <a:outerShdw blurRad="76200" dist="38100" dir="1800000" sx="103000" sy="103000" algn="tl" rotWithShape="0">
        <a:prstClr val="black">
          <a:alpha val="55000"/>
        </a:prstClr>
      </a:outerShdw>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000000000000788" l="0.70000000000000062" r="0.70000000000000062" t="0.75000000000000788"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1"/>
  <c:style val="42"/>
  <c:chart>
    <c:title>
      <c:tx>
        <c:rich>
          <a:bodyPr/>
          <a:lstStyle/>
          <a:p>
            <a:pPr>
              <a:defRPr sz="1200" b="1" i="0" u="none" strike="noStrike" baseline="0">
                <a:solidFill>
                  <a:srgbClr val="FFFFFF"/>
                </a:solidFill>
                <a:latin typeface="Calibri"/>
                <a:ea typeface="Calibri"/>
                <a:cs typeface="Calibri"/>
              </a:defRPr>
            </a:pPr>
            <a:r>
              <a:rPr lang="en-US"/>
              <a:t>Calendar Year 2013 vs. 2012</a:t>
            </a:r>
          </a:p>
        </c:rich>
      </c:tx>
      <c:layout>
        <c:manualLayout>
          <c:xMode val="edge"/>
          <c:yMode val="edge"/>
          <c:x val="0.23006157563637877"/>
          <c:y val="3.8461714024877441E-2"/>
        </c:manualLayout>
      </c:layout>
    </c:title>
    <c:view3D>
      <c:rotX val="0"/>
      <c:depthPercent val="100"/>
      <c:perspective val="30"/>
    </c:view3D>
    <c:plotArea>
      <c:layout>
        <c:manualLayout>
          <c:layoutTarget val="inner"/>
          <c:xMode val="edge"/>
          <c:yMode val="edge"/>
          <c:x val="6.9820605757613924E-2"/>
          <c:y val="0.18485754498079043"/>
          <c:w val="0.84964393601743926"/>
          <c:h val="0.57794210506295096"/>
        </c:manualLayout>
      </c:layout>
      <c:bar3DChart>
        <c:barDir val="col"/>
        <c:grouping val="standard"/>
        <c:ser>
          <c:idx val="0"/>
          <c:order val="0"/>
          <c:tx>
            <c:strRef>
              <c:f>'SUMMARY DASHBOARD'!$D$15</c:f>
              <c:strCache>
                <c:ptCount val="1"/>
                <c:pt idx="0">
                  <c:v>Occupancy %</c:v>
                </c:pt>
              </c:strCache>
            </c:strRef>
          </c:tx>
          <c:dLbls>
            <c:txPr>
              <a:bodyPr/>
              <a:lstStyle/>
              <a:p>
                <a:pPr>
                  <a:defRPr sz="1000" b="1" i="0" u="none" strike="noStrike" baseline="0">
                    <a:solidFill>
                      <a:srgbClr val="FFFFFF"/>
                    </a:solidFill>
                    <a:latin typeface="Calibri"/>
                    <a:ea typeface="Calibri"/>
                    <a:cs typeface="Calibri"/>
                  </a:defRPr>
                </a:pPr>
                <a:endParaRPr lang="en-US"/>
              </a:p>
            </c:txPr>
            <c:showVal val="1"/>
          </c:dLbls>
          <c:cat>
            <c:numRef>
              <c:f>'SUMMARY DASHBOARD'!$E$14:$F$14</c:f>
              <c:numCache>
                <c:formatCode>0</c:formatCode>
                <c:ptCount val="2"/>
                <c:pt idx="0">
                  <c:v>2013</c:v>
                </c:pt>
                <c:pt idx="1">
                  <c:v>2012</c:v>
                </c:pt>
              </c:numCache>
            </c:numRef>
          </c:cat>
          <c:val>
            <c:numRef>
              <c:f>'SUMMARY DASHBOARD'!$E$15:$F$15</c:f>
              <c:numCache>
                <c:formatCode>0.0%</c:formatCode>
                <c:ptCount val="2"/>
                <c:pt idx="0">
                  <c:v>0.69741715320456998</c:v>
                </c:pt>
                <c:pt idx="1">
                  <c:v>0.69568040362332384</c:v>
                </c:pt>
              </c:numCache>
            </c:numRef>
          </c:val>
        </c:ser>
        <c:ser>
          <c:idx val="1"/>
          <c:order val="1"/>
          <c:tx>
            <c:strRef>
              <c:f>'SUMMARY DASHBOARD'!$D$16</c:f>
              <c:strCache>
                <c:ptCount val="1"/>
                <c:pt idx="0">
                  <c:v>ARR$</c:v>
                </c:pt>
              </c:strCache>
            </c:strRef>
          </c:tx>
          <c:dLbls>
            <c:txPr>
              <a:bodyPr/>
              <a:lstStyle/>
              <a:p>
                <a:pPr>
                  <a:defRPr sz="1000" b="1" i="0" u="none" strike="noStrike" baseline="0">
                    <a:solidFill>
                      <a:srgbClr val="FFFFFF"/>
                    </a:solidFill>
                    <a:latin typeface="Calibri"/>
                    <a:ea typeface="Calibri"/>
                    <a:cs typeface="Calibri"/>
                  </a:defRPr>
                </a:pPr>
                <a:endParaRPr lang="en-US"/>
              </a:p>
            </c:txPr>
            <c:showVal val="1"/>
          </c:dLbls>
          <c:cat>
            <c:numRef>
              <c:f>'SUMMARY DASHBOARD'!$E$14:$F$14</c:f>
              <c:numCache>
                <c:formatCode>0</c:formatCode>
                <c:ptCount val="2"/>
                <c:pt idx="0">
                  <c:v>2013</c:v>
                </c:pt>
                <c:pt idx="1">
                  <c:v>2012</c:v>
                </c:pt>
              </c:numCache>
            </c:numRef>
          </c:cat>
          <c:val>
            <c:numRef>
              <c:f>'SUMMARY DASHBOARD'!$E$16:$F$16</c:f>
              <c:numCache>
                <c:formatCode>"$"#,##0.00_);[Red]\("$"#,##0.00\)</c:formatCode>
                <c:ptCount val="2"/>
                <c:pt idx="0">
                  <c:v>143</c:v>
                </c:pt>
                <c:pt idx="1">
                  <c:v>128</c:v>
                </c:pt>
              </c:numCache>
            </c:numRef>
          </c:val>
        </c:ser>
        <c:gapDepth val="108"/>
        <c:shape val="cylinder"/>
        <c:axId val="91839872"/>
        <c:axId val="93066368"/>
        <c:axId val="91759936"/>
      </c:bar3DChart>
      <c:dateAx>
        <c:axId val="91839872"/>
        <c:scaling>
          <c:orientation val="minMax"/>
        </c:scaling>
        <c:axPos val="b"/>
        <c:majorGridlines>
          <c:spPr>
            <a:ln>
              <a:solidFill>
                <a:srgbClr val="4F81BD"/>
              </a:solidFill>
            </a:ln>
          </c:spPr>
        </c:majorGridlines>
        <c:numFmt formatCode="0" sourceLinked="1"/>
        <c:majorTickMark val="none"/>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93066368"/>
        <c:crosses val="autoZero"/>
        <c:lblOffset val="100"/>
        <c:baseTimeUnit val="days"/>
      </c:dateAx>
      <c:valAx>
        <c:axId val="93066368"/>
        <c:scaling>
          <c:orientation val="minMax"/>
          <c:max val="0.8"/>
          <c:min val="0.5"/>
        </c:scaling>
        <c:delete val="1"/>
        <c:axPos val="l"/>
        <c:majorGridlines/>
        <c:minorGridlines/>
        <c:numFmt formatCode="0.0%" sourceLinked="1"/>
        <c:tickLblPos val="none"/>
        <c:crossAx val="91839872"/>
        <c:crosses val="autoZero"/>
        <c:crossBetween val="between"/>
        <c:majorUnit val="20"/>
        <c:minorUnit val="4"/>
      </c:valAx>
      <c:serAx>
        <c:axId val="91759936"/>
        <c:scaling>
          <c:orientation val="minMax"/>
        </c:scaling>
        <c:delete val="1"/>
        <c:axPos val="b"/>
        <c:tickLblPos val="none"/>
        <c:crossAx val="93066368"/>
        <c:crosses val="autoZero"/>
      </c:serAx>
      <c:spPr>
        <a:noFill/>
        <a:ln w="25400">
          <a:noFill/>
        </a:ln>
      </c:spPr>
    </c:plotArea>
    <c:legend>
      <c:legendPos val="t"/>
      <c:layout>
        <c:manualLayout>
          <c:xMode val="edge"/>
          <c:yMode val="edge"/>
          <c:x val="0.26843644544431944"/>
          <c:y val="0.87300898981830166"/>
          <c:w val="0.45594234054076577"/>
          <c:h val="0.10668391088795059"/>
        </c:manualLayout>
      </c:layout>
      <c:txPr>
        <a:bodyPr/>
        <a:lstStyle/>
        <a:p>
          <a:pPr>
            <a:defRPr sz="845" b="1" i="0" u="none" strike="noStrike" baseline="0">
              <a:solidFill>
                <a:srgbClr val="FFFFFF"/>
              </a:solidFill>
              <a:latin typeface="Calibri"/>
              <a:ea typeface="Calibri"/>
              <a:cs typeface="Calibri"/>
            </a:defRPr>
          </a:pPr>
          <a:endParaRPr lang="en-US"/>
        </a:p>
      </c:txPr>
    </c:legend>
    <c:plotVisOnly val="1"/>
    <c:dispBlanksAs val="gap"/>
  </c:chart>
  <c:spPr>
    <a:ln>
      <a:solidFill>
        <a:schemeClr val="accent1"/>
      </a:solidFill>
    </a:ln>
    <a:effectLst>
      <a:outerShdw blurRad="76200" dist="25400" dir="3000000" sx="104000" sy="104000" algn="tl" rotWithShape="0">
        <a:prstClr val="black">
          <a:alpha val="55000"/>
        </a:prstClr>
      </a:outerShdw>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0000000000006" l="0.70000000000000062" r="0.70000000000000062" t="0.75000000000000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roundedCorners val="1"/>
  <c:style val="45"/>
  <c:chart>
    <c:title>
      <c:tx>
        <c:rich>
          <a:bodyPr/>
          <a:lstStyle/>
          <a:p>
            <a:pPr>
              <a:defRPr/>
            </a:pPr>
            <a:r>
              <a:rPr lang="en-US" sz="1200" baseline="0"/>
              <a:t>Average Room Rate (ARR$)</a:t>
            </a:r>
          </a:p>
          <a:p>
            <a:pPr>
              <a:defRPr/>
            </a:pPr>
            <a:r>
              <a:rPr lang="en-US" sz="1200" baseline="0"/>
              <a:t>December 2013</a:t>
            </a:r>
          </a:p>
        </c:rich>
      </c:tx>
      <c:layout>
        <c:manualLayout>
          <c:xMode val="edge"/>
          <c:yMode val="edge"/>
          <c:x val="0.22546408971605841"/>
          <c:y val="1.2789764965409728E-2"/>
        </c:manualLayout>
      </c:layout>
    </c:title>
    <c:view3D>
      <c:rotX val="20"/>
      <c:rotY val="40"/>
      <c:rAngAx val="1"/>
    </c:view3D>
    <c:plotArea>
      <c:layout>
        <c:manualLayout>
          <c:layoutTarget val="inner"/>
          <c:xMode val="edge"/>
          <c:yMode val="edge"/>
          <c:x val="0.17005655556587621"/>
          <c:y val="0.22527227837978467"/>
          <c:w val="0.66819393731660315"/>
          <c:h val="0.59437450018828886"/>
        </c:manualLayout>
      </c:layout>
      <c:bar3DChart>
        <c:barDir val="bar"/>
        <c:grouping val="clustered"/>
        <c:ser>
          <c:idx val="0"/>
          <c:order val="0"/>
          <c:tx>
            <c:strRef>
              <c:f>'SUMMARY DASHBOARD'!$D$11</c:f>
              <c:strCache>
                <c:ptCount val="1"/>
                <c:pt idx="0">
                  <c:v>ARR$</c:v>
                </c:pt>
              </c:strCache>
            </c:strRef>
          </c:tx>
          <c:dLbls>
            <c:dLbl>
              <c:idx val="0"/>
              <c:layout>
                <c:manualLayout>
                  <c:x val="5.4336468129571852E-2"/>
                  <c:y val="-2.0151138830239609E-2"/>
                </c:manualLayout>
              </c:layout>
              <c:showVal val="1"/>
            </c:dLbl>
            <c:dLbl>
              <c:idx val="1"/>
              <c:layout>
                <c:manualLayout>
                  <c:x val="5.0156739811912425E-2"/>
                  <c:y val="0"/>
                </c:manualLayout>
              </c:layout>
              <c:showVal val="1"/>
            </c:dLbl>
            <c:txPr>
              <a:bodyPr/>
              <a:lstStyle/>
              <a:p>
                <a:pPr>
                  <a:defRPr b="1"/>
                </a:pPr>
                <a:endParaRPr lang="en-US"/>
              </a:p>
            </c:txPr>
            <c:showVal val="1"/>
          </c:dLbls>
          <c:cat>
            <c:numRef>
              <c:f>'SUMMARY DASHBOARD'!$E$10:$F$10</c:f>
              <c:numCache>
                <c:formatCode>0</c:formatCode>
                <c:ptCount val="2"/>
                <c:pt idx="0">
                  <c:v>2013</c:v>
                </c:pt>
                <c:pt idx="1">
                  <c:v>2012</c:v>
                </c:pt>
              </c:numCache>
            </c:numRef>
          </c:cat>
          <c:val>
            <c:numRef>
              <c:f>'SUMMARY DASHBOARD'!$E$11:$F$11</c:f>
              <c:numCache>
                <c:formatCode>"$"#,##0.00_);[Red]\("$"#,##0.00\)</c:formatCode>
                <c:ptCount val="2"/>
                <c:pt idx="0">
                  <c:v>173.94533333333339</c:v>
                </c:pt>
                <c:pt idx="1">
                  <c:v>147.88009523809518</c:v>
                </c:pt>
              </c:numCache>
            </c:numRef>
          </c:val>
        </c:ser>
        <c:shape val="box"/>
        <c:axId val="93121152"/>
        <c:axId val="93331840"/>
        <c:axId val="0"/>
      </c:bar3DChart>
      <c:catAx>
        <c:axId val="93121152"/>
        <c:scaling>
          <c:orientation val="minMax"/>
        </c:scaling>
        <c:axPos val="l"/>
        <c:numFmt formatCode="0" sourceLinked="1"/>
        <c:tickLblPos val="nextTo"/>
        <c:txPr>
          <a:bodyPr/>
          <a:lstStyle/>
          <a:p>
            <a:pPr>
              <a:defRPr b="1" i="0" baseline="0"/>
            </a:pPr>
            <a:endParaRPr lang="en-US"/>
          </a:p>
        </c:txPr>
        <c:crossAx val="93331840"/>
        <c:crosses val="autoZero"/>
        <c:auto val="1"/>
        <c:lblAlgn val="ctr"/>
        <c:lblOffset val="100"/>
      </c:catAx>
      <c:valAx>
        <c:axId val="93331840"/>
        <c:scaling>
          <c:orientation val="minMax"/>
          <c:max val="195"/>
          <c:min val="125"/>
        </c:scaling>
        <c:axPos val="b"/>
        <c:majorGridlines>
          <c:spPr>
            <a:ln>
              <a:solidFill>
                <a:srgbClr val="4F81BD"/>
              </a:solidFill>
            </a:ln>
          </c:spPr>
        </c:majorGridlines>
        <c:numFmt formatCode="&quot;$&quot;#,##0.00_);[Red]\(&quot;$&quot;#,##0.00\)" sourceLinked="1"/>
        <c:tickLblPos val="nextTo"/>
        <c:txPr>
          <a:bodyPr/>
          <a:lstStyle/>
          <a:p>
            <a:pPr>
              <a:defRPr b="1" i="0" baseline="0"/>
            </a:pPr>
            <a:endParaRPr lang="en-US"/>
          </a:p>
        </c:txPr>
        <c:crossAx val="93121152"/>
        <c:crosses val="autoZero"/>
        <c:crossBetween val="between"/>
        <c:majorUnit val="20"/>
      </c:valAx>
    </c:plotArea>
    <c:legend>
      <c:legendPos val="r"/>
      <c:legendEntry>
        <c:idx val="0"/>
        <c:txPr>
          <a:bodyPr/>
          <a:lstStyle/>
          <a:p>
            <a:pPr>
              <a:defRPr sz="900" b="1" i="0" baseline="0"/>
            </a:pPr>
            <a:endParaRPr lang="en-US"/>
          </a:p>
        </c:txPr>
      </c:legendEntry>
      <c:layout>
        <c:manualLayout>
          <c:xMode val="edge"/>
          <c:yMode val="edge"/>
          <c:x val="0.81932548400102023"/>
          <c:y val="0.44529838494704638"/>
          <c:w val="0.15395694306540253"/>
          <c:h val="0.1412176359781124"/>
        </c:manualLayout>
      </c:layout>
      <c:txPr>
        <a:bodyPr/>
        <a:lstStyle/>
        <a:p>
          <a:pPr>
            <a:defRPr sz="900" baseline="0"/>
          </a:pPr>
          <a:endParaRPr lang="en-US"/>
        </a:p>
      </c:txPr>
    </c:legend>
    <c:plotVisOnly val="1"/>
    <c:dispBlanksAs val="gap"/>
  </c:chart>
  <c:spPr>
    <a:ln w="12700">
      <a:solidFill>
        <a:srgbClr val="4F81BD"/>
      </a:solidFill>
    </a:ln>
    <a:effectLst>
      <a:outerShdw blurRad="76200" dist="50800" dir="3600000" sx="103000" sy="103000" algn="tl" rotWithShape="0">
        <a:prstClr val="black">
          <a:alpha val="57000"/>
        </a:prstClr>
      </a:outerShdw>
    </a:effectLst>
  </c:spPr>
  <c:printSettings>
    <c:headerFooter/>
    <c:pageMargins b="0.75000000000000255" l="0.70000000000000062" r="0.70000000000000062" t="0.7500000000000025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en-US"/>
  <c:roundedCorners val="1"/>
  <c:style val="41"/>
  <c:chart>
    <c:title>
      <c:tx>
        <c:rich>
          <a:bodyPr/>
          <a:lstStyle/>
          <a:p>
            <a:pPr>
              <a:defRPr sz="1200" b="1"/>
            </a:pPr>
            <a:r>
              <a:rPr lang="en-US" sz="1200" b="1"/>
              <a:t>Non-Residents Registrations</a:t>
            </a:r>
          </a:p>
          <a:p>
            <a:pPr>
              <a:defRPr sz="1200" b="1"/>
            </a:pPr>
            <a:r>
              <a:rPr lang="en-US" sz="1200" b="1"/>
              <a:t>December 2013</a:t>
            </a:r>
          </a:p>
        </c:rich>
      </c:tx>
      <c:layout>
        <c:manualLayout>
          <c:xMode val="edge"/>
          <c:yMode val="edge"/>
          <c:x val="0.20038571981010211"/>
          <c:y val="1.2789890792463369E-2"/>
        </c:manualLayout>
      </c:layout>
    </c:title>
    <c:view3D>
      <c:rotX val="50"/>
      <c:rAngAx val="1"/>
    </c:view3D>
    <c:plotArea>
      <c:layout>
        <c:manualLayout>
          <c:layoutTarget val="inner"/>
          <c:xMode val="edge"/>
          <c:yMode val="edge"/>
          <c:x val="0.25653099005257579"/>
          <c:y val="0.22527227837978467"/>
          <c:w val="0.43254955199565581"/>
          <c:h val="0.69513019433948708"/>
        </c:manualLayout>
      </c:layout>
      <c:pie3DChart>
        <c:varyColors val="1"/>
        <c:ser>
          <c:idx val="0"/>
          <c:order val="0"/>
          <c:tx>
            <c:strRef>
              <c:f>'SUMMARY DASHBOARD'!$O$20</c:f>
              <c:strCache>
                <c:ptCount val="1"/>
                <c:pt idx="0">
                  <c:v>Non-Residents</c:v>
                </c:pt>
              </c:strCache>
            </c:strRef>
          </c:tx>
          <c:spPr>
            <a:solidFill>
              <a:srgbClr val="4F81BD"/>
            </a:solidFill>
          </c:spPr>
          <c:explosion val="2"/>
          <c:dPt>
            <c:idx val="0"/>
            <c:spPr>
              <a:solidFill>
                <a:schemeClr val="accent4">
                  <a:lumMod val="40000"/>
                  <a:lumOff val="60000"/>
                </a:schemeClr>
              </a:solidFill>
            </c:spPr>
          </c:dPt>
          <c:dPt>
            <c:idx val="1"/>
            <c:spPr>
              <a:solidFill>
                <a:schemeClr val="accent4">
                  <a:lumMod val="75000"/>
                </a:schemeClr>
              </a:solidFill>
            </c:spPr>
          </c:dPt>
          <c:dLbls>
            <c:dLbl>
              <c:idx val="0"/>
              <c:layout>
                <c:manualLayout>
                  <c:x val="5.4336468129571887E-2"/>
                  <c:y val="-2.0151138830239609E-2"/>
                </c:manualLayout>
              </c:layout>
              <c:showVal val="1"/>
            </c:dLbl>
            <c:dLbl>
              <c:idx val="1"/>
              <c:layout>
                <c:manualLayout>
                  <c:x val="-2.0898970700762722E-2"/>
                  <c:y val="0"/>
                </c:manualLayout>
              </c:layout>
              <c:showVal val="1"/>
            </c:dLbl>
            <c:txPr>
              <a:bodyPr/>
              <a:lstStyle/>
              <a:p>
                <a:pPr>
                  <a:defRPr b="1"/>
                </a:pPr>
                <a:endParaRPr lang="en-US"/>
              </a:p>
            </c:txPr>
            <c:showVal val="1"/>
            <c:showLeaderLines val="1"/>
          </c:dLbls>
          <c:cat>
            <c:numRef>
              <c:f>'SUMMARY DASHBOARD'!$P$19:$Q$19</c:f>
              <c:numCache>
                <c:formatCode>General</c:formatCode>
                <c:ptCount val="2"/>
                <c:pt idx="0">
                  <c:v>2013</c:v>
                </c:pt>
                <c:pt idx="1">
                  <c:v>2012</c:v>
                </c:pt>
              </c:numCache>
            </c:numRef>
          </c:cat>
          <c:val>
            <c:numRef>
              <c:f>'SUMMARY DASHBOARD'!$P$20:$Q$20</c:f>
              <c:numCache>
                <c:formatCode>#,##0_);\(#,##0\)</c:formatCode>
                <c:ptCount val="2"/>
                <c:pt idx="0">
                  <c:v>148697</c:v>
                </c:pt>
                <c:pt idx="1">
                  <c:v>139939</c:v>
                </c:pt>
              </c:numCache>
            </c:numRef>
          </c:val>
        </c:ser>
      </c:pie3DChart>
    </c:plotArea>
    <c:legend>
      <c:legendPos val="r"/>
      <c:layout>
        <c:manualLayout>
          <c:xMode val="edge"/>
          <c:yMode val="edge"/>
          <c:x val="6.3211973111511513E-2"/>
          <c:y val="0.67648959756959304"/>
          <c:w val="0.15575543652654708"/>
          <c:h val="0.24292753206199574"/>
        </c:manualLayout>
      </c:layout>
      <c:txPr>
        <a:bodyPr/>
        <a:lstStyle/>
        <a:p>
          <a:pPr>
            <a:defRPr b="1"/>
          </a:pPr>
          <a:endParaRPr lang="en-US"/>
        </a:p>
      </c:txPr>
    </c:legend>
    <c:plotVisOnly val="1"/>
    <c:dispBlanksAs val="zero"/>
  </c:chart>
  <c:spPr>
    <a:ln w="12700">
      <a:solidFill>
        <a:srgbClr val="4F81BD"/>
      </a:solidFill>
    </a:ln>
    <a:effectLst>
      <a:outerShdw blurRad="63500" dist="50800" dir="1200000" sx="102000" sy="102000" algn="tl" rotWithShape="0">
        <a:prstClr val="black">
          <a:alpha val="45000"/>
        </a:prstClr>
      </a:outerShdw>
    </a:effectLst>
  </c:spPr>
  <c:printSettings>
    <c:headerFooter/>
    <c:pageMargins b="0.75000000000000278" l="0.70000000000000062" r="0.70000000000000062" t="0.75000000000000278"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4.xml"/><Relationship Id="rId4"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8</xdr:col>
      <xdr:colOff>123825</xdr:colOff>
      <xdr:row>11</xdr:row>
      <xdr:rowOff>0</xdr:rowOff>
    </xdr:from>
    <xdr:to>
      <xdr:col>11</xdr:col>
      <xdr:colOff>657225</xdr:colOff>
      <xdr:row>17</xdr:row>
      <xdr:rowOff>133350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142875</xdr:colOff>
      <xdr:row>26</xdr:row>
      <xdr:rowOff>47625</xdr:rowOff>
    </xdr:from>
    <xdr:to>
      <xdr:col>11</xdr:col>
      <xdr:colOff>657225</xdr:colOff>
      <xdr:row>37</xdr:row>
      <xdr:rowOff>76200</xdr:rowOff>
    </xdr:to>
    <xdr:graphicFrame macro="">
      <xdr:nvGraphicFramePr>
        <xdr:cNvPr id="3"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90568</xdr:colOff>
      <xdr:row>0</xdr:row>
      <xdr:rowOff>85185</xdr:rowOff>
    </xdr:from>
    <xdr:to>
      <xdr:col>6</xdr:col>
      <xdr:colOff>61831</xdr:colOff>
      <xdr:row>0</xdr:row>
      <xdr:rowOff>905414</xdr:rowOff>
    </xdr:to>
    <xdr:pic>
      <xdr:nvPicPr>
        <xdr:cNvPr id="4" name="Picture 1"/>
        <xdr:cNvPicPr>
          <a:picLocks noChangeAspect="1" noChangeArrowheads="1"/>
        </xdr:cNvPicPr>
      </xdr:nvPicPr>
      <xdr:blipFill>
        <a:blip xmlns:r="http://schemas.openxmlformats.org/officeDocument/2006/relationships" r:embed="rId3" cstate="print">
          <a:extLst>
            <a:ext uri="{28A0092B-C50C-407E-A947-70E740481C1C}">
              <a14:useLocalDpi xmlns="" xmlns:a14="http://schemas.microsoft.com/office/drawing/2010/main" val="0"/>
            </a:ext>
          </a:extLst>
        </a:blip>
        <a:stretch>
          <a:fillRect/>
        </a:stretch>
      </xdr:blipFill>
      <xdr:spPr bwMode="auto">
        <a:xfrm>
          <a:off x="2052718" y="85185"/>
          <a:ext cx="1628613" cy="820229"/>
        </a:xfrm>
        <a:prstGeom prst="rect">
          <a:avLst/>
        </a:prstGeom>
        <a:noFill/>
        <a:ln w="9525">
          <a:noFill/>
          <a:miter lim="800000"/>
          <a:headEnd/>
          <a:tailEnd/>
        </a:ln>
        <a:effectLst>
          <a:outerShdw blurRad="76200" dist="38100" dir="5400000" sx="103000" sy="103000" algn="tl" rotWithShape="0">
            <a:prstClr val="black">
              <a:alpha val="55000"/>
            </a:prstClr>
          </a:outerShdw>
        </a:effectLst>
      </xdr:spPr>
    </xdr:pic>
    <xdr:clientData/>
  </xdr:twoCellAnchor>
  <xdr:twoCellAnchor>
    <xdr:from>
      <xdr:col>8</xdr:col>
      <xdr:colOff>114299</xdr:colOff>
      <xdr:row>18</xdr:row>
      <xdr:rowOff>14289</xdr:rowOff>
    </xdr:from>
    <xdr:to>
      <xdr:col>11</xdr:col>
      <xdr:colOff>666749</xdr:colOff>
      <xdr:row>25</xdr:row>
      <xdr:rowOff>9526</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123825</xdr:colOff>
      <xdr:row>2</xdr:row>
      <xdr:rowOff>133350</xdr:rowOff>
    </xdr:from>
    <xdr:to>
      <xdr:col>11</xdr:col>
      <xdr:colOff>676275</xdr:colOff>
      <xdr:row>10</xdr:row>
      <xdr:rowOff>61912</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0.49212</cdr:x>
      <cdr:y>0.24272</cdr:y>
    </cdr:from>
    <cdr:to>
      <cdr:x>0.56782</cdr:x>
      <cdr:y>0.36408</cdr:y>
    </cdr:to>
    <cdr:sp macro="" textlink="">
      <cdr:nvSpPr>
        <cdr:cNvPr id="8" name="TextBox 7"/>
        <cdr:cNvSpPr txBox="1"/>
      </cdr:nvSpPr>
      <cdr:spPr>
        <a:xfrm xmlns:a="http://schemas.openxmlformats.org/drawingml/2006/main">
          <a:off x="1485918" y="476253"/>
          <a:ext cx="228581" cy="23812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900" b="1">
            <a:solidFill>
              <a:srgbClr val="FF0000"/>
            </a:solidFill>
          </a:endParaRPr>
        </a:p>
      </cdr:txBody>
    </cdr:sp>
  </cdr:relSizeAnchor>
  <cdr:relSizeAnchor xmlns:cdr="http://schemas.openxmlformats.org/drawingml/2006/chartDrawing">
    <cdr:from>
      <cdr:x>0.47318</cdr:x>
      <cdr:y>0.267</cdr:y>
    </cdr:from>
    <cdr:to>
      <cdr:x>0.5836</cdr:x>
      <cdr:y>0.39806</cdr:y>
    </cdr:to>
    <cdr:sp macro="" textlink="">
      <cdr:nvSpPr>
        <cdr:cNvPr id="2" name="TextBox 1"/>
        <cdr:cNvSpPr txBox="1"/>
      </cdr:nvSpPr>
      <cdr:spPr>
        <a:xfrm xmlns:a="http://schemas.openxmlformats.org/drawingml/2006/main">
          <a:off x="1428744" y="523885"/>
          <a:ext cx="333382" cy="25716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100" b="1">
              <a:solidFill>
                <a:srgbClr val="FF0000"/>
              </a:solidFill>
            </a:rPr>
            <a:t>0.8</a:t>
          </a:r>
        </a:p>
      </cdr:txBody>
    </cdr:sp>
  </cdr:relSizeAnchor>
  <cdr:relSizeAnchor xmlns:cdr="http://schemas.openxmlformats.org/drawingml/2006/chartDrawing">
    <cdr:from>
      <cdr:x>0.50789</cdr:x>
      <cdr:y>0.38349</cdr:y>
    </cdr:from>
    <cdr:to>
      <cdr:x>0.5836</cdr:x>
      <cdr:y>0.41262</cdr:y>
    </cdr:to>
    <cdr:cxnSp macro="">
      <cdr:nvCxnSpPr>
        <cdr:cNvPr id="4" name="Straight Arrow Connector 3"/>
        <cdr:cNvCxnSpPr/>
      </cdr:nvCxnSpPr>
      <cdr:spPr>
        <a:xfrm xmlns:a="http://schemas.openxmlformats.org/drawingml/2006/main">
          <a:off x="1533522" y="752464"/>
          <a:ext cx="228601" cy="57157"/>
        </a:xfrm>
        <a:prstGeom xmlns:a="http://schemas.openxmlformats.org/drawingml/2006/main" prst="straightConnector1">
          <a:avLst/>
        </a:prstGeom>
        <a:ln xmlns:a="http://schemas.openxmlformats.org/drawingml/2006/main" w="19050">
          <a:solidFill>
            <a:srgbClr val="FF0000"/>
          </a:solidFill>
          <a:tailEnd type="arrow"/>
        </a:ln>
        <a:effectLst xmlns:a="http://schemas.openxmlformats.org/drawingml/2006/main">
          <a:outerShdw blurRad="50800" dist="38100" dir="2700000" algn="tl" rotWithShape="0">
            <a:prstClr val="black"/>
          </a:outerShdw>
        </a:effectLst>
        <a:scene3d xmlns:a="http://schemas.openxmlformats.org/drawingml/2006/main">
          <a:camera prst="orthographicFront">
            <a:rot lat="0" lon="0" rev="0"/>
          </a:camera>
          <a:lightRig rig="threePt" dir="t"/>
        </a:scene3d>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c:userShapes xmlns:c="http://schemas.openxmlformats.org/drawingml/2006/chart">
  <cdr:relSizeAnchor xmlns:cdr="http://schemas.openxmlformats.org/drawingml/2006/chartDrawing">
    <cdr:from>
      <cdr:x>0.65204</cdr:x>
      <cdr:y>0.4005</cdr:y>
    </cdr:from>
    <cdr:to>
      <cdr:x>0.73041</cdr:x>
      <cdr:y>0.45088</cdr:y>
    </cdr:to>
    <cdr:sp macro="" textlink="">
      <cdr:nvSpPr>
        <cdr:cNvPr id="3" name="Straight Arrow Connector 2"/>
        <cdr:cNvSpPr/>
      </cdr:nvSpPr>
      <cdr:spPr>
        <a:xfrm xmlns:a="http://schemas.openxmlformats.org/drawingml/2006/main" flipV="1">
          <a:off x="1981200" y="757234"/>
          <a:ext cx="238125" cy="95254"/>
        </a:xfrm>
        <a:prstGeom xmlns:a="http://schemas.openxmlformats.org/drawingml/2006/main" prst="straightConnector1">
          <a:avLst/>
        </a:prstGeom>
        <a:ln xmlns:a="http://schemas.openxmlformats.org/drawingml/2006/main" w="22225" cap="rnd">
          <a:solidFill>
            <a:srgbClr val="92D050"/>
          </a:solidFill>
          <a:tailEnd type="arrow"/>
        </a:ln>
        <a:effectLst xmlns:a="http://schemas.openxmlformats.org/drawingml/2006/main">
          <a:outerShdw blurRad="50800" dist="38100" dir="2700000" algn="tl" rotWithShape="0">
            <a:prstClr val="black"/>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0.64577</cdr:x>
      <cdr:y>0.43074</cdr:y>
    </cdr:from>
    <cdr:to>
      <cdr:x>0.7837</cdr:x>
      <cdr:y>0.5718</cdr:y>
    </cdr:to>
    <cdr:sp macro="" textlink="">
      <cdr:nvSpPr>
        <cdr:cNvPr id="4" name="TextBox 3"/>
        <cdr:cNvSpPr txBox="1"/>
      </cdr:nvSpPr>
      <cdr:spPr>
        <a:xfrm xmlns:a="http://schemas.openxmlformats.org/drawingml/2006/main">
          <a:off x="1962151" y="814403"/>
          <a:ext cx="419097" cy="266704"/>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900" b="1">
              <a:solidFill>
                <a:srgbClr val="92D050"/>
              </a:solidFill>
            </a:rPr>
            <a:t>17.6%</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tpr-10\users$\CARLOS%20ACOBIS\CARLOS%20ACOBIS\REGISTRO%20Y%20OCUPACION\FISCAL\FISCAL%202005-2006\2006%20JA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ABLA-JAN-06"/>
      <sheetName val="JANUARY"/>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www.estadisticas.gobierno.pr/iepr/Inventario/tabid/186/ctl/view_detail/mid/775/report_id/305d4ed8-9913-4b0a-8ff8-a09e36ea92a3/Default.aspx" TargetMode="External"/><Relationship Id="rId2" Type="http://schemas.openxmlformats.org/officeDocument/2006/relationships/hyperlink" Target="http://www.estadisticas.gobierno.pr/iepr/Inventario/tabid/186/ctl/view_detail/mid/775/report_id/305d4ed8-9913-4b0a-8ff8-a09e36ea92a3/Default.aspx" TargetMode="External"/><Relationship Id="rId1" Type="http://schemas.openxmlformats.org/officeDocument/2006/relationships/hyperlink" Target="mailto:carlos.acobis@tourism.pr.gov" TargetMode="External"/><Relationship Id="rId4"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Q48"/>
  <sheetViews>
    <sheetView tabSelected="1" workbookViewId="0">
      <selection activeCell="D3" sqref="D3:G3"/>
    </sheetView>
  </sheetViews>
  <sheetFormatPr defaultRowHeight="12.75"/>
  <cols>
    <col min="1" max="1" width="1.85546875" style="903" customWidth="1"/>
    <col min="2" max="2" width="2.7109375" style="903" customWidth="1"/>
    <col min="3" max="18" width="12.42578125" style="903" customWidth="1"/>
    <col min="19" max="256" width="9.140625" style="903"/>
    <col min="257" max="257" width="1.85546875" style="903" customWidth="1"/>
    <col min="258" max="258" width="2.7109375" style="903" customWidth="1"/>
    <col min="259" max="274" width="12.42578125" style="903" customWidth="1"/>
    <col min="275" max="512" width="9.140625" style="903"/>
    <col min="513" max="513" width="1.85546875" style="903" customWidth="1"/>
    <col min="514" max="514" width="2.7109375" style="903" customWidth="1"/>
    <col min="515" max="530" width="12.42578125" style="903" customWidth="1"/>
    <col min="531" max="768" width="9.140625" style="903"/>
    <col min="769" max="769" width="1.85546875" style="903" customWidth="1"/>
    <col min="770" max="770" width="2.7109375" style="903" customWidth="1"/>
    <col min="771" max="786" width="12.42578125" style="903" customWidth="1"/>
    <col min="787" max="1024" width="9.140625" style="903"/>
    <col min="1025" max="1025" width="1.85546875" style="903" customWidth="1"/>
    <col min="1026" max="1026" width="2.7109375" style="903" customWidth="1"/>
    <col min="1027" max="1042" width="12.42578125" style="903" customWidth="1"/>
    <col min="1043" max="1280" width="9.140625" style="903"/>
    <col min="1281" max="1281" width="1.85546875" style="903" customWidth="1"/>
    <col min="1282" max="1282" width="2.7109375" style="903" customWidth="1"/>
    <col min="1283" max="1298" width="12.42578125" style="903" customWidth="1"/>
    <col min="1299" max="1536" width="9.140625" style="903"/>
    <col min="1537" max="1537" width="1.85546875" style="903" customWidth="1"/>
    <col min="1538" max="1538" width="2.7109375" style="903" customWidth="1"/>
    <col min="1539" max="1554" width="12.42578125" style="903" customWidth="1"/>
    <col min="1555" max="1792" width="9.140625" style="903"/>
    <col min="1793" max="1793" width="1.85546875" style="903" customWidth="1"/>
    <col min="1794" max="1794" width="2.7109375" style="903" customWidth="1"/>
    <col min="1795" max="1810" width="12.42578125" style="903" customWidth="1"/>
    <col min="1811" max="2048" width="9.140625" style="903"/>
    <col min="2049" max="2049" width="1.85546875" style="903" customWidth="1"/>
    <col min="2050" max="2050" width="2.7109375" style="903" customWidth="1"/>
    <col min="2051" max="2066" width="12.42578125" style="903" customWidth="1"/>
    <col min="2067" max="2304" width="9.140625" style="903"/>
    <col min="2305" max="2305" width="1.85546875" style="903" customWidth="1"/>
    <col min="2306" max="2306" width="2.7109375" style="903" customWidth="1"/>
    <col min="2307" max="2322" width="12.42578125" style="903" customWidth="1"/>
    <col min="2323" max="2560" width="9.140625" style="903"/>
    <col min="2561" max="2561" width="1.85546875" style="903" customWidth="1"/>
    <col min="2562" max="2562" width="2.7109375" style="903" customWidth="1"/>
    <col min="2563" max="2578" width="12.42578125" style="903" customWidth="1"/>
    <col min="2579" max="2816" width="9.140625" style="903"/>
    <col min="2817" max="2817" width="1.85546875" style="903" customWidth="1"/>
    <col min="2818" max="2818" width="2.7109375" style="903" customWidth="1"/>
    <col min="2819" max="2834" width="12.42578125" style="903" customWidth="1"/>
    <col min="2835" max="3072" width="9.140625" style="903"/>
    <col min="3073" max="3073" width="1.85546875" style="903" customWidth="1"/>
    <col min="3074" max="3074" width="2.7109375" style="903" customWidth="1"/>
    <col min="3075" max="3090" width="12.42578125" style="903" customWidth="1"/>
    <col min="3091" max="3328" width="9.140625" style="903"/>
    <col min="3329" max="3329" width="1.85546875" style="903" customWidth="1"/>
    <col min="3330" max="3330" width="2.7109375" style="903" customWidth="1"/>
    <col min="3331" max="3346" width="12.42578125" style="903" customWidth="1"/>
    <col min="3347" max="3584" width="9.140625" style="903"/>
    <col min="3585" max="3585" width="1.85546875" style="903" customWidth="1"/>
    <col min="3586" max="3586" width="2.7109375" style="903" customWidth="1"/>
    <col min="3587" max="3602" width="12.42578125" style="903" customWidth="1"/>
    <col min="3603" max="3840" width="9.140625" style="903"/>
    <col min="3841" max="3841" width="1.85546875" style="903" customWidth="1"/>
    <col min="3842" max="3842" width="2.7109375" style="903" customWidth="1"/>
    <col min="3843" max="3858" width="12.42578125" style="903" customWidth="1"/>
    <col min="3859" max="4096" width="9.140625" style="903"/>
    <col min="4097" max="4097" width="1.85546875" style="903" customWidth="1"/>
    <col min="4098" max="4098" width="2.7109375" style="903" customWidth="1"/>
    <col min="4099" max="4114" width="12.42578125" style="903" customWidth="1"/>
    <col min="4115" max="4352" width="9.140625" style="903"/>
    <col min="4353" max="4353" width="1.85546875" style="903" customWidth="1"/>
    <col min="4354" max="4354" width="2.7109375" style="903" customWidth="1"/>
    <col min="4355" max="4370" width="12.42578125" style="903" customWidth="1"/>
    <col min="4371" max="4608" width="9.140625" style="903"/>
    <col min="4609" max="4609" width="1.85546875" style="903" customWidth="1"/>
    <col min="4610" max="4610" width="2.7109375" style="903" customWidth="1"/>
    <col min="4611" max="4626" width="12.42578125" style="903" customWidth="1"/>
    <col min="4627" max="4864" width="9.140625" style="903"/>
    <col min="4865" max="4865" width="1.85546875" style="903" customWidth="1"/>
    <col min="4866" max="4866" width="2.7109375" style="903" customWidth="1"/>
    <col min="4867" max="4882" width="12.42578125" style="903" customWidth="1"/>
    <col min="4883" max="5120" width="9.140625" style="903"/>
    <col min="5121" max="5121" width="1.85546875" style="903" customWidth="1"/>
    <col min="5122" max="5122" width="2.7109375" style="903" customWidth="1"/>
    <col min="5123" max="5138" width="12.42578125" style="903" customWidth="1"/>
    <col min="5139" max="5376" width="9.140625" style="903"/>
    <col min="5377" max="5377" width="1.85546875" style="903" customWidth="1"/>
    <col min="5378" max="5378" width="2.7109375" style="903" customWidth="1"/>
    <col min="5379" max="5394" width="12.42578125" style="903" customWidth="1"/>
    <col min="5395" max="5632" width="9.140625" style="903"/>
    <col min="5633" max="5633" width="1.85546875" style="903" customWidth="1"/>
    <col min="5634" max="5634" width="2.7109375" style="903" customWidth="1"/>
    <col min="5635" max="5650" width="12.42578125" style="903" customWidth="1"/>
    <col min="5651" max="5888" width="9.140625" style="903"/>
    <col min="5889" max="5889" width="1.85546875" style="903" customWidth="1"/>
    <col min="5890" max="5890" width="2.7109375" style="903" customWidth="1"/>
    <col min="5891" max="5906" width="12.42578125" style="903" customWidth="1"/>
    <col min="5907" max="6144" width="9.140625" style="903"/>
    <col min="6145" max="6145" width="1.85546875" style="903" customWidth="1"/>
    <col min="6146" max="6146" width="2.7109375" style="903" customWidth="1"/>
    <col min="6147" max="6162" width="12.42578125" style="903" customWidth="1"/>
    <col min="6163" max="6400" width="9.140625" style="903"/>
    <col min="6401" max="6401" width="1.85546875" style="903" customWidth="1"/>
    <col min="6402" max="6402" width="2.7109375" style="903" customWidth="1"/>
    <col min="6403" max="6418" width="12.42578125" style="903" customWidth="1"/>
    <col min="6419" max="6656" width="9.140625" style="903"/>
    <col min="6657" max="6657" width="1.85546875" style="903" customWidth="1"/>
    <col min="6658" max="6658" width="2.7109375" style="903" customWidth="1"/>
    <col min="6659" max="6674" width="12.42578125" style="903" customWidth="1"/>
    <col min="6675" max="6912" width="9.140625" style="903"/>
    <col min="6913" max="6913" width="1.85546875" style="903" customWidth="1"/>
    <col min="6914" max="6914" width="2.7109375" style="903" customWidth="1"/>
    <col min="6915" max="6930" width="12.42578125" style="903" customWidth="1"/>
    <col min="6931" max="7168" width="9.140625" style="903"/>
    <col min="7169" max="7169" width="1.85546875" style="903" customWidth="1"/>
    <col min="7170" max="7170" width="2.7109375" style="903" customWidth="1"/>
    <col min="7171" max="7186" width="12.42578125" style="903" customWidth="1"/>
    <col min="7187" max="7424" width="9.140625" style="903"/>
    <col min="7425" max="7425" width="1.85546875" style="903" customWidth="1"/>
    <col min="7426" max="7426" width="2.7109375" style="903" customWidth="1"/>
    <col min="7427" max="7442" width="12.42578125" style="903" customWidth="1"/>
    <col min="7443" max="7680" width="9.140625" style="903"/>
    <col min="7681" max="7681" width="1.85546875" style="903" customWidth="1"/>
    <col min="7682" max="7682" width="2.7109375" style="903" customWidth="1"/>
    <col min="7683" max="7698" width="12.42578125" style="903" customWidth="1"/>
    <col min="7699" max="7936" width="9.140625" style="903"/>
    <col min="7937" max="7937" width="1.85546875" style="903" customWidth="1"/>
    <col min="7938" max="7938" width="2.7109375" style="903" customWidth="1"/>
    <col min="7939" max="7954" width="12.42578125" style="903" customWidth="1"/>
    <col min="7955" max="8192" width="9.140625" style="903"/>
    <col min="8193" max="8193" width="1.85546875" style="903" customWidth="1"/>
    <col min="8194" max="8194" width="2.7109375" style="903" customWidth="1"/>
    <col min="8195" max="8210" width="12.42578125" style="903" customWidth="1"/>
    <col min="8211" max="8448" width="9.140625" style="903"/>
    <col min="8449" max="8449" width="1.85546875" style="903" customWidth="1"/>
    <col min="8450" max="8450" width="2.7109375" style="903" customWidth="1"/>
    <col min="8451" max="8466" width="12.42578125" style="903" customWidth="1"/>
    <col min="8467" max="8704" width="9.140625" style="903"/>
    <col min="8705" max="8705" width="1.85546875" style="903" customWidth="1"/>
    <col min="8706" max="8706" width="2.7109375" style="903" customWidth="1"/>
    <col min="8707" max="8722" width="12.42578125" style="903" customWidth="1"/>
    <col min="8723" max="8960" width="9.140625" style="903"/>
    <col min="8961" max="8961" width="1.85546875" style="903" customWidth="1"/>
    <col min="8962" max="8962" width="2.7109375" style="903" customWidth="1"/>
    <col min="8963" max="8978" width="12.42578125" style="903" customWidth="1"/>
    <col min="8979" max="9216" width="9.140625" style="903"/>
    <col min="9217" max="9217" width="1.85546875" style="903" customWidth="1"/>
    <col min="9218" max="9218" width="2.7109375" style="903" customWidth="1"/>
    <col min="9219" max="9234" width="12.42578125" style="903" customWidth="1"/>
    <col min="9235" max="9472" width="9.140625" style="903"/>
    <col min="9473" max="9473" width="1.85546875" style="903" customWidth="1"/>
    <col min="9474" max="9474" width="2.7109375" style="903" customWidth="1"/>
    <col min="9475" max="9490" width="12.42578125" style="903" customWidth="1"/>
    <col min="9491" max="9728" width="9.140625" style="903"/>
    <col min="9729" max="9729" width="1.85546875" style="903" customWidth="1"/>
    <col min="9730" max="9730" width="2.7109375" style="903" customWidth="1"/>
    <col min="9731" max="9746" width="12.42578125" style="903" customWidth="1"/>
    <col min="9747" max="9984" width="9.140625" style="903"/>
    <col min="9985" max="9985" width="1.85546875" style="903" customWidth="1"/>
    <col min="9986" max="9986" width="2.7109375" style="903" customWidth="1"/>
    <col min="9987" max="10002" width="12.42578125" style="903" customWidth="1"/>
    <col min="10003" max="10240" width="9.140625" style="903"/>
    <col min="10241" max="10241" width="1.85546875" style="903" customWidth="1"/>
    <col min="10242" max="10242" width="2.7109375" style="903" customWidth="1"/>
    <col min="10243" max="10258" width="12.42578125" style="903" customWidth="1"/>
    <col min="10259" max="10496" width="9.140625" style="903"/>
    <col min="10497" max="10497" width="1.85546875" style="903" customWidth="1"/>
    <col min="10498" max="10498" width="2.7109375" style="903" customWidth="1"/>
    <col min="10499" max="10514" width="12.42578125" style="903" customWidth="1"/>
    <col min="10515" max="10752" width="9.140625" style="903"/>
    <col min="10753" max="10753" width="1.85546875" style="903" customWidth="1"/>
    <col min="10754" max="10754" width="2.7109375" style="903" customWidth="1"/>
    <col min="10755" max="10770" width="12.42578125" style="903" customWidth="1"/>
    <col min="10771" max="11008" width="9.140625" style="903"/>
    <col min="11009" max="11009" width="1.85546875" style="903" customWidth="1"/>
    <col min="11010" max="11010" width="2.7109375" style="903" customWidth="1"/>
    <col min="11011" max="11026" width="12.42578125" style="903" customWidth="1"/>
    <col min="11027" max="11264" width="9.140625" style="903"/>
    <col min="11265" max="11265" width="1.85546875" style="903" customWidth="1"/>
    <col min="11266" max="11266" width="2.7109375" style="903" customWidth="1"/>
    <col min="11267" max="11282" width="12.42578125" style="903" customWidth="1"/>
    <col min="11283" max="11520" width="9.140625" style="903"/>
    <col min="11521" max="11521" width="1.85546875" style="903" customWidth="1"/>
    <col min="11522" max="11522" width="2.7109375" style="903" customWidth="1"/>
    <col min="11523" max="11538" width="12.42578125" style="903" customWidth="1"/>
    <col min="11539" max="11776" width="9.140625" style="903"/>
    <col min="11777" max="11777" width="1.85546875" style="903" customWidth="1"/>
    <col min="11778" max="11778" width="2.7109375" style="903" customWidth="1"/>
    <col min="11779" max="11794" width="12.42578125" style="903" customWidth="1"/>
    <col min="11795" max="12032" width="9.140625" style="903"/>
    <col min="12033" max="12033" width="1.85546875" style="903" customWidth="1"/>
    <col min="12034" max="12034" width="2.7109375" style="903" customWidth="1"/>
    <col min="12035" max="12050" width="12.42578125" style="903" customWidth="1"/>
    <col min="12051" max="12288" width="9.140625" style="903"/>
    <col min="12289" max="12289" width="1.85546875" style="903" customWidth="1"/>
    <col min="12290" max="12290" width="2.7109375" style="903" customWidth="1"/>
    <col min="12291" max="12306" width="12.42578125" style="903" customWidth="1"/>
    <col min="12307" max="12544" width="9.140625" style="903"/>
    <col min="12545" max="12545" width="1.85546875" style="903" customWidth="1"/>
    <col min="12546" max="12546" width="2.7109375" style="903" customWidth="1"/>
    <col min="12547" max="12562" width="12.42578125" style="903" customWidth="1"/>
    <col min="12563" max="12800" width="9.140625" style="903"/>
    <col min="12801" max="12801" width="1.85546875" style="903" customWidth="1"/>
    <col min="12802" max="12802" width="2.7109375" style="903" customWidth="1"/>
    <col min="12803" max="12818" width="12.42578125" style="903" customWidth="1"/>
    <col min="12819" max="13056" width="9.140625" style="903"/>
    <col min="13057" max="13057" width="1.85546875" style="903" customWidth="1"/>
    <col min="13058" max="13058" width="2.7109375" style="903" customWidth="1"/>
    <col min="13059" max="13074" width="12.42578125" style="903" customWidth="1"/>
    <col min="13075" max="13312" width="9.140625" style="903"/>
    <col min="13313" max="13313" width="1.85546875" style="903" customWidth="1"/>
    <col min="13314" max="13314" width="2.7109375" style="903" customWidth="1"/>
    <col min="13315" max="13330" width="12.42578125" style="903" customWidth="1"/>
    <col min="13331" max="13568" width="9.140625" style="903"/>
    <col min="13569" max="13569" width="1.85546875" style="903" customWidth="1"/>
    <col min="13570" max="13570" width="2.7109375" style="903" customWidth="1"/>
    <col min="13571" max="13586" width="12.42578125" style="903" customWidth="1"/>
    <col min="13587" max="13824" width="9.140625" style="903"/>
    <col min="13825" max="13825" width="1.85546875" style="903" customWidth="1"/>
    <col min="13826" max="13826" width="2.7109375" style="903" customWidth="1"/>
    <col min="13827" max="13842" width="12.42578125" style="903" customWidth="1"/>
    <col min="13843" max="14080" width="9.140625" style="903"/>
    <col min="14081" max="14081" width="1.85546875" style="903" customWidth="1"/>
    <col min="14082" max="14082" width="2.7109375" style="903" customWidth="1"/>
    <col min="14083" max="14098" width="12.42578125" style="903" customWidth="1"/>
    <col min="14099" max="14336" width="9.140625" style="903"/>
    <col min="14337" max="14337" width="1.85546875" style="903" customWidth="1"/>
    <col min="14338" max="14338" width="2.7109375" style="903" customWidth="1"/>
    <col min="14339" max="14354" width="12.42578125" style="903" customWidth="1"/>
    <col min="14355" max="14592" width="9.140625" style="903"/>
    <col min="14593" max="14593" width="1.85546875" style="903" customWidth="1"/>
    <col min="14594" max="14594" width="2.7109375" style="903" customWidth="1"/>
    <col min="14595" max="14610" width="12.42578125" style="903" customWidth="1"/>
    <col min="14611" max="14848" width="9.140625" style="903"/>
    <col min="14849" max="14849" width="1.85546875" style="903" customWidth="1"/>
    <col min="14850" max="14850" width="2.7109375" style="903" customWidth="1"/>
    <col min="14851" max="14866" width="12.42578125" style="903" customWidth="1"/>
    <col min="14867" max="15104" width="9.140625" style="903"/>
    <col min="15105" max="15105" width="1.85546875" style="903" customWidth="1"/>
    <col min="15106" max="15106" width="2.7109375" style="903" customWidth="1"/>
    <col min="15107" max="15122" width="12.42578125" style="903" customWidth="1"/>
    <col min="15123" max="15360" width="9.140625" style="903"/>
    <col min="15361" max="15361" width="1.85546875" style="903" customWidth="1"/>
    <col min="15362" max="15362" width="2.7109375" style="903" customWidth="1"/>
    <col min="15363" max="15378" width="12.42578125" style="903" customWidth="1"/>
    <col min="15379" max="15616" width="9.140625" style="903"/>
    <col min="15617" max="15617" width="1.85546875" style="903" customWidth="1"/>
    <col min="15618" max="15618" width="2.7109375" style="903" customWidth="1"/>
    <col min="15619" max="15634" width="12.42578125" style="903" customWidth="1"/>
    <col min="15635" max="15872" width="9.140625" style="903"/>
    <col min="15873" max="15873" width="1.85546875" style="903" customWidth="1"/>
    <col min="15874" max="15874" width="2.7109375" style="903" customWidth="1"/>
    <col min="15875" max="15890" width="12.42578125" style="903" customWidth="1"/>
    <col min="15891" max="16128" width="9.140625" style="903"/>
    <col min="16129" max="16129" width="1.85546875" style="903" customWidth="1"/>
    <col min="16130" max="16130" width="2.7109375" style="903" customWidth="1"/>
    <col min="16131" max="16146" width="12.42578125" style="903" customWidth="1"/>
    <col min="16147" max="16384" width="9.140625" style="903"/>
  </cols>
  <sheetData>
    <row r="1" spans="1:14" ht="74.25" customHeight="1">
      <c r="A1" s="979"/>
      <c r="B1" s="900"/>
      <c r="C1" s="900"/>
      <c r="D1" s="900"/>
      <c r="E1" s="900"/>
      <c r="F1" s="900"/>
      <c r="G1" s="901"/>
      <c r="H1" s="900"/>
      <c r="I1" s="900"/>
      <c r="J1" s="900"/>
      <c r="K1" s="900"/>
      <c r="L1" s="902"/>
    </row>
    <row r="2" spans="1:14" ht="28.5">
      <c r="A2" s="980"/>
      <c r="B2" s="904"/>
      <c r="C2" s="981" t="s">
        <v>180</v>
      </c>
      <c r="D2" s="981"/>
      <c r="E2" s="981"/>
      <c r="F2" s="981"/>
      <c r="G2" s="981"/>
      <c r="H2" s="981"/>
      <c r="I2" s="905"/>
      <c r="J2" s="905"/>
      <c r="K2" s="906"/>
      <c r="L2" s="907"/>
    </row>
    <row r="3" spans="1:14" ht="18.75">
      <c r="A3" s="980"/>
      <c r="B3" s="906"/>
      <c r="C3" s="906"/>
      <c r="D3" s="982" t="s">
        <v>29</v>
      </c>
      <c r="E3" s="982"/>
      <c r="F3" s="982"/>
      <c r="G3" s="982"/>
      <c r="H3" s="906"/>
      <c r="I3" s="906"/>
      <c r="J3" s="906"/>
      <c r="K3" s="906"/>
      <c r="L3" s="907"/>
    </row>
    <row r="4" spans="1:14">
      <c r="A4" s="980"/>
      <c r="B4" s="906"/>
      <c r="C4" s="906"/>
      <c r="D4" s="906"/>
      <c r="E4" s="906"/>
      <c r="F4" s="906"/>
      <c r="G4" s="906"/>
      <c r="H4" s="906"/>
      <c r="I4" s="906"/>
      <c r="J4" s="906"/>
      <c r="K4" s="906"/>
      <c r="L4" s="907"/>
    </row>
    <row r="5" spans="1:14" ht="15.75">
      <c r="A5" s="980"/>
      <c r="B5" s="908"/>
      <c r="C5" s="983" t="s">
        <v>181</v>
      </c>
      <c r="D5" s="983"/>
      <c r="E5" s="983"/>
      <c r="F5" s="983"/>
      <c r="G5" s="983"/>
      <c r="H5" s="983"/>
      <c r="I5" s="906"/>
      <c r="J5" s="906"/>
      <c r="K5" s="906"/>
      <c r="L5" s="907"/>
    </row>
    <row r="6" spans="1:14" ht="13.5" thickBot="1">
      <c r="A6" s="980"/>
      <c r="B6" s="906"/>
      <c r="C6" s="906"/>
      <c r="D6" s="906"/>
      <c r="E6" s="906"/>
      <c r="F6" s="906"/>
      <c r="G6" s="906"/>
      <c r="H6" s="906"/>
      <c r="I6" s="906"/>
      <c r="J6" s="906"/>
      <c r="K6" s="906"/>
      <c r="L6" s="907"/>
    </row>
    <row r="7" spans="1:14" ht="25.5" customHeight="1" thickBot="1">
      <c r="A7" s="980"/>
      <c r="B7" s="909"/>
      <c r="C7" s="910"/>
      <c r="D7" s="909"/>
      <c r="E7" s="911">
        <v>2013</v>
      </c>
      <c r="F7" s="912">
        <v>2012</v>
      </c>
      <c r="G7" s="913" t="s">
        <v>8</v>
      </c>
      <c r="H7" s="906"/>
      <c r="I7" s="906"/>
      <c r="J7" s="906"/>
      <c r="K7" s="909"/>
      <c r="L7" s="914"/>
      <c r="M7" s="915"/>
      <c r="N7" s="916"/>
    </row>
    <row r="8" spans="1:14" ht="25.5" customHeight="1" thickBot="1">
      <c r="A8" s="980"/>
      <c r="B8" s="917"/>
      <c r="C8" s="918"/>
      <c r="D8" s="919" t="s">
        <v>182</v>
      </c>
      <c r="E8" s="920">
        <f>'REG+OCC BY CLASS DECEMBER 2013'!K6</f>
        <v>0.67396152402629639</v>
      </c>
      <c r="F8" s="921">
        <f>'REG+OCC BY CLASS DECEMBER 2013'!L6</f>
        <v>0.68194039312075116</v>
      </c>
      <c r="G8" s="922">
        <f>'REG+OCC BY CLASS DECEMBER 2013'!M6</f>
        <v>-0.8</v>
      </c>
      <c r="H8" s="906"/>
      <c r="I8" s="906"/>
      <c r="J8" s="906"/>
      <c r="K8" s="917"/>
      <c r="L8" s="923"/>
      <c r="M8" s="924"/>
      <c r="N8" s="925"/>
    </row>
    <row r="9" spans="1:14" ht="17.25" customHeight="1" thickBot="1">
      <c r="A9" s="980"/>
      <c r="B9" s="917"/>
      <c r="C9" s="918"/>
      <c r="D9" s="926"/>
      <c r="E9" s="927"/>
      <c r="F9" s="927"/>
      <c r="G9" s="928"/>
      <c r="H9" s="906"/>
      <c r="I9" s="906"/>
      <c r="J9" s="906"/>
      <c r="K9" s="917"/>
      <c r="L9" s="923"/>
      <c r="M9" s="924"/>
      <c r="N9" s="925"/>
    </row>
    <row r="10" spans="1:14" ht="25.5" customHeight="1" thickBot="1">
      <c r="A10" s="980"/>
      <c r="B10" s="917"/>
      <c r="C10" s="918"/>
      <c r="D10" s="929"/>
      <c r="E10" s="911">
        <v>2013</v>
      </c>
      <c r="F10" s="912">
        <v>2012</v>
      </c>
      <c r="G10" s="913" t="s">
        <v>8</v>
      </c>
      <c r="H10" s="906"/>
      <c r="I10" s="906"/>
      <c r="J10" s="906"/>
      <c r="K10" s="917"/>
      <c r="L10" s="923"/>
      <c r="M10" s="924"/>
      <c r="N10" s="925"/>
    </row>
    <row r="11" spans="1:14" ht="25.5" customHeight="1" thickBot="1">
      <c r="A11" s="980"/>
      <c r="B11" s="917"/>
      <c r="C11" s="930"/>
      <c r="D11" s="931" t="s">
        <v>183</v>
      </c>
      <c r="E11" s="932">
        <f>'ARR$ DECEMBER 2013'!C21</f>
        <v>173.94533333333339</v>
      </c>
      <c r="F11" s="933">
        <f>'ARR$ DECEMBER 2013'!D21</f>
        <v>147.88009523809518</v>
      </c>
      <c r="G11" s="934">
        <f>'ARR$ DECEMBER 2013'!E21</f>
        <v>0.17625927311766829</v>
      </c>
      <c r="H11" s="906"/>
      <c r="I11" s="906"/>
      <c r="J11" s="906"/>
      <c r="K11" s="917"/>
      <c r="L11" s="935"/>
      <c r="M11" s="936"/>
      <c r="N11" s="925"/>
    </row>
    <row r="12" spans="1:14" ht="21" customHeight="1">
      <c r="A12" s="980"/>
      <c r="B12" s="917"/>
      <c r="C12" s="930"/>
      <c r="D12" s="917"/>
      <c r="E12" s="937"/>
      <c r="F12" s="937"/>
      <c r="G12" s="938"/>
      <c r="H12" s="906"/>
      <c r="I12" s="906"/>
      <c r="J12" s="906"/>
      <c r="K12" s="917"/>
      <c r="L12" s="935"/>
      <c r="M12" s="936"/>
      <c r="N12" s="925"/>
    </row>
    <row r="13" spans="1:14" ht="25.5" customHeight="1" thickBot="1">
      <c r="A13" s="980"/>
      <c r="B13" s="917"/>
      <c r="C13" s="930"/>
      <c r="D13" s="917"/>
      <c r="E13" s="984" t="s">
        <v>184</v>
      </c>
      <c r="F13" s="985"/>
      <c r="G13" s="985"/>
      <c r="H13" s="906"/>
      <c r="I13" s="906"/>
      <c r="J13" s="906"/>
      <c r="K13" s="917"/>
      <c r="L13" s="935"/>
      <c r="M13" s="936"/>
      <c r="N13" s="925"/>
    </row>
    <row r="14" spans="1:14" ht="25.5" customHeight="1" thickBot="1">
      <c r="A14" s="980"/>
      <c r="B14" s="917"/>
      <c r="C14" s="930"/>
      <c r="D14" s="929"/>
      <c r="E14" s="911">
        <v>2013</v>
      </c>
      <c r="F14" s="912">
        <v>2012</v>
      </c>
      <c r="G14" s="913" t="s">
        <v>8</v>
      </c>
      <c r="H14" s="906"/>
      <c r="I14" s="906"/>
      <c r="J14" s="906"/>
      <c r="K14" s="917"/>
      <c r="L14" s="935"/>
      <c r="M14" s="936"/>
      <c r="N14" s="925"/>
    </row>
    <row r="15" spans="1:14" ht="25.5" customHeight="1" thickBot="1">
      <c r="A15" s="980"/>
      <c r="B15" s="917"/>
      <c r="C15" s="930"/>
      <c r="D15" s="919" t="s">
        <v>182</v>
      </c>
      <c r="E15" s="939">
        <f>'REG+OCC BY CLASS CY 2013'!K6</f>
        <v>0.69741715320456998</v>
      </c>
      <c r="F15" s="940">
        <f>'REG+OCC BY CLASS CY 2013'!L6</f>
        <v>0.69568040362332384</v>
      </c>
      <c r="G15" s="941">
        <f>'REG+OCC BY CLASS CY 2013'!M6</f>
        <v>0.2</v>
      </c>
      <c r="H15" s="906"/>
      <c r="I15" s="906"/>
      <c r="J15" s="906"/>
      <c r="K15" s="917"/>
      <c r="L15" s="935"/>
      <c r="M15" s="936"/>
      <c r="N15" s="925"/>
    </row>
    <row r="16" spans="1:14" ht="25.5" customHeight="1" thickBot="1">
      <c r="A16" s="980"/>
      <c r="B16" s="917"/>
      <c r="C16" s="930"/>
      <c r="D16" s="931" t="s">
        <v>183</v>
      </c>
      <c r="E16" s="942">
        <f>'ARR$ BY REGION CY 2013'!O21</f>
        <v>143</v>
      </c>
      <c r="F16" s="942">
        <f>'ARR$ BY REGION CY 2013'!O45</f>
        <v>128</v>
      </c>
      <c r="G16" s="943">
        <f>'ARR$ BY REGION CY 2013'!O69</f>
        <v>0.1171875</v>
      </c>
      <c r="H16" s="906"/>
      <c r="I16" s="906"/>
      <c r="J16" s="906"/>
      <c r="K16" s="917"/>
      <c r="L16" s="935"/>
      <c r="M16" s="936"/>
      <c r="N16" s="925"/>
    </row>
    <row r="17" spans="1:17" ht="21" customHeight="1">
      <c r="A17" s="980"/>
      <c r="B17" s="944"/>
      <c r="C17" s="945"/>
      <c r="D17" s="945"/>
      <c r="E17" s="945"/>
      <c r="F17" s="945"/>
      <c r="G17" s="945"/>
      <c r="H17" s="945"/>
      <c r="I17" s="906"/>
      <c r="J17" s="906"/>
      <c r="K17" s="906"/>
      <c r="L17" s="907"/>
    </row>
    <row r="18" spans="1:17" ht="27" customHeight="1" thickBot="1">
      <c r="A18" s="980"/>
      <c r="B18" s="945"/>
      <c r="C18" s="945"/>
      <c r="D18" s="945"/>
      <c r="E18" s="986" t="s">
        <v>184</v>
      </c>
      <c r="F18" s="987"/>
      <c r="G18" s="987"/>
      <c r="H18" s="945"/>
      <c r="I18" s="906"/>
      <c r="J18" s="906"/>
      <c r="K18" s="906"/>
      <c r="L18" s="907"/>
    </row>
    <row r="19" spans="1:17" ht="25.5" customHeight="1" thickBot="1">
      <c r="A19" s="980"/>
      <c r="B19" s="945"/>
      <c r="C19" s="945"/>
      <c r="D19" s="929"/>
      <c r="E19" s="911">
        <v>2013</v>
      </c>
      <c r="F19" s="912">
        <v>2012</v>
      </c>
      <c r="G19" s="913" t="s">
        <v>8</v>
      </c>
      <c r="H19" s="945"/>
      <c r="I19" s="906"/>
      <c r="J19" s="906"/>
      <c r="K19" s="906"/>
      <c r="L19" s="907"/>
      <c r="O19" s="974"/>
      <c r="P19" s="974">
        <v>2013</v>
      </c>
      <c r="Q19" s="974">
        <v>2012</v>
      </c>
    </row>
    <row r="20" spans="1:17" ht="31.5" customHeight="1" thickBot="1">
      <c r="A20" s="980"/>
      <c r="B20" s="945"/>
      <c r="C20" s="945"/>
      <c r="D20" s="919" t="s">
        <v>185</v>
      </c>
      <c r="E20" s="946">
        <f>'REG+OCC BY CLASS CY 2013'!N6</f>
        <v>3349205</v>
      </c>
      <c r="F20" s="947">
        <f>'REG+OCC BY CLASS CY 2013'!O6</f>
        <v>3362238</v>
      </c>
      <c r="G20" s="934">
        <f>'REG+OCC BY CLASS CY 2013'!P6</f>
        <v>-3.8762871634905084E-3</v>
      </c>
      <c r="H20" s="945"/>
      <c r="I20" s="906"/>
      <c r="J20" s="906"/>
      <c r="K20" s="906"/>
      <c r="L20" s="907"/>
      <c r="O20" s="974" t="s">
        <v>42</v>
      </c>
      <c r="P20" s="975">
        <v>148697</v>
      </c>
      <c r="Q20" s="975">
        <v>139939</v>
      </c>
    </row>
    <row r="21" spans="1:17" ht="30" customHeight="1" thickBot="1">
      <c r="A21" s="980"/>
      <c r="B21" s="945"/>
      <c r="C21" s="945"/>
      <c r="D21" s="931" t="s">
        <v>186</v>
      </c>
      <c r="E21" s="948">
        <f>'REG+OCC BY CLASS CY 2013'!Q6</f>
        <v>4802298</v>
      </c>
      <c r="F21" s="948">
        <f>'REG+OCC BY CLASS CY 2013'!R6</f>
        <v>4833021</v>
      </c>
      <c r="G21" s="943">
        <f>'REG+OCC BY CLASS CY 2013'!S6</f>
        <v>-6.356893545465662E-3</v>
      </c>
      <c r="H21" s="945"/>
      <c r="I21" s="949"/>
      <c r="J21" s="906"/>
      <c r="K21" s="906"/>
      <c r="L21" s="907"/>
    </row>
    <row r="22" spans="1:17">
      <c r="A22" s="980"/>
      <c r="B22" s="945"/>
      <c r="C22" s="945"/>
      <c r="D22" s="945"/>
      <c r="E22" s="945"/>
      <c r="F22" s="945"/>
      <c r="G22" s="945"/>
      <c r="H22" s="945"/>
      <c r="I22" s="906"/>
      <c r="J22" s="906"/>
      <c r="K22" s="906"/>
      <c r="L22" s="907"/>
    </row>
    <row r="23" spans="1:17" ht="24" customHeight="1">
      <c r="A23" s="980"/>
      <c r="B23" s="950"/>
      <c r="C23" s="988" t="s">
        <v>187</v>
      </c>
      <c r="D23" s="988"/>
      <c r="E23" s="988"/>
      <c r="F23" s="988"/>
      <c r="G23" s="988"/>
      <c r="H23" s="988"/>
      <c r="I23" s="906"/>
      <c r="J23" s="906"/>
      <c r="K23" s="906"/>
      <c r="L23" s="907"/>
    </row>
    <row r="24" spans="1:17" ht="13.5" customHeight="1">
      <c r="A24" s="980"/>
      <c r="B24" s="906"/>
      <c r="C24" s="989" t="s">
        <v>188</v>
      </c>
      <c r="D24" s="989"/>
      <c r="E24" s="989"/>
      <c r="F24" s="989"/>
      <c r="G24" s="989"/>
      <c r="H24" s="989"/>
      <c r="I24" s="989"/>
      <c r="J24" s="906"/>
      <c r="K24" s="906"/>
      <c r="L24" s="907"/>
    </row>
    <row r="25" spans="1:17" ht="12" customHeight="1">
      <c r="A25" s="980"/>
      <c r="B25" s="906"/>
      <c r="C25" s="990" t="s">
        <v>189</v>
      </c>
      <c r="D25" s="990"/>
      <c r="E25" s="906"/>
      <c r="F25" s="906"/>
      <c r="G25" s="906"/>
      <c r="H25" s="906"/>
      <c r="I25" s="906"/>
      <c r="J25" s="906"/>
      <c r="K25" s="906"/>
      <c r="L25" s="907"/>
    </row>
    <row r="26" spans="1:17" ht="15" customHeight="1" thickBot="1">
      <c r="A26" s="980"/>
      <c r="B26" s="951"/>
      <c r="C26" s="952"/>
      <c r="D26" s="952"/>
      <c r="E26" s="952"/>
      <c r="F26" s="952"/>
      <c r="G26" s="952"/>
      <c r="H26" s="952"/>
      <c r="I26" s="906"/>
      <c r="J26" s="906"/>
      <c r="K26" s="906"/>
      <c r="L26" s="907"/>
    </row>
    <row r="27" spans="1:17" ht="15" customHeight="1" thickTop="1">
      <c r="A27" s="980"/>
      <c r="B27" s="991" t="s">
        <v>191</v>
      </c>
      <c r="C27" s="992"/>
      <c r="D27" s="992"/>
      <c r="E27" s="992"/>
      <c r="F27" s="992"/>
      <c r="G27" s="992"/>
      <c r="H27" s="993"/>
      <c r="I27" s="906"/>
      <c r="J27" s="906"/>
      <c r="K27" s="906"/>
      <c r="L27" s="907"/>
    </row>
    <row r="28" spans="1:17" ht="15" customHeight="1">
      <c r="A28" s="980"/>
      <c r="B28" s="994"/>
      <c r="C28" s="995"/>
      <c r="D28" s="995"/>
      <c r="E28" s="995"/>
      <c r="F28" s="995"/>
      <c r="G28" s="995"/>
      <c r="H28" s="996"/>
      <c r="I28" s="906"/>
      <c r="J28" s="906"/>
      <c r="K28" s="906"/>
      <c r="L28" s="907"/>
    </row>
    <row r="29" spans="1:17" ht="15" customHeight="1">
      <c r="A29" s="980"/>
      <c r="B29" s="994"/>
      <c r="C29" s="995"/>
      <c r="D29" s="995"/>
      <c r="E29" s="995"/>
      <c r="F29" s="995"/>
      <c r="G29" s="995"/>
      <c r="H29" s="996"/>
      <c r="I29" s="906"/>
      <c r="J29" s="906"/>
      <c r="K29" s="906"/>
      <c r="L29" s="907"/>
      <c r="N29" s="953"/>
    </row>
    <row r="30" spans="1:17" ht="15" customHeight="1">
      <c r="A30" s="980"/>
      <c r="B30" s="994"/>
      <c r="C30" s="995"/>
      <c r="D30" s="995"/>
      <c r="E30" s="995"/>
      <c r="F30" s="995"/>
      <c r="G30" s="995"/>
      <c r="H30" s="996"/>
      <c r="I30" s="906"/>
      <c r="J30" s="906"/>
      <c r="K30" s="954"/>
      <c r="L30" s="907"/>
    </row>
    <row r="31" spans="1:17" ht="15" customHeight="1">
      <c r="A31" s="980"/>
      <c r="B31" s="994"/>
      <c r="C31" s="995"/>
      <c r="D31" s="995"/>
      <c r="E31" s="995"/>
      <c r="F31" s="995"/>
      <c r="G31" s="995"/>
      <c r="H31" s="996"/>
      <c r="I31" s="906"/>
      <c r="J31" s="906"/>
      <c r="K31" s="906"/>
      <c r="L31" s="907"/>
    </row>
    <row r="32" spans="1:17" ht="14.25" customHeight="1">
      <c r="A32" s="980"/>
      <c r="B32" s="994"/>
      <c r="C32" s="995"/>
      <c r="D32" s="995"/>
      <c r="E32" s="995"/>
      <c r="F32" s="995"/>
      <c r="G32" s="995"/>
      <c r="H32" s="996"/>
      <c r="I32" s="906"/>
      <c r="J32" s="906"/>
      <c r="K32" s="906"/>
      <c r="L32" s="907"/>
    </row>
    <row r="33" spans="1:12">
      <c r="A33" s="955"/>
      <c r="B33" s="994"/>
      <c r="C33" s="995"/>
      <c r="D33" s="995"/>
      <c r="E33" s="995"/>
      <c r="F33" s="995"/>
      <c r="G33" s="995"/>
      <c r="H33" s="996"/>
      <c r="I33" s="956"/>
      <c r="J33" s="956"/>
      <c r="K33" s="956"/>
      <c r="L33" s="957"/>
    </row>
    <row r="34" spans="1:12">
      <c r="A34" s="958"/>
      <c r="B34" s="994"/>
      <c r="C34" s="995"/>
      <c r="D34" s="995"/>
      <c r="E34" s="995"/>
      <c r="F34" s="995"/>
      <c r="G34" s="995"/>
      <c r="H34" s="996"/>
      <c r="I34" s="906"/>
      <c r="J34" s="906"/>
      <c r="K34" s="906"/>
      <c r="L34" s="907"/>
    </row>
    <row r="35" spans="1:12">
      <c r="A35" s="958"/>
      <c r="B35" s="994"/>
      <c r="C35" s="995"/>
      <c r="D35" s="995"/>
      <c r="E35" s="995"/>
      <c r="F35" s="995"/>
      <c r="G35" s="995"/>
      <c r="H35" s="996"/>
      <c r="I35" s="906"/>
      <c r="J35" s="906"/>
      <c r="K35" s="906"/>
      <c r="L35" s="907"/>
    </row>
    <row r="36" spans="1:12">
      <c r="A36" s="959"/>
      <c r="B36" s="994"/>
      <c r="C36" s="995"/>
      <c r="D36" s="995"/>
      <c r="E36" s="995"/>
      <c r="F36" s="995"/>
      <c r="G36" s="995"/>
      <c r="H36" s="996"/>
      <c r="I36" s="944"/>
      <c r="J36" s="944"/>
      <c r="K36" s="944"/>
      <c r="L36" s="960"/>
    </row>
    <row r="37" spans="1:12" s="961" customFormat="1">
      <c r="A37" s="958"/>
      <c r="B37" s="994"/>
      <c r="C37" s="995"/>
      <c r="D37" s="995"/>
      <c r="E37" s="995"/>
      <c r="F37" s="995"/>
      <c r="G37" s="995"/>
      <c r="H37" s="996"/>
      <c r="I37" s="906"/>
      <c r="J37" s="906"/>
      <c r="K37" s="906"/>
      <c r="L37" s="907"/>
    </row>
    <row r="38" spans="1:12" s="961" customFormat="1">
      <c r="A38" s="958"/>
      <c r="B38" s="994"/>
      <c r="C38" s="995"/>
      <c r="D38" s="995"/>
      <c r="E38" s="995"/>
      <c r="F38" s="995"/>
      <c r="G38" s="995"/>
      <c r="H38" s="996"/>
      <c r="I38" s="906"/>
      <c r="J38" s="906"/>
      <c r="K38" s="906"/>
      <c r="L38" s="907"/>
    </row>
    <row r="39" spans="1:12" s="961" customFormat="1">
      <c r="A39" s="958"/>
      <c r="B39" s="994"/>
      <c r="C39" s="995"/>
      <c r="D39" s="995"/>
      <c r="E39" s="995"/>
      <c r="F39" s="995"/>
      <c r="G39" s="995"/>
      <c r="H39" s="996"/>
      <c r="I39" s="906"/>
      <c r="J39" s="906"/>
      <c r="K39" s="906"/>
      <c r="L39" s="907"/>
    </row>
    <row r="40" spans="1:12" s="961" customFormat="1">
      <c r="A40" s="962"/>
      <c r="B40" s="994"/>
      <c r="C40" s="995"/>
      <c r="D40" s="995"/>
      <c r="E40" s="995"/>
      <c r="F40" s="995"/>
      <c r="G40" s="995"/>
      <c r="H40" s="996"/>
      <c r="I40" s="906"/>
      <c r="J40" s="906"/>
      <c r="K40" s="906"/>
      <c r="L40" s="963"/>
    </row>
    <row r="41" spans="1:12" s="961" customFormat="1">
      <c r="A41" s="964"/>
      <c r="B41" s="994"/>
      <c r="C41" s="995"/>
      <c r="D41" s="995"/>
      <c r="E41" s="995"/>
      <c r="F41" s="995"/>
      <c r="G41" s="995"/>
      <c r="H41" s="996"/>
      <c r="I41" s="976"/>
      <c r="J41" s="977"/>
      <c r="K41" s="977"/>
      <c r="L41" s="978"/>
    </row>
    <row r="42" spans="1:12" s="961" customFormat="1">
      <c r="A42" s="965"/>
      <c r="B42" s="994"/>
      <c r="C42" s="995"/>
      <c r="D42" s="995"/>
      <c r="E42" s="995"/>
      <c r="F42" s="995"/>
      <c r="G42" s="995"/>
      <c r="H42" s="996"/>
      <c r="I42" s="966"/>
      <c r="J42" s="966"/>
      <c r="K42" s="966"/>
      <c r="L42" s="967"/>
    </row>
    <row r="43" spans="1:12" s="961" customFormat="1">
      <c r="A43" s="968"/>
      <c r="B43" s="994"/>
      <c r="C43" s="995"/>
      <c r="D43" s="995"/>
      <c r="E43" s="995"/>
      <c r="F43" s="995"/>
      <c r="G43" s="995"/>
      <c r="H43" s="996"/>
      <c r="I43" s="969"/>
      <c r="J43" s="969"/>
      <c r="K43" s="969"/>
      <c r="L43" s="967"/>
    </row>
    <row r="44" spans="1:12">
      <c r="A44" s="962"/>
      <c r="B44" s="997"/>
      <c r="C44" s="998"/>
      <c r="D44" s="998"/>
      <c r="E44" s="998"/>
      <c r="F44" s="998"/>
      <c r="G44" s="998"/>
      <c r="H44" s="999"/>
      <c r="I44" s="906"/>
      <c r="J44" s="906"/>
      <c r="K44" s="906"/>
      <c r="L44" s="963"/>
    </row>
    <row r="45" spans="1:12">
      <c r="A45" s="962"/>
      <c r="B45" s="997"/>
      <c r="C45" s="998"/>
      <c r="D45" s="998"/>
      <c r="E45" s="998"/>
      <c r="F45" s="998"/>
      <c r="G45" s="998"/>
      <c r="H45" s="999"/>
      <c r="I45" s="906"/>
      <c r="J45" s="906"/>
      <c r="K45" s="906"/>
      <c r="L45" s="963"/>
    </row>
    <row r="46" spans="1:12">
      <c r="A46" s="962"/>
      <c r="B46" s="997"/>
      <c r="C46" s="998"/>
      <c r="D46" s="998"/>
      <c r="E46" s="998"/>
      <c r="F46" s="998"/>
      <c r="G46" s="998"/>
      <c r="H46" s="999"/>
      <c r="I46" s="906"/>
      <c r="J46" s="906"/>
      <c r="K46" s="906"/>
      <c r="L46" s="963"/>
    </row>
    <row r="47" spans="1:12" ht="13.5" thickBot="1">
      <c r="A47" s="962"/>
      <c r="B47" s="1000"/>
      <c r="C47" s="1001"/>
      <c r="D47" s="1001"/>
      <c r="E47" s="1001"/>
      <c r="F47" s="1001"/>
      <c r="G47" s="1001"/>
      <c r="H47" s="1002"/>
      <c r="I47" s="906"/>
      <c r="J47" s="906"/>
      <c r="K47" s="906"/>
      <c r="L47" s="963"/>
    </row>
    <row r="48" spans="1:12" ht="14.25" thickTop="1" thickBot="1">
      <c r="A48" s="970"/>
      <c r="B48" s="971"/>
      <c r="C48" s="971"/>
      <c r="D48" s="971"/>
      <c r="E48" s="971"/>
      <c r="F48" s="971"/>
      <c r="G48" s="971"/>
      <c r="H48" s="971"/>
      <c r="I48" s="971"/>
      <c r="J48" s="971"/>
      <c r="K48" s="971"/>
      <c r="L48" s="972"/>
    </row>
  </sheetData>
  <mergeCells count="11">
    <mergeCell ref="I41:L41"/>
    <mergeCell ref="A1:A32"/>
    <mergeCell ref="C2:H2"/>
    <mergeCell ref="D3:G3"/>
    <mergeCell ref="C5:H5"/>
    <mergeCell ref="E13:G13"/>
    <mergeCell ref="E18:G18"/>
    <mergeCell ref="C23:H23"/>
    <mergeCell ref="C24:I24"/>
    <mergeCell ref="C25:D25"/>
    <mergeCell ref="B27:H47"/>
  </mergeCells>
  <conditionalFormatting sqref="N8:N16 G8:G9 E8:E9 E11:E16 G11:G12 G14:G16 G19:G21 E18:E21">
    <cfRule type="cellIs" dxfId="1" priority="1" operator="lessThanOrEqual">
      <formula>0</formula>
    </cfRule>
    <cfRule type="cellIs" dxfId="0" priority="2" operator="greaterThanOrEqual">
      <formula>0</formula>
    </cfRule>
  </conditionalFormatting>
  <printOptions horizontalCentered="1" verticalCentered="1"/>
  <pageMargins left="0.2" right="0.2" top="0.25" bottom="0.25" header="0.3" footer="0.3"/>
  <pageSetup orientation="landscape" r:id="rId1"/>
  <drawing r:id="rId2"/>
</worksheet>
</file>

<file path=xl/worksheets/sheet10.xml><?xml version="1.0" encoding="utf-8"?>
<worksheet xmlns="http://schemas.openxmlformats.org/spreadsheetml/2006/main" xmlns:r="http://schemas.openxmlformats.org/officeDocument/2006/relationships">
  <sheetPr>
    <pageSetUpPr fitToPage="1"/>
  </sheetPr>
  <dimension ref="A1:O41"/>
  <sheetViews>
    <sheetView workbookViewId="0">
      <selection sqref="A1:O1"/>
    </sheetView>
  </sheetViews>
  <sheetFormatPr defaultRowHeight="12.75"/>
  <cols>
    <col min="1" max="1" width="15.85546875" style="512" customWidth="1"/>
    <col min="2" max="2" width="26.140625" style="512" bestFit="1" customWidth="1"/>
    <col min="3" max="14" width="12.5703125" style="809" bestFit="1" customWidth="1"/>
    <col min="15" max="15" width="15.5703125" style="512" bestFit="1" customWidth="1"/>
    <col min="16" max="16384" width="9.140625" style="512"/>
  </cols>
  <sheetData>
    <row r="1" spans="1:15" ht="21" customHeight="1" thickBot="1">
      <c r="A1" s="1114" t="s">
        <v>87</v>
      </c>
      <c r="B1" s="1115"/>
      <c r="C1" s="1115"/>
      <c r="D1" s="1115"/>
      <c r="E1" s="1115"/>
      <c r="F1" s="1115"/>
      <c r="G1" s="1115"/>
      <c r="H1" s="1115"/>
      <c r="I1" s="1115"/>
      <c r="J1" s="1115"/>
      <c r="K1" s="1115"/>
      <c r="L1" s="1115"/>
      <c r="M1" s="1115"/>
      <c r="N1" s="1115"/>
      <c r="O1" s="1116"/>
    </row>
    <row r="2" spans="1:15" s="799" customFormat="1" ht="27" customHeight="1" thickBot="1">
      <c r="A2" s="795" t="s">
        <v>83</v>
      </c>
      <c r="B2" s="796" t="s">
        <v>88</v>
      </c>
      <c r="C2" s="797" t="s">
        <v>89</v>
      </c>
      <c r="D2" s="797" t="s">
        <v>90</v>
      </c>
      <c r="E2" s="797" t="s">
        <v>91</v>
      </c>
      <c r="F2" s="797" t="s">
        <v>92</v>
      </c>
      <c r="G2" s="797" t="s">
        <v>93</v>
      </c>
      <c r="H2" s="797" t="s">
        <v>94</v>
      </c>
      <c r="I2" s="797" t="s">
        <v>95</v>
      </c>
      <c r="J2" s="797" t="s">
        <v>96</v>
      </c>
      <c r="K2" s="797" t="s">
        <v>97</v>
      </c>
      <c r="L2" s="797" t="s">
        <v>98</v>
      </c>
      <c r="M2" s="797" t="s">
        <v>99</v>
      </c>
      <c r="N2" s="797" t="s">
        <v>100</v>
      </c>
      <c r="O2" s="798" t="s">
        <v>16</v>
      </c>
    </row>
    <row r="3" spans="1:15" ht="15" customHeight="1" thickBot="1">
      <c r="A3" s="1117" t="s">
        <v>84</v>
      </c>
      <c r="B3" s="800" t="s">
        <v>56</v>
      </c>
      <c r="C3" s="801">
        <v>103.82999999999998</v>
      </c>
      <c r="D3" s="801">
        <v>95.407368421052638</v>
      </c>
      <c r="E3" s="801">
        <v>99.245789473684198</v>
      </c>
      <c r="F3" s="801">
        <v>101.33736842105263</v>
      </c>
      <c r="G3" s="801">
        <v>110.11105263157893</v>
      </c>
      <c r="H3" s="801">
        <v>123.6457894736842</v>
      </c>
      <c r="I3" s="801"/>
      <c r="J3" s="801"/>
      <c r="K3" s="801"/>
      <c r="L3" s="801"/>
      <c r="M3" s="801"/>
      <c r="N3" s="801"/>
      <c r="O3" s="802">
        <v>105.18</v>
      </c>
    </row>
    <row r="4" spans="1:15" ht="15" customHeight="1" thickBot="1">
      <c r="A4" s="1117"/>
      <c r="B4" s="803" t="s">
        <v>57</v>
      </c>
      <c r="C4" s="801">
        <v>113.97500000000002</v>
      </c>
      <c r="D4" s="801">
        <v>116.08333333333333</v>
      </c>
      <c r="E4" s="801">
        <v>112.18999999999998</v>
      </c>
      <c r="F4" s="801">
        <v>113.43166666666667</v>
      </c>
      <c r="G4" s="801">
        <v>118.63333333333333</v>
      </c>
      <c r="H4" s="801">
        <v>135.23714285714286</v>
      </c>
      <c r="I4" s="801"/>
      <c r="J4" s="801"/>
      <c r="K4" s="801"/>
      <c r="L4" s="801"/>
      <c r="M4" s="801"/>
      <c r="N4" s="801"/>
      <c r="O4" s="802">
        <v>121.48</v>
      </c>
    </row>
    <row r="5" spans="1:15" ht="15" customHeight="1" thickBot="1">
      <c r="A5" s="1117"/>
      <c r="B5" s="803" t="s">
        <v>58</v>
      </c>
      <c r="C5" s="801">
        <v>160.82133333333334</v>
      </c>
      <c r="D5" s="801">
        <v>157.74533333333332</v>
      </c>
      <c r="E5" s="801">
        <v>149.196</v>
      </c>
      <c r="F5" s="801">
        <v>155.42933333333332</v>
      </c>
      <c r="G5" s="801">
        <v>168.72466666666668</v>
      </c>
      <c r="H5" s="801">
        <v>218.28933333333336</v>
      </c>
      <c r="I5" s="801"/>
      <c r="J5" s="801"/>
      <c r="K5" s="801"/>
      <c r="L5" s="801"/>
      <c r="M5" s="801"/>
      <c r="N5" s="801"/>
      <c r="O5" s="802">
        <v>168.37</v>
      </c>
    </row>
    <row r="6" spans="1:15" ht="15" customHeight="1" thickBot="1">
      <c r="A6" s="1118"/>
      <c r="B6" s="804" t="s">
        <v>59</v>
      </c>
      <c r="C6" s="805">
        <v>127.31051282051277</v>
      </c>
      <c r="D6" s="805">
        <v>121.88549999999998</v>
      </c>
      <c r="E6" s="805">
        <v>119.91875000000002</v>
      </c>
      <c r="F6" s="805">
        <v>123.43599999999999</v>
      </c>
      <c r="G6" s="805">
        <v>133.36949999999999</v>
      </c>
      <c r="H6" s="805">
        <v>160.25048780487805</v>
      </c>
      <c r="I6" s="805"/>
      <c r="J6" s="805"/>
      <c r="K6" s="805"/>
      <c r="L6" s="805"/>
      <c r="M6" s="805"/>
      <c r="N6" s="805"/>
      <c r="O6" s="806">
        <v>131.08000000000001</v>
      </c>
    </row>
    <row r="7" spans="1:15" ht="15" customHeight="1" thickBot="1">
      <c r="A7" s="1119" t="s">
        <v>85</v>
      </c>
      <c r="B7" s="803" t="s">
        <v>56</v>
      </c>
      <c r="C7" s="801">
        <v>108.18249999999998</v>
      </c>
      <c r="D7" s="801">
        <v>100.46386363636366</v>
      </c>
      <c r="E7" s="801">
        <v>97.715227272727276</v>
      </c>
      <c r="F7" s="801">
        <v>96.411395348837203</v>
      </c>
      <c r="G7" s="801">
        <v>104.2358139534884</v>
      </c>
      <c r="H7" s="801">
        <v>116.2532558139535</v>
      </c>
      <c r="I7" s="801"/>
      <c r="J7" s="801"/>
      <c r="K7" s="801"/>
      <c r="L7" s="801"/>
      <c r="M7" s="801"/>
      <c r="N7" s="801"/>
      <c r="O7" s="802">
        <v>103.61</v>
      </c>
    </row>
    <row r="8" spans="1:15" ht="15" customHeight="1" thickBot="1">
      <c r="A8" s="1117"/>
      <c r="B8" s="803" t="s">
        <v>57</v>
      </c>
      <c r="C8" s="801">
        <v>165.74937499999999</v>
      </c>
      <c r="D8" s="801">
        <v>149.99687500000002</v>
      </c>
      <c r="E8" s="801">
        <v>150.01624999999999</v>
      </c>
      <c r="F8" s="801">
        <v>180.16764705882349</v>
      </c>
      <c r="G8" s="801">
        <v>202.78823529411764</v>
      </c>
      <c r="H8" s="801">
        <v>341.55058823529407</v>
      </c>
      <c r="I8" s="801"/>
      <c r="J8" s="801"/>
      <c r="K8" s="801"/>
      <c r="L8" s="801"/>
      <c r="M8" s="801"/>
      <c r="N8" s="801"/>
      <c r="O8" s="802">
        <v>234.1</v>
      </c>
    </row>
    <row r="9" spans="1:15" ht="15" customHeight="1" thickBot="1">
      <c r="A9" s="1117"/>
      <c r="B9" s="803" t="s">
        <v>58</v>
      </c>
      <c r="C9" s="801">
        <v>156.43</v>
      </c>
      <c r="D9" s="801">
        <v>157.5675</v>
      </c>
      <c r="E9" s="801">
        <v>153.68</v>
      </c>
      <c r="F9" s="801">
        <v>148.6275</v>
      </c>
      <c r="G9" s="801">
        <v>161.29000000000002</v>
      </c>
      <c r="H9" s="801">
        <v>222.185</v>
      </c>
      <c r="I9" s="801"/>
      <c r="J9" s="801"/>
      <c r="K9" s="801"/>
      <c r="L9" s="801"/>
      <c r="M9" s="801"/>
      <c r="N9" s="801"/>
      <c r="O9" s="802">
        <v>166.63</v>
      </c>
    </row>
    <row r="10" spans="1:15" ht="15" customHeight="1" thickBot="1">
      <c r="A10" s="1118"/>
      <c r="B10" s="804" t="s">
        <v>59</v>
      </c>
      <c r="C10" s="805">
        <v>125.5896875</v>
      </c>
      <c r="D10" s="805">
        <v>116.41609374999997</v>
      </c>
      <c r="E10" s="805">
        <v>114.28828125</v>
      </c>
      <c r="F10" s="805">
        <v>121.92265625</v>
      </c>
      <c r="G10" s="805">
        <v>133.97968749999998</v>
      </c>
      <c r="H10" s="805">
        <v>182.71859375000005</v>
      </c>
      <c r="I10" s="805"/>
      <c r="J10" s="805"/>
      <c r="K10" s="805"/>
      <c r="L10" s="805"/>
      <c r="M10" s="805"/>
      <c r="N10" s="805"/>
      <c r="O10" s="806">
        <v>141.62</v>
      </c>
    </row>
    <row r="11" spans="1:15" ht="15" customHeight="1" thickBot="1">
      <c r="A11" s="1104" t="s">
        <v>81</v>
      </c>
      <c r="B11" s="1105"/>
      <c r="C11" s="807">
        <v>126.24126213592233</v>
      </c>
      <c r="D11" s="807">
        <v>118.51971153846156</v>
      </c>
      <c r="E11" s="807">
        <v>116.45384615384611</v>
      </c>
      <c r="F11" s="807">
        <v>122.50471153846155</v>
      </c>
      <c r="G11" s="807">
        <v>133.74499999999998</v>
      </c>
      <c r="H11" s="807">
        <v>173.94533333333339</v>
      </c>
      <c r="I11" s="807"/>
      <c r="J11" s="807"/>
      <c r="K11" s="807"/>
      <c r="L11" s="807"/>
      <c r="M11" s="807"/>
      <c r="N11" s="807"/>
      <c r="O11" s="808">
        <v>137.54</v>
      </c>
    </row>
    <row r="12" spans="1:15" ht="15" customHeight="1" thickBot="1">
      <c r="O12" s="665"/>
    </row>
    <row r="13" spans="1:15" ht="15" customHeight="1" thickBot="1">
      <c r="A13" s="810" t="s">
        <v>66</v>
      </c>
      <c r="B13" s="772" t="s">
        <v>59</v>
      </c>
      <c r="C13" s="773">
        <v>98.822941176470607</v>
      </c>
      <c r="D13" s="773">
        <v>85.0535294117647</v>
      </c>
      <c r="E13" s="773">
        <v>85.41</v>
      </c>
      <c r="F13" s="773">
        <v>79.459999999999994</v>
      </c>
      <c r="G13" s="773">
        <v>82.09</v>
      </c>
      <c r="H13" s="773">
        <v>86.26</v>
      </c>
      <c r="I13" s="773"/>
      <c r="J13" s="773"/>
      <c r="K13" s="773"/>
      <c r="L13" s="773"/>
      <c r="M13" s="773"/>
      <c r="N13" s="773"/>
      <c r="O13" s="811">
        <v>86.17</v>
      </c>
    </row>
    <row r="14" spans="1:15" ht="22.5" customHeight="1">
      <c r="O14" s="665"/>
    </row>
    <row r="15" spans="1:15" ht="20.25" thickBot="1">
      <c r="A15" s="1120" t="s">
        <v>102</v>
      </c>
      <c r="B15" s="1120"/>
      <c r="C15" s="1120"/>
      <c r="D15" s="1120"/>
      <c r="E15" s="1120"/>
      <c r="F15" s="1120"/>
      <c r="G15" s="1120"/>
      <c r="H15" s="1120"/>
      <c r="I15" s="1120"/>
      <c r="J15" s="1120"/>
      <c r="K15" s="1120"/>
      <c r="L15" s="1120"/>
      <c r="M15" s="1120"/>
      <c r="N15" s="1120"/>
      <c r="O15" s="1120"/>
    </row>
    <row r="16" spans="1:15" ht="27" customHeight="1" thickBot="1">
      <c r="A16" s="812" t="s">
        <v>83</v>
      </c>
      <c r="B16" s="813" t="s">
        <v>88</v>
      </c>
      <c r="C16" s="814" t="s">
        <v>103</v>
      </c>
      <c r="D16" s="814" t="s">
        <v>104</v>
      </c>
      <c r="E16" s="814" t="s">
        <v>105</v>
      </c>
      <c r="F16" s="814" t="s">
        <v>106</v>
      </c>
      <c r="G16" s="814" t="s">
        <v>107</v>
      </c>
      <c r="H16" s="814" t="s">
        <v>108</v>
      </c>
      <c r="I16" s="814" t="s">
        <v>109</v>
      </c>
      <c r="J16" s="814" t="s">
        <v>110</v>
      </c>
      <c r="K16" s="814" t="s">
        <v>111</v>
      </c>
      <c r="L16" s="814" t="s">
        <v>112</v>
      </c>
      <c r="M16" s="814" t="s">
        <v>113</v>
      </c>
      <c r="N16" s="815" t="s">
        <v>114</v>
      </c>
      <c r="O16" s="816" t="s">
        <v>16</v>
      </c>
    </row>
    <row r="17" spans="1:15" ht="15" customHeight="1" thickBot="1">
      <c r="A17" s="1117" t="s">
        <v>84</v>
      </c>
      <c r="B17" s="800" t="s">
        <v>56</v>
      </c>
      <c r="C17" s="801">
        <v>100.05749999999999</v>
      </c>
      <c r="D17" s="801">
        <v>100.28764705882354</v>
      </c>
      <c r="E17" s="801">
        <v>98.481764705882355</v>
      </c>
      <c r="F17" s="801">
        <v>100.32823529411765</v>
      </c>
      <c r="G17" s="801">
        <v>104.6670588235294</v>
      </c>
      <c r="H17" s="801">
        <v>132.27611111111111</v>
      </c>
      <c r="I17" s="801"/>
      <c r="J17" s="801"/>
      <c r="K17" s="801"/>
      <c r="L17" s="801"/>
      <c r="M17" s="801"/>
      <c r="N17" s="817"/>
      <c r="O17" s="802">
        <v>115.48</v>
      </c>
    </row>
    <row r="18" spans="1:15" ht="15" customHeight="1" thickBot="1">
      <c r="A18" s="1117"/>
      <c r="B18" s="803" t="s">
        <v>57</v>
      </c>
      <c r="C18" s="801">
        <v>121.015</v>
      </c>
      <c r="D18" s="801">
        <v>117.705</v>
      </c>
      <c r="E18" s="801">
        <v>113.99333333333334</v>
      </c>
      <c r="F18" s="801">
        <v>114.38166666666667</v>
      </c>
      <c r="G18" s="801">
        <v>116.84833333333334</v>
      </c>
      <c r="H18" s="801">
        <v>128.04</v>
      </c>
      <c r="I18" s="801"/>
      <c r="J18" s="801"/>
      <c r="K18" s="801"/>
      <c r="L18" s="801"/>
      <c r="M18" s="801"/>
      <c r="N18" s="817"/>
      <c r="O18" s="802">
        <v>118.66</v>
      </c>
    </row>
    <row r="19" spans="1:15" ht="15" customHeight="1" thickBot="1">
      <c r="A19" s="1117"/>
      <c r="B19" s="803" t="s">
        <v>58</v>
      </c>
      <c r="C19" s="801">
        <v>158.44933333333333</v>
      </c>
      <c r="D19" s="801">
        <v>152.55799999999999</v>
      </c>
      <c r="E19" s="801">
        <v>147.5213333333333</v>
      </c>
      <c r="F19" s="801">
        <v>157.92933333333337</v>
      </c>
      <c r="G19" s="801">
        <v>168.05266666666668</v>
      </c>
      <c r="H19" s="801">
        <v>209.4026666666667</v>
      </c>
      <c r="I19" s="801"/>
      <c r="J19" s="801"/>
      <c r="K19" s="801"/>
      <c r="L19" s="801"/>
      <c r="M19" s="801"/>
      <c r="N19" s="817"/>
      <c r="O19" s="802">
        <v>165.65</v>
      </c>
    </row>
    <row r="20" spans="1:15" ht="15" customHeight="1" thickBot="1">
      <c r="A20" s="1118"/>
      <c r="B20" s="804" t="s">
        <v>59</v>
      </c>
      <c r="C20" s="805">
        <v>127.12837837837837</v>
      </c>
      <c r="D20" s="805">
        <v>123.67078947368421</v>
      </c>
      <c r="E20" s="805">
        <v>120.28868421052633</v>
      </c>
      <c r="F20" s="805">
        <v>125.28447368421057</v>
      </c>
      <c r="G20" s="805">
        <v>131.61105263157893</v>
      </c>
      <c r="H20" s="805">
        <v>161.28846153846155</v>
      </c>
      <c r="I20" s="805"/>
      <c r="J20" s="805"/>
      <c r="K20" s="805"/>
      <c r="L20" s="805"/>
      <c r="M20" s="805"/>
      <c r="N20" s="818"/>
      <c r="O20" s="806">
        <v>135.27000000000001</v>
      </c>
    </row>
    <row r="21" spans="1:15" ht="15" customHeight="1" thickBot="1">
      <c r="A21" s="1119" t="s">
        <v>85</v>
      </c>
      <c r="B21" s="803" t="s">
        <v>56</v>
      </c>
      <c r="C21" s="801">
        <v>104.77717391304351</v>
      </c>
      <c r="D21" s="801">
        <v>91.720869565217413</v>
      </c>
      <c r="E21" s="801">
        <v>96.347872340425539</v>
      </c>
      <c r="F21" s="801">
        <v>94.087777777777788</v>
      </c>
      <c r="G21" s="801">
        <v>97.195652173913061</v>
      </c>
      <c r="H21" s="801">
        <v>111.96326086956523</v>
      </c>
      <c r="I21" s="801"/>
      <c r="J21" s="801"/>
      <c r="K21" s="801"/>
      <c r="L21" s="801"/>
      <c r="M21" s="801"/>
      <c r="N21" s="817"/>
      <c r="O21" s="802">
        <v>101.97</v>
      </c>
    </row>
    <row r="22" spans="1:15" ht="15" customHeight="1" thickBot="1">
      <c r="A22" s="1117"/>
      <c r="B22" s="803" t="s">
        <v>57</v>
      </c>
      <c r="C22" s="801">
        <v>159.03066666666666</v>
      </c>
      <c r="D22" s="801">
        <v>145.03812500000004</v>
      </c>
      <c r="E22" s="801">
        <v>143.90937500000001</v>
      </c>
      <c r="F22" s="801">
        <v>143.676875</v>
      </c>
      <c r="G22" s="801">
        <v>149.33874999999998</v>
      </c>
      <c r="H22" s="801">
        <v>204.81312499999999</v>
      </c>
      <c r="I22" s="801"/>
      <c r="J22" s="801"/>
      <c r="K22" s="801"/>
      <c r="L22" s="801"/>
      <c r="M22" s="801"/>
      <c r="N22" s="817"/>
      <c r="O22" s="802">
        <v>157.22999999999999</v>
      </c>
    </row>
    <row r="23" spans="1:15" ht="15" customHeight="1" thickBot="1">
      <c r="A23" s="1117"/>
      <c r="B23" s="803" t="s">
        <v>58</v>
      </c>
      <c r="C23" s="801">
        <v>156.69</v>
      </c>
      <c r="D23" s="801">
        <v>146.58499999999998</v>
      </c>
      <c r="E23" s="801">
        <v>141.20250000000001</v>
      </c>
      <c r="F23" s="801">
        <v>149.245</v>
      </c>
      <c r="G23" s="801">
        <v>144.3175</v>
      </c>
      <c r="H23" s="801">
        <v>202.45999999999998</v>
      </c>
      <c r="I23" s="801"/>
      <c r="J23" s="801"/>
      <c r="K23" s="801"/>
      <c r="L23" s="801"/>
      <c r="M23" s="801"/>
      <c r="N23" s="817"/>
      <c r="O23" s="802">
        <v>156.75</v>
      </c>
    </row>
    <row r="24" spans="1:15" ht="15" customHeight="1" thickBot="1">
      <c r="A24" s="1118"/>
      <c r="B24" s="804" t="s">
        <v>59</v>
      </c>
      <c r="C24" s="805">
        <v>120.49184615384618</v>
      </c>
      <c r="D24" s="805">
        <v>107.97136363636366</v>
      </c>
      <c r="E24" s="805">
        <v>110.3837313432836</v>
      </c>
      <c r="F24" s="805">
        <v>109.68861538461542</v>
      </c>
      <c r="G24" s="805">
        <v>112.69227272727271</v>
      </c>
      <c r="H24" s="805">
        <v>139.95696969696968</v>
      </c>
      <c r="I24" s="805"/>
      <c r="J24" s="805"/>
      <c r="K24" s="805"/>
      <c r="L24" s="805"/>
      <c r="M24" s="805"/>
      <c r="N24" s="818"/>
      <c r="O24" s="806">
        <v>117.74</v>
      </c>
    </row>
    <row r="25" spans="1:15" ht="15" customHeight="1" thickBot="1">
      <c r="A25" s="1104" t="s">
        <v>81</v>
      </c>
      <c r="B25" s="1105"/>
      <c r="C25" s="807">
        <v>122.8992156862745</v>
      </c>
      <c r="D25" s="807">
        <v>113.70769230769231</v>
      </c>
      <c r="E25" s="807">
        <v>113.9683809523809</v>
      </c>
      <c r="F25" s="807">
        <v>115.44242718446601</v>
      </c>
      <c r="G25" s="807">
        <v>119.6049038461538</v>
      </c>
      <c r="H25" s="807">
        <v>147.88009523809518</v>
      </c>
      <c r="I25" s="807"/>
      <c r="J25" s="807"/>
      <c r="K25" s="807"/>
      <c r="L25" s="807"/>
      <c r="M25" s="807"/>
      <c r="N25" s="819"/>
      <c r="O25" s="808">
        <v>124.19</v>
      </c>
    </row>
    <row r="26" spans="1:15" ht="15" customHeight="1" thickBot="1">
      <c r="O26" s="665"/>
    </row>
    <row r="27" spans="1:15" ht="15" customHeight="1" thickBot="1">
      <c r="A27" s="810" t="s">
        <v>66</v>
      </c>
      <c r="B27" s="772" t="s">
        <v>59</v>
      </c>
      <c r="C27" s="773">
        <v>98.246111111111119</v>
      </c>
      <c r="D27" s="773">
        <v>84.826666666666654</v>
      </c>
      <c r="E27" s="773">
        <v>82.96</v>
      </c>
      <c r="F27" s="773">
        <v>84.06</v>
      </c>
      <c r="G27" s="773">
        <v>77.790000000000006</v>
      </c>
      <c r="H27" s="773">
        <v>80.930000000000007</v>
      </c>
      <c r="I27" s="773"/>
      <c r="J27" s="773"/>
      <c r="K27" s="773"/>
      <c r="L27" s="773"/>
      <c r="M27" s="773"/>
      <c r="N27" s="773"/>
      <c r="O27" s="811">
        <v>84.8</v>
      </c>
    </row>
    <row r="28" spans="1:15" ht="22.5" customHeight="1" thickBot="1">
      <c r="O28" s="665"/>
    </row>
    <row r="29" spans="1:15" ht="20.25" thickBot="1">
      <c r="A29" s="1121" t="s">
        <v>115</v>
      </c>
      <c r="B29" s="1115"/>
      <c r="C29" s="1115"/>
      <c r="D29" s="1115"/>
      <c r="E29" s="1115"/>
      <c r="F29" s="1115"/>
      <c r="G29" s="1115"/>
      <c r="H29" s="1115"/>
      <c r="I29" s="1115"/>
      <c r="J29" s="1115"/>
      <c r="K29" s="1115"/>
      <c r="L29" s="1115"/>
      <c r="M29" s="1115"/>
      <c r="N29" s="1115"/>
      <c r="O29" s="1116"/>
    </row>
    <row r="30" spans="1:15" ht="27" customHeight="1" thickBot="1">
      <c r="A30" s="812" t="s">
        <v>83</v>
      </c>
      <c r="B30" s="813" t="s">
        <v>88</v>
      </c>
      <c r="C30" s="820" t="s">
        <v>128</v>
      </c>
      <c r="D30" s="820" t="s">
        <v>129</v>
      </c>
      <c r="E30" s="820" t="s">
        <v>130</v>
      </c>
      <c r="F30" s="820" t="s">
        <v>131</v>
      </c>
      <c r="G30" s="820" t="s">
        <v>132</v>
      </c>
      <c r="H30" s="820" t="s">
        <v>133</v>
      </c>
      <c r="I30" s="820" t="s">
        <v>134</v>
      </c>
      <c r="J30" s="820" t="s">
        <v>135</v>
      </c>
      <c r="K30" s="820" t="s">
        <v>136</v>
      </c>
      <c r="L30" s="820" t="s">
        <v>137</v>
      </c>
      <c r="M30" s="820" t="s">
        <v>138</v>
      </c>
      <c r="N30" s="821" t="s">
        <v>139</v>
      </c>
      <c r="O30" s="822" t="s">
        <v>16</v>
      </c>
    </row>
    <row r="31" spans="1:15" ht="15" customHeight="1" thickBot="1">
      <c r="A31" s="1122" t="s">
        <v>84</v>
      </c>
      <c r="B31" s="823" t="s">
        <v>56</v>
      </c>
      <c r="C31" s="824">
        <v>3.7703320590660311E-2</v>
      </c>
      <c r="D31" s="824">
        <v>-4.8662809238194424E-2</v>
      </c>
      <c r="E31" s="824">
        <v>7.7580328711982054E-3</v>
      </c>
      <c r="F31" s="824">
        <v>1.0058316325176611E-2</v>
      </c>
      <c r="G31" s="824">
        <v>5.2012484818439397E-2</v>
      </c>
      <c r="H31" s="824">
        <v>-6.5244748767806504E-2</v>
      </c>
      <c r="I31" s="824"/>
      <c r="J31" s="824"/>
      <c r="K31" s="824"/>
      <c r="L31" s="824"/>
      <c r="M31" s="824"/>
      <c r="N31" s="825"/>
      <c r="O31" s="826">
        <v>-8.9192933841357777E-2</v>
      </c>
    </row>
    <row r="32" spans="1:15" ht="15" customHeight="1" thickBot="1">
      <c r="A32" s="1122"/>
      <c r="B32" s="827" t="s">
        <v>57</v>
      </c>
      <c r="C32" s="824">
        <v>-5.8174606453745219E-2</v>
      </c>
      <c r="D32" s="824">
        <v>-1.3777381306373303E-2</v>
      </c>
      <c r="E32" s="824">
        <v>-1.5819638575355482E-2</v>
      </c>
      <c r="F32" s="824">
        <v>-8.3055268181089874E-3</v>
      </c>
      <c r="G32" s="824">
        <v>1.52762127544251E-2</v>
      </c>
      <c r="H32" s="824">
        <v>5.6210112911143903E-2</v>
      </c>
      <c r="I32" s="824"/>
      <c r="J32" s="824"/>
      <c r="K32" s="824"/>
      <c r="L32" s="824"/>
      <c r="M32" s="824"/>
      <c r="N32" s="825"/>
      <c r="O32" s="826">
        <v>2.3765380077532507E-2</v>
      </c>
    </row>
    <row r="33" spans="1:15" ht="15" customHeight="1" thickBot="1">
      <c r="A33" s="1122"/>
      <c r="B33" s="827" t="s">
        <v>58</v>
      </c>
      <c r="C33" s="824">
        <v>1.4970085074513919E-2</v>
      </c>
      <c r="D33" s="824">
        <v>3.4002368498101232E-2</v>
      </c>
      <c r="E33" s="824">
        <v>1.1352030440795201E-2</v>
      </c>
      <c r="F33" s="824">
        <v>-1.5829864834061159E-2</v>
      </c>
      <c r="G33" s="824">
        <v>3.9987464247319112E-3</v>
      </c>
      <c r="H33" s="824">
        <v>4.2438173343860575E-2</v>
      </c>
      <c r="I33" s="824"/>
      <c r="J33" s="824"/>
      <c r="K33" s="824"/>
      <c r="L33" s="824"/>
      <c r="M33" s="824"/>
      <c r="N33" s="825"/>
      <c r="O33" s="826">
        <v>1.6420162994265009E-2</v>
      </c>
    </row>
    <row r="34" spans="1:15" ht="15" customHeight="1" thickBot="1">
      <c r="A34" s="1123"/>
      <c r="B34" s="828" t="s">
        <v>59</v>
      </c>
      <c r="C34" s="829">
        <v>1.4326812349662985E-3</v>
      </c>
      <c r="D34" s="829">
        <v>-1.443582175938256E-2</v>
      </c>
      <c r="E34" s="829">
        <v>-3.0753866247207433E-3</v>
      </c>
      <c r="F34" s="829">
        <v>-1.475421199333765E-2</v>
      </c>
      <c r="G34" s="829">
        <v>1.3360939930656972E-2</v>
      </c>
      <c r="H34" s="829">
        <v>-6.4355114041185092E-3</v>
      </c>
      <c r="I34" s="829"/>
      <c r="J34" s="829"/>
      <c r="K34" s="829"/>
      <c r="L34" s="829"/>
      <c r="M34" s="829"/>
      <c r="N34" s="830"/>
      <c r="O34" s="831">
        <v>-3.0975086863310398E-2</v>
      </c>
    </row>
    <row r="35" spans="1:15" ht="15" customHeight="1" thickBot="1">
      <c r="A35" s="1124" t="s">
        <v>85</v>
      </c>
      <c r="B35" s="827" t="s">
        <v>56</v>
      </c>
      <c r="C35" s="824">
        <v>3.2500648373877748E-2</v>
      </c>
      <c r="D35" s="824">
        <v>9.5321752972801946E-2</v>
      </c>
      <c r="E35" s="824">
        <v>1.4191853946400263E-2</v>
      </c>
      <c r="F35" s="824">
        <v>2.4696274329567822E-2</v>
      </c>
      <c r="G35" s="824">
        <v>7.2432887913322683E-2</v>
      </c>
      <c r="H35" s="824">
        <v>3.8316095039300613E-2</v>
      </c>
      <c r="I35" s="824"/>
      <c r="J35" s="824"/>
      <c r="K35" s="824"/>
      <c r="L35" s="824"/>
      <c r="M35" s="824"/>
      <c r="N35" s="825"/>
      <c r="O35" s="826">
        <v>1.6083161714229681E-2</v>
      </c>
    </row>
    <row r="36" spans="1:15" ht="15" customHeight="1" thickBot="1">
      <c r="A36" s="1122"/>
      <c r="B36" s="827" t="s">
        <v>57</v>
      </c>
      <c r="C36" s="824">
        <v>4.2247878815825826E-2</v>
      </c>
      <c r="D36" s="824">
        <v>3.4189286437617553E-2</v>
      </c>
      <c r="E36" s="824">
        <v>4.2435560574145874E-2</v>
      </c>
      <c r="F36" s="824">
        <v>0.25397804663292889</v>
      </c>
      <c r="G36" s="824">
        <v>0.35790767830933146</v>
      </c>
      <c r="H36" s="824">
        <v>0.66762060895899178</v>
      </c>
      <c r="I36" s="824"/>
      <c r="J36" s="824"/>
      <c r="K36" s="824"/>
      <c r="L36" s="824"/>
      <c r="M36" s="824"/>
      <c r="N36" s="825"/>
      <c r="O36" s="826">
        <v>0.48890160910767672</v>
      </c>
    </row>
    <row r="37" spans="1:15" ht="15" customHeight="1" thickBot="1">
      <c r="A37" s="1122"/>
      <c r="B37" s="827" t="s">
        <v>58</v>
      </c>
      <c r="C37" s="824">
        <v>-1.6593273342267593E-3</v>
      </c>
      <c r="D37" s="824">
        <v>7.4922399972712203E-2</v>
      </c>
      <c r="E37" s="824">
        <v>8.8365999185566757E-2</v>
      </c>
      <c r="F37" s="824">
        <v>-4.1374920432845777E-3</v>
      </c>
      <c r="G37" s="824">
        <v>0.11760528002494518</v>
      </c>
      <c r="H37" s="824">
        <v>9.7426652178208159E-2</v>
      </c>
      <c r="I37" s="824"/>
      <c r="J37" s="824"/>
      <c r="K37" s="824"/>
      <c r="L37" s="824"/>
      <c r="M37" s="824"/>
      <c r="N37" s="825"/>
      <c r="O37" s="826">
        <v>6.3030303030303006E-2</v>
      </c>
    </row>
    <row r="38" spans="1:15" ht="15" customHeight="1" thickBot="1">
      <c r="A38" s="1123"/>
      <c r="B38" s="828" t="s">
        <v>59</v>
      </c>
      <c r="C38" s="829">
        <v>4.2308600198927959E-2</v>
      </c>
      <c r="D38" s="829">
        <v>7.8212683708221792E-2</v>
      </c>
      <c r="E38" s="829">
        <v>3.5372512409220833E-2</v>
      </c>
      <c r="F38" s="829">
        <v>0.11153428113288495</v>
      </c>
      <c r="G38" s="829">
        <v>0.18889861973273964</v>
      </c>
      <c r="H38" s="829">
        <v>0.30553408055073261</v>
      </c>
      <c r="I38" s="829"/>
      <c r="J38" s="829"/>
      <c r="K38" s="829"/>
      <c r="L38" s="829"/>
      <c r="M38" s="829"/>
      <c r="N38" s="830"/>
      <c r="O38" s="831">
        <v>0.20281977237982005</v>
      </c>
    </row>
    <row r="39" spans="1:15" ht="15" customHeight="1" thickBot="1">
      <c r="A39" s="1104" t="s">
        <v>81</v>
      </c>
      <c r="B39" s="1105"/>
      <c r="C39" s="832">
        <v>2.7193391194448992E-2</v>
      </c>
      <c r="D39" s="832">
        <v>4.2319205790826868E-2</v>
      </c>
      <c r="E39" s="832">
        <v>2.1808375101017824E-2</v>
      </c>
      <c r="F39" s="832">
        <v>6.1175813141131193E-2</v>
      </c>
      <c r="G39" s="832">
        <v>0.11822338130913421</v>
      </c>
      <c r="H39" s="832">
        <v>0.17625927311766829</v>
      </c>
      <c r="I39" s="832"/>
      <c r="J39" s="832"/>
      <c r="K39" s="832"/>
      <c r="L39" s="832"/>
      <c r="M39" s="832"/>
      <c r="N39" s="833"/>
      <c r="O39" s="834">
        <v>0.10749657782430143</v>
      </c>
    </row>
    <row r="40" spans="1:15" ht="15" customHeight="1" thickBot="1"/>
    <row r="41" spans="1:15" ht="15.75" thickBot="1">
      <c r="A41" s="810" t="s">
        <v>66</v>
      </c>
      <c r="B41" s="772" t="s">
        <v>59</v>
      </c>
      <c r="C41" s="793">
        <v>5.8712763165467557E-3</v>
      </c>
      <c r="D41" s="793">
        <v>2.6744272056512821E-3</v>
      </c>
      <c r="E41" s="793">
        <v>2.9532304725168792E-2</v>
      </c>
      <c r="F41" s="793">
        <v>-5.4722817035450969E-2</v>
      </c>
      <c r="G41" s="793">
        <v>5.5277027895616365E-2</v>
      </c>
      <c r="H41" s="793">
        <v>6.5859384653404143E-2</v>
      </c>
      <c r="I41" s="793"/>
      <c r="J41" s="793"/>
      <c r="K41" s="793"/>
      <c r="L41" s="793"/>
      <c r="M41" s="793"/>
      <c r="N41" s="793"/>
      <c r="O41" s="835">
        <v>1.6155660377358546E-2</v>
      </c>
    </row>
  </sheetData>
  <mergeCells count="12">
    <mergeCell ref="A39:B39"/>
    <mergeCell ref="A1:O1"/>
    <mergeCell ref="A3:A6"/>
    <mergeCell ref="A7:A10"/>
    <mergeCell ref="A11:B11"/>
    <mergeCell ref="A15:O15"/>
    <mergeCell ref="A17:A20"/>
    <mergeCell ref="A21:A24"/>
    <mergeCell ref="A25:B25"/>
    <mergeCell ref="A29:O29"/>
    <mergeCell ref="A31:A34"/>
    <mergeCell ref="A35:A38"/>
  </mergeCells>
  <printOptions horizontalCentered="1"/>
  <pageMargins left="0" right="0" top="1.25" bottom="0.5" header="0.5" footer="0.75"/>
  <pageSetup scale="66" orientation="landscape" r:id="rId1"/>
  <headerFooter alignWithMargins="0">
    <oddHeader>&amp;L&amp;G&amp;C&amp;"Arial,Bold"&amp;18AVERAGE ROOM RATE (ARR$) BY AREA AND NUMBER OF ROOMS</oddHeader>
    <oddFooter>&amp;L&amp;"Arial,Bold"&amp;12Prepared by:  Carlos J. Acobis RossSource:  Average Room Rate (ARR$) Monthly SurveyResearch and Statistics Division</oddFooter>
  </headerFooter>
  <legacyDrawingHF r:id="rId2"/>
</worksheet>
</file>

<file path=xl/worksheets/sheet11.xml><?xml version="1.0" encoding="utf-8"?>
<worksheet xmlns="http://schemas.openxmlformats.org/spreadsheetml/2006/main" xmlns:r="http://schemas.openxmlformats.org/officeDocument/2006/relationships">
  <dimension ref="A1:P71"/>
  <sheetViews>
    <sheetView workbookViewId="0">
      <selection sqref="A1:O1"/>
    </sheetView>
  </sheetViews>
  <sheetFormatPr defaultColWidth="13" defaultRowHeight="12.75"/>
  <cols>
    <col min="1" max="1" width="21.140625" style="752" bestFit="1" customWidth="1"/>
    <col min="2" max="2" width="30.28515625" style="752" bestFit="1" customWidth="1"/>
    <col min="3" max="4" width="13" style="752" bestFit="1" customWidth="1"/>
    <col min="5" max="6" width="12.85546875" style="752" bestFit="1" customWidth="1"/>
    <col min="7" max="10" width="13" style="752" bestFit="1" customWidth="1"/>
    <col min="11" max="14" width="12.85546875" style="752" bestFit="1" customWidth="1"/>
    <col min="15" max="15" width="16.5703125" style="770" customWidth="1"/>
    <col min="16" max="256" width="13" style="752"/>
    <col min="257" max="257" width="21.140625" style="752" bestFit="1" customWidth="1"/>
    <col min="258" max="258" width="30.28515625" style="752" bestFit="1" customWidth="1"/>
    <col min="259" max="260" width="13" style="752" bestFit="1" customWidth="1"/>
    <col min="261" max="262" width="12.85546875" style="752" bestFit="1" customWidth="1"/>
    <col min="263" max="266" width="13" style="752" bestFit="1" customWidth="1"/>
    <col min="267" max="270" width="12.85546875" style="752" bestFit="1" customWidth="1"/>
    <col min="271" max="271" width="16.5703125" style="752" customWidth="1"/>
    <col min="272" max="512" width="13" style="752"/>
    <col min="513" max="513" width="21.140625" style="752" bestFit="1" customWidth="1"/>
    <col min="514" max="514" width="30.28515625" style="752" bestFit="1" customWidth="1"/>
    <col min="515" max="516" width="13" style="752" bestFit="1" customWidth="1"/>
    <col min="517" max="518" width="12.85546875" style="752" bestFit="1" customWidth="1"/>
    <col min="519" max="522" width="13" style="752" bestFit="1" customWidth="1"/>
    <col min="523" max="526" width="12.85546875" style="752" bestFit="1" customWidth="1"/>
    <col min="527" max="527" width="16.5703125" style="752" customWidth="1"/>
    <col min="528" max="768" width="13" style="752"/>
    <col min="769" max="769" width="21.140625" style="752" bestFit="1" customWidth="1"/>
    <col min="770" max="770" width="30.28515625" style="752" bestFit="1" customWidth="1"/>
    <col min="771" max="772" width="13" style="752" bestFit="1" customWidth="1"/>
    <col min="773" max="774" width="12.85546875" style="752" bestFit="1" customWidth="1"/>
    <col min="775" max="778" width="13" style="752" bestFit="1" customWidth="1"/>
    <col min="779" max="782" width="12.85546875" style="752" bestFit="1" customWidth="1"/>
    <col min="783" max="783" width="16.5703125" style="752" customWidth="1"/>
    <col min="784" max="1024" width="13" style="752"/>
    <col min="1025" max="1025" width="21.140625" style="752" bestFit="1" customWidth="1"/>
    <col min="1026" max="1026" width="30.28515625" style="752" bestFit="1" customWidth="1"/>
    <col min="1027" max="1028" width="13" style="752" bestFit="1" customWidth="1"/>
    <col min="1029" max="1030" width="12.85546875" style="752" bestFit="1" customWidth="1"/>
    <col min="1031" max="1034" width="13" style="752" bestFit="1" customWidth="1"/>
    <col min="1035" max="1038" width="12.85546875" style="752" bestFit="1" customWidth="1"/>
    <col min="1039" max="1039" width="16.5703125" style="752" customWidth="1"/>
    <col min="1040" max="1280" width="13" style="752"/>
    <col min="1281" max="1281" width="21.140625" style="752" bestFit="1" customWidth="1"/>
    <col min="1282" max="1282" width="30.28515625" style="752" bestFit="1" customWidth="1"/>
    <col min="1283" max="1284" width="13" style="752" bestFit="1" customWidth="1"/>
    <col min="1285" max="1286" width="12.85546875" style="752" bestFit="1" customWidth="1"/>
    <col min="1287" max="1290" width="13" style="752" bestFit="1" customWidth="1"/>
    <col min="1291" max="1294" width="12.85546875" style="752" bestFit="1" customWidth="1"/>
    <col min="1295" max="1295" width="16.5703125" style="752" customWidth="1"/>
    <col min="1296" max="1536" width="13" style="752"/>
    <col min="1537" max="1537" width="21.140625" style="752" bestFit="1" customWidth="1"/>
    <col min="1538" max="1538" width="30.28515625" style="752" bestFit="1" customWidth="1"/>
    <col min="1539" max="1540" width="13" style="752" bestFit="1" customWidth="1"/>
    <col min="1541" max="1542" width="12.85546875" style="752" bestFit="1" customWidth="1"/>
    <col min="1543" max="1546" width="13" style="752" bestFit="1" customWidth="1"/>
    <col min="1547" max="1550" width="12.85546875" style="752" bestFit="1" customWidth="1"/>
    <col min="1551" max="1551" width="16.5703125" style="752" customWidth="1"/>
    <col min="1552" max="1792" width="13" style="752"/>
    <col min="1793" max="1793" width="21.140625" style="752" bestFit="1" customWidth="1"/>
    <col min="1794" max="1794" width="30.28515625" style="752" bestFit="1" customWidth="1"/>
    <col min="1795" max="1796" width="13" style="752" bestFit="1" customWidth="1"/>
    <col min="1797" max="1798" width="12.85546875" style="752" bestFit="1" customWidth="1"/>
    <col min="1799" max="1802" width="13" style="752" bestFit="1" customWidth="1"/>
    <col min="1803" max="1806" width="12.85546875" style="752" bestFit="1" customWidth="1"/>
    <col min="1807" max="1807" width="16.5703125" style="752" customWidth="1"/>
    <col min="1808" max="2048" width="13" style="752"/>
    <col min="2049" max="2049" width="21.140625" style="752" bestFit="1" customWidth="1"/>
    <col min="2050" max="2050" width="30.28515625" style="752" bestFit="1" customWidth="1"/>
    <col min="2051" max="2052" width="13" style="752" bestFit="1" customWidth="1"/>
    <col min="2053" max="2054" width="12.85546875" style="752" bestFit="1" customWidth="1"/>
    <col min="2055" max="2058" width="13" style="752" bestFit="1" customWidth="1"/>
    <col min="2059" max="2062" width="12.85546875" style="752" bestFit="1" customWidth="1"/>
    <col min="2063" max="2063" width="16.5703125" style="752" customWidth="1"/>
    <col min="2064" max="2304" width="13" style="752"/>
    <col min="2305" max="2305" width="21.140625" style="752" bestFit="1" customWidth="1"/>
    <col min="2306" max="2306" width="30.28515625" style="752" bestFit="1" customWidth="1"/>
    <col min="2307" max="2308" width="13" style="752" bestFit="1" customWidth="1"/>
    <col min="2309" max="2310" width="12.85546875" style="752" bestFit="1" customWidth="1"/>
    <col min="2311" max="2314" width="13" style="752" bestFit="1" customWidth="1"/>
    <col min="2315" max="2318" width="12.85546875" style="752" bestFit="1" customWidth="1"/>
    <col min="2319" max="2319" width="16.5703125" style="752" customWidth="1"/>
    <col min="2320" max="2560" width="13" style="752"/>
    <col min="2561" max="2561" width="21.140625" style="752" bestFit="1" customWidth="1"/>
    <col min="2562" max="2562" width="30.28515625" style="752" bestFit="1" customWidth="1"/>
    <col min="2563" max="2564" width="13" style="752" bestFit="1" customWidth="1"/>
    <col min="2565" max="2566" width="12.85546875" style="752" bestFit="1" customWidth="1"/>
    <col min="2567" max="2570" width="13" style="752" bestFit="1" customWidth="1"/>
    <col min="2571" max="2574" width="12.85546875" style="752" bestFit="1" customWidth="1"/>
    <col min="2575" max="2575" width="16.5703125" style="752" customWidth="1"/>
    <col min="2576" max="2816" width="13" style="752"/>
    <col min="2817" max="2817" width="21.140625" style="752" bestFit="1" customWidth="1"/>
    <col min="2818" max="2818" width="30.28515625" style="752" bestFit="1" customWidth="1"/>
    <col min="2819" max="2820" width="13" style="752" bestFit="1" customWidth="1"/>
    <col min="2821" max="2822" width="12.85546875" style="752" bestFit="1" customWidth="1"/>
    <col min="2823" max="2826" width="13" style="752" bestFit="1" customWidth="1"/>
    <col min="2827" max="2830" width="12.85546875" style="752" bestFit="1" customWidth="1"/>
    <col min="2831" max="2831" width="16.5703125" style="752" customWidth="1"/>
    <col min="2832" max="3072" width="13" style="752"/>
    <col min="3073" max="3073" width="21.140625" style="752" bestFit="1" customWidth="1"/>
    <col min="3074" max="3074" width="30.28515625" style="752" bestFit="1" customWidth="1"/>
    <col min="3075" max="3076" width="13" style="752" bestFit="1" customWidth="1"/>
    <col min="3077" max="3078" width="12.85546875" style="752" bestFit="1" customWidth="1"/>
    <col min="3079" max="3082" width="13" style="752" bestFit="1" customWidth="1"/>
    <col min="3083" max="3086" width="12.85546875" style="752" bestFit="1" customWidth="1"/>
    <col min="3087" max="3087" width="16.5703125" style="752" customWidth="1"/>
    <col min="3088" max="3328" width="13" style="752"/>
    <col min="3329" max="3329" width="21.140625" style="752" bestFit="1" customWidth="1"/>
    <col min="3330" max="3330" width="30.28515625" style="752" bestFit="1" customWidth="1"/>
    <col min="3331" max="3332" width="13" style="752" bestFit="1" customWidth="1"/>
    <col min="3333" max="3334" width="12.85546875" style="752" bestFit="1" customWidth="1"/>
    <col min="3335" max="3338" width="13" style="752" bestFit="1" customWidth="1"/>
    <col min="3339" max="3342" width="12.85546875" style="752" bestFit="1" customWidth="1"/>
    <col min="3343" max="3343" width="16.5703125" style="752" customWidth="1"/>
    <col min="3344" max="3584" width="13" style="752"/>
    <col min="3585" max="3585" width="21.140625" style="752" bestFit="1" customWidth="1"/>
    <col min="3586" max="3586" width="30.28515625" style="752" bestFit="1" customWidth="1"/>
    <col min="3587" max="3588" width="13" style="752" bestFit="1" customWidth="1"/>
    <col min="3589" max="3590" width="12.85546875" style="752" bestFit="1" customWidth="1"/>
    <col min="3591" max="3594" width="13" style="752" bestFit="1" customWidth="1"/>
    <col min="3595" max="3598" width="12.85546875" style="752" bestFit="1" customWidth="1"/>
    <col min="3599" max="3599" width="16.5703125" style="752" customWidth="1"/>
    <col min="3600" max="3840" width="13" style="752"/>
    <col min="3841" max="3841" width="21.140625" style="752" bestFit="1" customWidth="1"/>
    <col min="3842" max="3842" width="30.28515625" style="752" bestFit="1" customWidth="1"/>
    <col min="3843" max="3844" width="13" style="752" bestFit="1" customWidth="1"/>
    <col min="3845" max="3846" width="12.85546875" style="752" bestFit="1" customWidth="1"/>
    <col min="3847" max="3850" width="13" style="752" bestFit="1" customWidth="1"/>
    <col min="3851" max="3854" width="12.85546875" style="752" bestFit="1" customWidth="1"/>
    <col min="3855" max="3855" width="16.5703125" style="752" customWidth="1"/>
    <col min="3856" max="4096" width="13" style="752"/>
    <col min="4097" max="4097" width="21.140625" style="752" bestFit="1" customWidth="1"/>
    <col min="4098" max="4098" width="30.28515625" style="752" bestFit="1" customWidth="1"/>
    <col min="4099" max="4100" width="13" style="752" bestFit="1" customWidth="1"/>
    <col min="4101" max="4102" width="12.85546875" style="752" bestFit="1" customWidth="1"/>
    <col min="4103" max="4106" width="13" style="752" bestFit="1" customWidth="1"/>
    <col min="4107" max="4110" width="12.85546875" style="752" bestFit="1" customWidth="1"/>
    <col min="4111" max="4111" width="16.5703125" style="752" customWidth="1"/>
    <col min="4112" max="4352" width="13" style="752"/>
    <col min="4353" max="4353" width="21.140625" style="752" bestFit="1" customWidth="1"/>
    <col min="4354" max="4354" width="30.28515625" style="752" bestFit="1" customWidth="1"/>
    <col min="4355" max="4356" width="13" style="752" bestFit="1" customWidth="1"/>
    <col min="4357" max="4358" width="12.85546875" style="752" bestFit="1" customWidth="1"/>
    <col min="4359" max="4362" width="13" style="752" bestFit="1" customWidth="1"/>
    <col min="4363" max="4366" width="12.85546875" style="752" bestFit="1" customWidth="1"/>
    <col min="4367" max="4367" width="16.5703125" style="752" customWidth="1"/>
    <col min="4368" max="4608" width="13" style="752"/>
    <col min="4609" max="4609" width="21.140625" style="752" bestFit="1" customWidth="1"/>
    <col min="4610" max="4610" width="30.28515625" style="752" bestFit="1" customWidth="1"/>
    <col min="4611" max="4612" width="13" style="752" bestFit="1" customWidth="1"/>
    <col min="4613" max="4614" width="12.85546875" style="752" bestFit="1" customWidth="1"/>
    <col min="4615" max="4618" width="13" style="752" bestFit="1" customWidth="1"/>
    <col min="4619" max="4622" width="12.85546875" style="752" bestFit="1" customWidth="1"/>
    <col min="4623" max="4623" width="16.5703125" style="752" customWidth="1"/>
    <col min="4624" max="4864" width="13" style="752"/>
    <col min="4865" max="4865" width="21.140625" style="752" bestFit="1" customWidth="1"/>
    <col min="4866" max="4866" width="30.28515625" style="752" bestFit="1" customWidth="1"/>
    <col min="4867" max="4868" width="13" style="752" bestFit="1" customWidth="1"/>
    <col min="4869" max="4870" width="12.85546875" style="752" bestFit="1" customWidth="1"/>
    <col min="4871" max="4874" width="13" style="752" bestFit="1" customWidth="1"/>
    <col min="4875" max="4878" width="12.85546875" style="752" bestFit="1" customWidth="1"/>
    <col min="4879" max="4879" width="16.5703125" style="752" customWidth="1"/>
    <col min="4880" max="5120" width="13" style="752"/>
    <col min="5121" max="5121" width="21.140625" style="752" bestFit="1" customWidth="1"/>
    <col min="5122" max="5122" width="30.28515625" style="752" bestFit="1" customWidth="1"/>
    <col min="5123" max="5124" width="13" style="752" bestFit="1" customWidth="1"/>
    <col min="5125" max="5126" width="12.85546875" style="752" bestFit="1" customWidth="1"/>
    <col min="5127" max="5130" width="13" style="752" bestFit="1" customWidth="1"/>
    <col min="5131" max="5134" width="12.85546875" style="752" bestFit="1" customWidth="1"/>
    <col min="5135" max="5135" width="16.5703125" style="752" customWidth="1"/>
    <col min="5136" max="5376" width="13" style="752"/>
    <col min="5377" max="5377" width="21.140625" style="752" bestFit="1" customWidth="1"/>
    <col min="5378" max="5378" width="30.28515625" style="752" bestFit="1" customWidth="1"/>
    <col min="5379" max="5380" width="13" style="752" bestFit="1" customWidth="1"/>
    <col min="5381" max="5382" width="12.85546875" style="752" bestFit="1" customWidth="1"/>
    <col min="5383" max="5386" width="13" style="752" bestFit="1" customWidth="1"/>
    <col min="5387" max="5390" width="12.85546875" style="752" bestFit="1" customWidth="1"/>
    <col min="5391" max="5391" width="16.5703125" style="752" customWidth="1"/>
    <col min="5392" max="5632" width="13" style="752"/>
    <col min="5633" max="5633" width="21.140625" style="752" bestFit="1" customWidth="1"/>
    <col min="5634" max="5634" width="30.28515625" style="752" bestFit="1" customWidth="1"/>
    <col min="5635" max="5636" width="13" style="752" bestFit="1" customWidth="1"/>
    <col min="5637" max="5638" width="12.85546875" style="752" bestFit="1" customWidth="1"/>
    <col min="5639" max="5642" width="13" style="752" bestFit="1" customWidth="1"/>
    <col min="5643" max="5646" width="12.85546875" style="752" bestFit="1" customWidth="1"/>
    <col min="5647" max="5647" width="16.5703125" style="752" customWidth="1"/>
    <col min="5648" max="5888" width="13" style="752"/>
    <col min="5889" max="5889" width="21.140625" style="752" bestFit="1" customWidth="1"/>
    <col min="5890" max="5890" width="30.28515625" style="752" bestFit="1" customWidth="1"/>
    <col min="5891" max="5892" width="13" style="752" bestFit="1" customWidth="1"/>
    <col min="5893" max="5894" width="12.85546875" style="752" bestFit="1" customWidth="1"/>
    <col min="5895" max="5898" width="13" style="752" bestFit="1" customWidth="1"/>
    <col min="5899" max="5902" width="12.85546875" style="752" bestFit="1" customWidth="1"/>
    <col min="5903" max="5903" width="16.5703125" style="752" customWidth="1"/>
    <col min="5904" max="6144" width="13" style="752"/>
    <col min="6145" max="6145" width="21.140625" style="752" bestFit="1" customWidth="1"/>
    <col min="6146" max="6146" width="30.28515625" style="752" bestFit="1" customWidth="1"/>
    <col min="6147" max="6148" width="13" style="752" bestFit="1" customWidth="1"/>
    <col min="6149" max="6150" width="12.85546875" style="752" bestFit="1" customWidth="1"/>
    <col min="6151" max="6154" width="13" style="752" bestFit="1" customWidth="1"/>
    <col min="6155" max="6158" width="12.85546875" style="752" bestFit="1" customWidth="1"/>
    <col min="6159" max="6159" width="16.5703125" style="752" customWidth="1"/>
    <col min="6160" max="6400" width="13" style="752"/>
    <col min="6401" max="6401" width="21.140625" style="752" bestFit="1" customWidth="1"/>
    <col min="6402" max="6402" width="30.28515625" style="752" bestFit="1" customWidth="1"/>
    <col min="6403" max="6404" width="13" style="752" bestFit="1" customWidth="1"/>
    <col min="6405" max="6406" width="12.85546875" style="752" bestFit="1" customWidth="1"/>
    <col min="6407" max="6410" width="13" style="752" bestFit="1" customWidth="1"/>
    <col min="6411" max="6414" width="12.85546875" style="752" bestFit="1" customWidth="1"/>
    <col min="6415" max="6415" width="16.5703125" style="752" customWidth="1"/>
    <col min="6416" max="6656" width="13" style="752"/>
    <col min="6657" max="6657" width="21.140625" style="752" bestFit="1" customWidth="1"/>
    <col min="6658" max="6658" width="30.28515625" style="752" bestFit="1" customWidth="1"/>
    <col min="6659" max="6660" width="13" style="752" bestFit="1" customWidth="1"/>
    <col min="6661" max="6662" width="12.85546875" style="752" bestFit="1" customWidth="1"/>
    <col min="6663" max="6666" width="13" style="752" bestFit="1" customWidth="1"/>
    <col min="6667" max="6670" width="12.85546875" style="752" bestFit="1" customWidth="1"/>
    <col min="6671" max="6671" width="16.5703125" style="752" customWidth="1"/>
    <col min="6672" max="6912" width="13" style="752"/>
    <col min="6913" max="6913" width="21.140625" style="752" bestFit="1" customWidth="1"/>
    <col min="6914" max="6914" width="30.28515625" style="752" bestFit="1" customWidth="1"/>
    <col min="6915" max="6916" width="13" style="752" bestFit="1" customWidth="1"/>
    <col min="6917" max="6918" width="12.85546875" style="752" bestFit="1" customWidth="1"/>
    <col min="6919" max="6922" width="13" style="752" bestFit="1" customWidth="1"/>
    <col min="6923" max="6926" width="12.85546875" style="752" bestFit="1" customWidth="1"/>
    <col min="6927" max="6927" width="16.5703125" style="752" customWidth="1"/>
    <col min="6928" max="7168" width="13" style="752"/>
    <col min="7169" max="7169" width="21.140625" style="752" bestFit="1" customWidth="1"/>
    <col min="7170" max="7170" width="30.28515625" style="752" bestFit="1" customWidth="1"/>
    <col min="7171" max="7172" width="13" style="752" bestFit="1" customWidth="1"/>
    <col min="7173" max="7174" width="12.85546875" style="752" bestFit="1" customWidth="1"/>
    <col min="7175" max="7178" width="13" style="752" bestFit="1" customWidth="1"/>
    <col min="7179" max="7182" width="12.85546875" style="752" bestFit="1" customWidth="1"/>
    <col min="7183" max="7183" width="16.5703125" style="752" customWidth="1"/>
    <col min="7184" max="7424" width="13" style="752"/>
    <col min="7425" max="7425" width="21.140625" style="752" bestFit="1" customWidth="1"/>
    <col min="7426" max="7426" width="30.28515625" style="752" bestFit="1" customWidth="1"/>
    <col min="7427" max="7428" width="13" style="752" bestFit="1" customWidth="1"/>
    <col min="7429" max="7430" width="12.85546875" style="752" bestFit="1" customWidth="1"/>
    <col min="7431" max="7434" width="13" style="752" bestFit="1" customWidth="1"/>
    <col min="7435" max="7438" width="12.85546875" style="752" bestFit="1" customWidth="1"/>
    <col min="7439" max="7439" width="16.5703125" style="752" customWidth="1"/>
    <col min="7440" max="7680" width="13" style="752"/>
    <col min="7681" max="7681" width="21.140625" style="752" bestFit="1" customWidth="1"/>
    <col min="7682" max="7682" width="30.28515625" style="752" bestFit="1" customWidth="1"/>
    <col min="7683" max="7684" width="13" style="752" bestFit="1" customWidth="1"/>
    <col min="7685" max="7686" width="12.85546875" style="752" bestFit="1" customWidth="1"/>
    <col min="7687" max="7690" width="13" style="752" bestFit="1" customWidth="1"/>
    <col min="7691" max="7694" width="12.85546875" style="752" bestFit="1" customWidth="1"/>
    <col min="7695" max="7695" width="16.5703125" style="752" customWidth="1"/>
    <col min="7696" max="7936" width="13" style="752"/>
    <col min="7937" max="7937" width="21.140625" style="752" bestFit="1" customWidth="1"/>
    <col min="7938" max="7938" width="30.28515625" style="752" bestFit="1" customWidth="1"/>
    <col min="7939" max="7940" width="13" style="752" bestFit="1" customWidth="1"/>
    <col min="7941" max="7942" width="12.85546875" style="752" bestFit="1" customWidth="1"/>
    <col min="7943" max="7946" width="13" style="752" bestFit="1" customWidth="1"/>
    <col min="7947" max="7950" width="12.85546875" style="752" bestFit="1" customWidth="1"/>
    <col min="7951" max="7951" width="16.5703125" style="752" customWidth="1"/>
    <col min="7952" max="8192" width="13" style="752"/>
    <col min="8193" max="8193" width="21.140625" style="752" bestFit="1" customWidth="1"/>
    <col min="8194" max="8194" width="30.28515625" style="752" bestFit="1" customWidth="1"/>
    <col min="8195" max="8196" width="13" style="752" bestFit="1" customWidth="1"/>
    <col min="8197" max="8198" width="12.85546875" style="752" bestFit="1" customWidth="1"/>
    <col min="8199" max="8202" width="13" style="752" bestFit="1" customWidth="1"/>
    <col min="8203" max="8206" width="12.85546875" style="752" bestFit="1" customWidth="1"/>
    <col min="8207" max="8207" width="16.5703125" style="752" customWidth="1"/>
    <col min="8208" max="8448" width="13" style="752"/>
    <col min="8449" max="8449" width="21.140625" style="752" bestFit="1" customWidth="1"/>
    <col min="8450" max="8450" width="30.28515625" style="752" bestFit="1" customWidth="1"/>
    <col min="8451" max="8452" width="13" style="752" bestFit="1" customWidth="1"/>
    <col min="8453" max="8454" width="12.85546875" style="752" bestFit="1" customWidth="1"/>
    <col min="8455" max="8458" width="13" style="752" bestFit="1" customWidth="1"/>
    <col min="8459" max="8462" width="12.85546875" style="752" bestFit="1" customWidth="1"/>
    <col min="8463" max="8463" width="16.5703125" style="752" customWidth="1"/>
    <col min="8464" max="8704" width="13" style="752"/>
    <col min="8705" max="8705" width="21.140625" style="752" bestFit="1" customWidth="1"/>
    <col min="8706" max="8706" width="30.28515625" style="752" bestFit="1" customWidth="1"/>
    <col min="8707" max="8708" width="13" style="752" bestFit="1" customWidth="1"/>
    <col min="8709" max="8710" width="12.85546875" style="752" bestFit="1" customWidth="1"/>
    <col min="8711" max="8714" width="13" style="752" bestFit="1" customWidth="1"/>
    <col min="8715" max="8718" width="12.85546875" style="752" bestFit="1" customWidth="1"/>
    <col min="8719" max="8719" width="16.5703125" style="752" customWidth="1"/>
    <col min="8720" max="8960" width="13" style="752"/>
    <col min="8961" max="8961" width="21.140625" style="752" bestFit="1" customWidth="1"/>
    <col min="8962" max="8962" width="30.28515625" style="752" bestFit="1" customWidth="1"/>
    <col min="8963" max="8964" width="13" style="752" bestFit="1" customWidth="1"/>
    <col min="8965" max="8966" width="12.85546875" style="752" bestFit="1" customWidth="1"/>
    <col min="8967" max="8970" width="13" style="752" bestFit="1" customWidth="1"/>
    <col min="8971" max="8974" width="12.85546875" style="752" bestFit="1" customWidth="1"/>
    <col min="8975" max="8975" width="16.5703125" style="752" customWidth="1"/>
    <col min="8976" max="9216" width="13" style="752"/>
    <col min="9217" max="9217" width="21.140625" style="752" bestFit="1" customWidth="1"/>
    <col min="9218" max="9218" width="30.28515625" style="752" bestFit="1" customWidth="1"/>
    <col min="9219" max="9220" width="13" style="752" bestFit="1" customWidth="1"/>
    <col min="9221" max="9222" width="12.85546875" style="752" bestFit="1" customWidth="1"/>
    <col min="9223" max="9226" width="13" style="752" bestFit="1" customWidth="1"/>
    <col min="9227" max="9230" width="12.85546875" style="752" bestFit="1" customWidth="1"/>
    <col min="9231" max="9231" width="16.5703125" style="752" customWidth="1"/>
    <col min="9232" max="9472" width="13" style="752"/>
    <col min="9473" max="9473" width="21.140625" style="752" bestFit="1" customWidth="1"/>
    <col min="9474" max="9474" width="30.28515625" style="752" bestFit="1" customWidth="1"/>
    <col min="9475" max="9476" width="13" style="752" bestFit="1" customWidth="1"/>
    <col min="9477" max="9478" width="12.85546875" style="752" bestFit="1" customWidth="1"/>
    <col min="9479" max="9482" width="13" style="752" bestFit="1" customWidth="1"/>
    <col min="9483" max="9486" width="12.85546875" style="752" bestFit="1" customWidth="1"/>
    <col min="9487" max="9487" width="16.5703125" style="752" customWidth="1"/>
    <col min="9488" max="9728" width="13" style="752"/>
    <col min="9729" max="9729" width="21.140625" style="752" bestFit="1" customWidth="1"/>
    <col min="9730" max="9730" width="30.28515625" style="752" bestFit="1" customWidth="1"/>
    <col min="9731" max="9732" width="13" style="752" bestFit="1" customWidth="1"/>
    <col min="9733" max="9734" width="12.85546875" style="752" bestFit="1" customWidth="1"/>
    <col min="9735" max="9738" width="13" style="752" bestFit="1" customWidth="1"/>
    <col min="9739" max="9742" width="12.85546875" style="752" bestFit="1" customWidth="1"/>
    <col min="9743" max="9743" width="16.5703125" style="752" customWidth="1"/>
    <col min="9744" max="9984" width="13" style="752"/>
    <col min="9985" max="9985" width="21.140625" style="752" bestFit="1" customWidth="1"/>
    <col min="9986" max="9986" width="30.28515625" style="752" bestFit="1" customWidth="1"/>
    <col min="9987" max="9988" width="13" style="752" bestFit="1" customWidth="1"/>
    <col min="9989" max="9990" width="12.85546875" style="752" bestFit="1" customWidth="1"/>
    <col min="9991" max="9994" width="13" style="752" bestFit="1" customWidth="1"/>
    <col min="9995" max="9998" width="12.85546875" style="752" bestFit="1" customWidth="1"/>
    <col min="9999" max="9999" width="16.5703125" style="752" customWidth="1"/>
    <col min="10000" max="10240" width="13" style="752"/>
    <col min="10241" max="10241" width="21.140625" style="752" bestFit="1" customWidth="1"/>
    <col min="10242" max="10242" width="30.28515625" style="752" bestFit="1" customWidth="1"/>
    <col min="10243" max="10244" width="13" style="752" bestFit="1" customWidth="1"/>
    <col min="10245" max="10246" width="12.85546875" style="752" bestFit="1" customWidth="1"/>
    <col min="10247" max="10250" width="13" style="752" bestFit="1" customWidth="1"/>
    <col min="10251" max="10254" width="12.85546875" style="752" bestFit="1" customWidth="1"/>
    <col min="10255" max="10255" width="16.5703125" style="752" customWidth="1"/>
    <col min="10256" max="10496" width="13" style="752"/>
    <col min="10497" max="10497" width="21.140625" style="752" bestFit="1" customWidth="1"/>
    <col min="10498" max="10498" width="30.28515625" style="752" bestFit="1" customWidth="1"/>
    <col min="10499" max="10500" width="13" style="752" bestFit="1" customWidth="1"/>
    <col min="10501" max="10502" width="12.85546875" style="752" bestFit="1" customWidth="1"/>
    <col min="10503" max="10506" width="13" style="752" bestFit="1" customWidth="1"/>
    <col min="10507" max="10510" width="12.85546875" style="752" bestFit="1" customWidth="1"/>
    <col min="10511" max="10511" width="16.5703125" style="752" customWidth="1"/>
    <col min="10512" max="10752" width="13" style="752"/>
    <col min="10753" max="10753" width="21.140625" style="752" bestFit="1" customWidth="1"/>
    <col min="10754" max="10754" width="30.28515625" style="752" bestFit="1" customWidth="1"/>
    <col min="10755" max="10756" width="13" style="752" bestFit="1" customWidth="1"/>
    <col min="10757" max="10758" width="12.85546875" style="752" bestFit="1" customWidth="1"/>
    <col min="10759" max="10762" width="13" style="752" bestFit="1" customWidth="1"/>
    <col min="10763" max="10766" width="12.85546875" style="752" bestFit="1" customWidth="1"/>
    <col min="10767" max="10767" width="16.5703125" style="752" customWidth="1"/>
    <col min="10768" max="11008" width="13" style="752"/>
    <col min="11009" max="11009" width="21.140625" style="752" bestFit="1" customWidth="1"/>
    <col min="11010" max="11010" width="30.28515625" style="752" bestFit="1" customWidth="1"/>
    <col min="11011" max="11012" width="13" style="752" bestFit="1" customWidth="1"/>
    <col min="11013" max="11014" width="12.85546875" style="752" bestFit="1" customWidth="1"/>
    <col min="11015" max="11018" width="13" style="752" bestFit="1" customWidth="1"/>
    <col min="11019" max="11022" width="12.85546875" style="752" bestFit="1" customWidth="1"/>
    <col min="11023" max="11023" width="16.5703125" style="752" customWidth="1"/>
    <col min="11024" max="11264" width="13" style="752"/>
    <col min="11265" max="11265" width="21.140625" style="752" bestFit="1" customWidth="1"/>
    <col min="11266" max="11266" width="30.28515625" style="752" bestFit="1" customWidth="1"/>
    <col min="11267" max="11268" width="13" style="752" bestFit="1" customWidth="1"/>
    <col min="11269" max="11270" width="12.85546875" style="752" bestFit="1" customWidth="1"/>
    <col min="11271" max="11274" width="13" style="752" bestFit="1" customWidth="1"/>
    <col min="11275" max="11278" width="12.85546875" style="752" bestFit="1" customWidth="1"/>
    <col min="11279" max="11279" width="16.5703125" style="752" customWidth="1"/>
    <col min="11280" max="11520" width="13" style="752"/>
    <col min="11521" max="11521" width="21.140625" style="752" bestFit="1" customWidth="1"/>
    <col min="11522" max="11522" width="30.28515625" style="752" bestFit="1" customWidth="1"/>
    <col min="11523" max="11524" width="13" style="752" bestFit="1" customWidth="1"/>
    <col min="11525" max="11526" width="12.85546875" style="752" bestFit="1" customWidth="1"/>
    <col min="11527" max="11530" width="13" style="752" bestFit="1" customWidth="1"/>
    <col min="11531" max="11534" width="12.85546875" style="752" bestFit="1" customWidth="1"/>
    <col min="11535" max="11535" width="16.5703125" style="752" customWidth="1"/>
    <col min="11536" max="11776" width="13" style="752"/>
    <col min="11777" max="11777" width="21.140625" style="752" bestFit="1" customWidth="1"/>
    <col min="11778" max="11778" width="30.28515625" style="752" bestFit="1" customWidth="1"/>
    <col min="11779" max="11780" width="13" style="752" bestFit="1" customWidth="1"/>
    <col min="11781" max="11782" width="12.85546875" style="752" bestFit="1" customWidth="1"/>
    <col min="11783" max="11786" width="13" style="752" bestFit="1" customWidth="1"/>
    <col min="11787" max="11790" width="12.85546875" style="752" bestFit="1" customWidth="1"/>
    <col min="11791" max="11791" width="16.5703125" style="752" customWidth="1"/>
    <col min="11792" max="12032" width="13" style="752"/>
    <col min="12033" max="12033" width="21.140625" style="752" bestFit="1" customWidth="1"/>
    <col min="12034" max="12034" width="30.28515625" style="752" bestFit="1" customWidth="1"/>
    <col min="12035" max="12036" width="13" style="752" bestFit="1" customWidth="1"/>
    <col min="12037" max="12038" width="12.85546875" style="752" bestFit="1" customWidth="1"/>
    <col min="12039" max="12042" width="13" style="752" bestFit="1" customWidth="1"/>
    <col min="12043" max="12046" width="12.85546875" style="752" bestFit="1" customWidth="1"/>
    <col min="12047" max="12047" width="16.5703125" style="752" customWidth="1"/>
    <col min="12048" max="12288" width="13" style="752"/>
    <col min="12289" max="12289" width="21.140625" style="752" bestFit="1" customWidth="1"/>
    <col min="12290" max="12290" width="30.28515625" style="752" bestFit="1" customWidth="1"/>
    <col min="12291" max="12292" width="13" style="752" bestFit="1" customWidth="1"/>
    <col min="12293" max="12294" width="12.85546875" style="752" bestFit="1" customWidth="1"/>
    <col min="12295" max="12298" width="13" style="752" bestFit="1" customWidth="1"/>
    <col min="12299" max="12302" width="12.85546875" style="752" bestFit="1" customWidth="1"/>
    <col min="12303" max="12303" width="16.5703125" style="752" customWidth="1"/>
    <col min="12304" max="12544" width="13" style="752"/>
    <col min="12545" max="12545" width="21.140625" style="752" bestFit="1" customWidth="1"/>
    <col min="12546" max="12546" width="30.28515625" style="752" bestFit="1" customWidth="1"/>
    <col min="12547" max="12548" width="13" style="752" bestFit="1" customWidth="1"/>
    <col min="12549" max="12550" width="12.85546875" style="752" bestFit="1" customWidth="1"/>
    <col min="12551" max="12554" width="13" style="752" bestFit="1" customWidth="1"/>
    <col min="12555" max="12558" width="12.85546875" style="752" bestFit="1" customWidth="1"/>
    <col min="12559" max="12559" width="16.5703125" style="752" customWidth="1"/>
    <col min="12560" max="12800" width="13" style="752"/>
    <col min="12801" max="12801" width="21.140625" style="752" bestFit="1" customWidth="1"/>
    <col min="12802" max="12802" width="30.28515625" style="752" bestFit="1" customWidth="1"/>
    <col min="12803" max="12804" width="13" style="752" bestFit="1" customWidth="1"/>
    <col min="12805" max="12806" width="12.85546875" style="752" bestFit="1" customWidth="1"/>
    <col min="12807" max="12810" width="13" style="752" bestFit="1" customWidth="1"/>
    <col min="12811" max="12814" width="12.85546875" style="752" bestFit="1" customWidth="1"/>
    <col min="12815" max="12815" width="16.5703125" style="752" customWidth="1"/>
    <col min="12816" max="13056" width="13" style="752"/>
    <col min="13057" max="13057" width="21.140625" style="752" bestFit="1" customWidth="1"/>
    <col min="13058" max="13058" width="30.28515625" style="752" bestFit="1" customWidth="1"/>
    <col min="13059" max="13060" width="13" style="752" bestFit="1" customWidth="1"/>
    <col min="13061" max="13062" width="12.85546875" style="752" bestFit="1" customWidth="1"/>
    <col min="13063" max="13066" width="13" style="752" bestFit="1" customWidth="1"/>
    <col min="13067" max="13070" width="12.85546875" style="752" bestFit="1" customWidth="1"/>
    <col min="13071" max="13071" width="16.5703125" style="752" customWidth="1"/>
    <col min="13072" max="13312" width="13" style="752"/>
    <col min="13313" max="13313" width="21.140625" style="752" bestFit="1" customWidth="1"/>
    <col min="13314" max="13314" width="30.28515625" style="752" bestFit="1" customWidth="1"/>
    <col min="13315" max="13316" width="13" style="752" bestFit="1" customWidth="1"/>
    <col min="13317" max="13318" width="12.85546875" style="752" bestFit="1" customWidth="1"/>
    <col min="13319" max="13322" width="13" style="752" bestFit="1" customWidth="1"/>
    <col min="13323" max="13326" width="12.85546875" style="752" bestFit="1" customWidth="1"/>
    <col min="13327" max="13327" width="16.5703125" style="752" customWidth="1"/>
    <col min="13328" max="13568" width="13" style="752"/>
    <col min="13569" max="13569" width="21.140625" style="752" bestFit="1" customWidth="1"/>
    <col min="13570" max="13570" width="30.28515625" style="752" bestFit="1" customWidth="1"/>
    <col min="13571" max="13572" width="13" style="752" bestFit="1" customWidth="1"/>
    <col min="13573" max="13574" width="12.85546875" style="752" bestFit="1" customWidth="1"/>
    <col min="13575" max="13578" width="13" style="752" bestFit="1" customWidth="1"/>
    <col min="13579" max="13582" width="12.85546875" style="752" bestFit="1" customWidth="1"/>
    <col min="13583" max="13583" width="16.5703125" style="752" customWidth="1"/>
    <col min="13584" max="13824" width="13" style="752"/>
    <col min="13825" max="13825" width="21.140625" style="752" bestFit="1" customWidth="1"/>
    <col min="13826" max="13826" width="30.28515625" style="752" bestFit="1" customWidth="1"/>
    <col min="13827" max="13828" width="13" style="752" bestFit="1" customWidth="1"/>
    <col min="13829" max="13830" width="12.85546875" style="752" bestFit="1" customWidth="1"/>
    <col min="13831" max="13834" width="13" style="752" bestFit="1" customWidth="1"/>
    <col min="13835" max="13838" width="12.85546875" style="752" bestFit="1" customWidth="1"/>
    <col min="13839" max="13839" width="16.5703125" style="752" customWidth="1"/>
    <col min="13840" max="14080" width="13" style="752"/>
    <col min="14081" max="14081" width="21.140625" style="752" bestFit="1" customWidth="1"/>
    <col min="14082" max="14082" width="30.28515625" style="752" bestFit="1" customWidth="1"/>
    <col min="14083" max="14084" width="13" style="752" bestFit="1" customWidth="1"/>
    <col min="14085" max="14086" width="12.85546875" style="752" bestFit="1" customWidth="1"/>
    <col min="14087" max="14090" width="13" style="752" bestFit="1" customWidth="1"/>
    <col min="14091" max="14094" width="12.85546875" style="752" bestFit="1" customWidth="1"/>
    <col min="14095" max="14095" width="16.5703125" style="752" customWidth="1"/>
    <col min="14096" max="14336" width="13" style="752"/>
    <col min="14337" max="14337" width="21.140625" style="752" bestFit="1" customWidth="1"/>
    <col min="14338" max="14338" width="30.28515625" style="752" bestFit="1" customWidth="1"/>
    <col min="14339" max="14340" width="13" style="752" bestFit="1" customWidth="1"/>
    <col min="14341" max="14342" width="12.85546875" style="752" bestFit="1" customWidth="1"/>
    <col min="14343" max="14346" width="13" style="752" bestFit="1" customWidth="1"/>
    <col min="14347" max="14350" width="12.85546875" style="752" bestFit="1" customWidth="1"/>
    <col min="14351" max="14351" width="16.5703125" style="752" customWidth="1"/>
    <col min="14352" max="14592" width="13" style="752"/>
    <col min="14593" max="14593" width="21.140625" style="752" bestFit="1" customWidth="1"/>
    <col min="14594" max="14594" width="30.28515625" style="752" bestFit="1" customWidth="1"/>
    <col min="14595" max="14596" width="13" style="752" bestFit="1" customWidth="1"/>
    <col min="14597" max="14598" width="12.85546875" style="752" bestFit="1" customWidth="1"/>
    <col min="14599" max="14602" width="13" style="752" bestFit="1" customWidth="1"/>
    <col min="14603" max="14606" width="12.85546875" style="752" bestFit="1" customWidth="1"/>
    <col min="14607" max="14607" width="16.5703125" style="752" customWidth="1"/>
    <col min="14608" max="14848" width="13" style="752"/>
    <col min="14849" max="14849" width="21.140625" style="752" bestFit="1" customWidth="1"/>
    <col min="14850" max="14850" width="30.28515625" style="752" bestFit="1" customWidth="1"/>
    <col min="14851" max="14852" width="13" style="752" bestFit="1" customWidth="1"/>
    <col min="14853" max="14854" width="12.85546875" style="752" bestFit="1" customWidth="1"/>
    <col min="14855" max="14858" width="13" style="752" bestFit="1" customWidth="1"/>
    <col min="14859" max="14862" width="12.85546875" style="752" bestFit="1" customWidth="1"/>
    <col min="14863" max="14863" width="16.5703125" style="752" customWidth="1"/>
    <col min="14864" max="15104" width="13" style="752"/>
    <col min="15105" max="15105" width="21.140625" style="752" bestFit="1" customWidth="1"/>
    <col min="15106" max="15106" width="30.28515625" style="752" bestFit="1" customWidth="1"/>
    <col min="15107" max="15108" width="13" style="752" bestFit="1" customWidth="1"/>
    <col min="15109" max="15110" width="12.85546875" style="752" bestFit="1" customWidth="1"/>
    <col min="15111" max="15114" width="13" style="752" bestFit="1" customWidth="1"/>
    <col min="15115" max="15118" width="12.85546875" style="752" bestFit="1" customWidth="1"/>
    <col min="15119" max="15119" width="16.5703125" style="752" customWidth="1"/>
    <col min="15120" max="15360" width="13" style="752"/>
    <col min="15361" max="15361" width="21.140625" style="752" bestFit="1" customWidth="1"/>
    <col min="15362" max="15362" width="30.28515625" style="752" bestFit="1" customWidth="1"/>
    <col min="15363" max="15364" width="13" style="752" bestFit="1" customWidth="1"/>
    <col min="15365" max="15366" width="12.85546875" style="752" bestFit="1" customWidth="1"/>
    <col min="15367" max="15370" width="13" style="752" bestFit="1" customWidth="1"/>
    <col min="15371" max="15374" width="12.85546875" style="752" bestFit="1" customWidth="1"/>
    <col min="15375" max="15375" width="16.5703125" style="752" customWidth="1"/>
    <col min="15376" max="15616" width="13" style="752"/>
    <col min="15617" max="15617" width="21.140625" style="752" bestFit="1" customWidth="1"/>
    <col min="15618" max="15618" width="30.28515625" style="752" bestFit="1" customWidth="1"/>
    <col min="15619" max="15620" width="13" style="752" bestFit="1" customWidth="1"/>
    <col min="15621" max="15622" width="12.85546875" style="752" bestFit="1" customWidth="1"/>
    <col min="15623" max="15626" width="13" style="752" bestFit="1" customWidth="1"/>
    <col min="15627" max="15630" width="12.85546875" style="752" bestFit="1" customWidth="1"/>
    <col min="15631" max="15631" width="16.5703125" style="752" customWidth="1"/>
    <col min="15632" max="15872" width="13" style="752"/>
    <col min="15873" max="15873" width="21.140625" style="752" bestFit="1" customWidth="1"/>
    <col min="15874" max="15874" width="30.28515625" style="752" bestFit="1" customWidth="1"/>
    <col min="15875" max="15876" width="13" style="752" bestFit="1" customWidth="1"/>
    <col min="15877" max="15878" width="12.85546875" style="752" bestFit="1" customWidth="1"/>
    <col min="15879" max="15882" width="13" style="752" bestFit="1" customWidth="1"/>
    <col min="15883" max="15886" width="12.85546875" style="752" bestFit="1" customWidth="1"/>
    <col min="15887" max="15887" width="16.5703125" style="752" customWidth="1"/>
    <col min="15888" max="16128" width="13" style="752"/>
    <col min="16129" max="16129" width="21.140625" style="752" bestFit="1" customWidth="1"/>
    <col min="16130" max="16130" width="30.28515625" style="752" bestFit="1" customWidth="1"/>
    <col min="16131" max="16132" width="13" style="752" bestFit="1" customWidth="1"/>
    <col min="16133" max="16134" width="12.85546875" style="752" bestFit="1" customWidth="1"/>
    <col min="16135" max="16138" width="13" style="752" bestFit="1" customWidth="1"/>
    <col min="16139" max="16142" width="12.85546875" style="752" bestFit="1" customWidth="1"/>
    <col min="16143" max="16143" width="16.5703125" style="752" customWidth="1"/>
    <col min="16144" max="16384" width="13" style="752"/>
  </cols>
  <sheetData>
    <row r="1" spans="1:16" ht="24.95" customHeight="1" thickBot="1">
      <c r="A1" s="1126" t="s">
        <v>140</v>
      </c>
      <c r="B1" s="1097"/>
      <c r="C1" s="1097"/>
      <c r="D1" s="1097"/>
      <c r="E1" s="1097"/>
      <c r="F1" s="1097"/>
      <c r="G1" s="1097"/>
      <c r="H1" s="1097"/>
      <c r="I1" s="1097"/>
      <c r="J1" s="1097"/>
      <c r="K1" s="1097"/>
      <c r="L1" s="1097"/>
      <c r="M1" s="1097"/>
      <c r="N1" s="1097"/>
      <c r="O1" s="1098"/>
    </row>
    <row r="2" spans="1:16">
      <c r="A2" s="1099" t="s">
        <v>50</v>
      </c>
      <c r="B2" s="1101" t="s">
        <v>88</v>
      </c>
      <c r="C2" s="753" t="s">
        <v>109</v>
      </c>
      <c r="D2" s="753" t="s">
        <v>110</v>
      </c>
      <c r="E2" s="753" t="s">
        <v>111</v>
      </c>
      <c r="F2" s="753" t="s">
        <v>112</v>
      </c>
      <c r="G2" s="753" t="s">
        <v>113</v>
      </c>
      <c r="H2" s="753" t="s">
        <v>114</v>
      </c>
      <c r="I2" s="753" t="s">
        <v>89</v>
      </c>
      <c r="J2" s="753" t="s">
        <v>90</v>
      </c>
      <c r="K2" s="753" t="s">
        <v>91</v>
      </c>
      <c r="L2" s="753" t="s">
        <v>92</v>
      </c>
      <c r="M2" s="753" t="s">
        <v>93</v>
      </c>
      <c r="N2" s="753" t="s">
        <v>94</v>
      </c>
      <c r="O2" s="754" t="s">
        <v>16</v>
      </c>
    </row>
    <row r="3" spans="1:16" ht="13.5" thickBot="1">
      <c r="A3" s="1100"/>
      <c r="B3" s="1102"/>
      <c r="C3" s="755" t="s">
        <v>101</v>
      </c>
      <c r="D3" s="755" t="s">
        <v>101</v>
      </c>
      <c r="E3" s="755" t="s">
        <v>101</v>
      </c>
      <c r="F3" s="755" t="s">
        <v>101</v>
      </c>
      <c r="G3" s="755" t="s">
        <v>101</v>
      </c>
      <c r="H3" s="755" t="s">
        <v>101</v>
      </c>
      <c r="I3" s="755" t="s">
        <v>101</v>
      </c>
      <c r="J3" s="755" t="s">
        <v>101</v>
      </c>
      <c r="K3" s="755" t="s">
        <v>101</v>
      </c>
      <c r="L3" s="755" t="s">
        <v>101</v>
      </c>
      <c r="M3" s="755" t="s">
        <v>101</v>
      </c>
      <c r="N3" s="755" t="s">
        <v>101</v>
      </c>
      <c r="O3" s="756" t="s">
        <v>101</v>
      </c>
    </row>
    <row r="4" spans="1:16" ht="13.5" thickBot="1">
      <c r="A4" s="1127" t="s">
        <v>80</v>
      </c>
      <c r="B4" s="836" t="s">
        <v>56</v>
      </c>
      <c r="C4" s="837">
        <v>140.91333333333333</v>
      </c>
      <c r="D4" s="837">
        <v>140.01499999999999</v>
      </c>
      <c r="E4" s="837">
        <v>136.8761111111111</v>
      </c>
      <c r="F4" s="837">
        <v>119.35722222222223</v>
      </c>
      <c r="G4" s="838">
        <v>111.70499999999998</v>
      </c>
      <c r="H4" s="838">
        <v>107.20277777777778</v>
      </c>
      <c r="I4" s="838">
        <v>103.82999999999998</v>
      </c>
      <c r="J4" s="838">
        <v>95.407368421052638</v>
      </c>
      <c r="K4" s="838">
        <v>99.245789473684198</v>
      </c>
      <c r="L4" s="838">
        <v>101.33736842105263</v>
      </c>
      <c r="M4" s="838">
        <v>110.11105263157893</v>
      </c>
      <c r="N4" s="838">
        <v>123.6457894736842</v>
      </c>
      <c r="O4" s="839">
        <v>113.78</v>
      </c>
      <c r="P4" s="840"/>
    </row>
    <row r="5" spans="1:16" ht="13.5" thickBot="1">
      <c r="A5" s="1125"/>
      <c r="B5" s="841" t="s">
        <v>57</v>
      </c>
      <c r="C5" s="842">
        <v>143.602</v>
      </c>
      <c r="D5" s="842">
        <v>141.84399999999999</v>
      </c>
      <c r="E5" s="842">
        <v>141.67400000000001</v>
      </c>
      <c r="F5" s="842">
        <v>128.71999999999997</v>
      </c>
      <c r="G5" s="843">
        <v>117.63200000000002</v>
      </c>
      <c r="H5" s="843">
        <v>113.84400000000001</v>
      </c>
      <c r="I5" s="843">
        <v>113.85599999999999</v>
      </c>
      <c r="J5" s="843">
        <v>114.88600000000001</v>
      </c>
      <c r="K5" s="843">
        <v>110.404</v>
      </c>
      <c r="L5" s="843">
        <v>110.57599999999999</v>
      </c>
      <c r="M5" s="843">
        <v>116.62</v>
      </c>
      <c r="N5" s="843">
        <v>134.82333333333335</v>
      </c>
      <c r="O5" s="844">
        <v>126.92</v>
      </c>
      <c r="P5" s="840"/>
    </row>
    <row r="6" spans="1:16" ht="13.5" thickBot="1">
      <c r="A6" s="1125"/>
      <c r="B6" s="841" t="s">
        <v>58</v>
      </c>
      <c r="C6" s="842">
        <v>224.46866666666665</v>
      </c>
      <c r="D6" s="842">
        <v>228.59533333333331</v>
      </c>
      <c r="E6" s="842">
        <v>224.49799999999996</v>
      </c>
      <c r="F6" s="842">
        <v>185.12800000000001</v>
      </c>
      <c r="G6" s="843">
        <v>168.47733333333329</v>
      </c>
      <c r="H6" s="843">
        <v>165.57733333333337</v>
      </c>
      <c r="I6" s="843">
        <v>160.82133333333334</v>
      </c>
      <c r="J6" s="843">
        <v>157.74533333333335</v>
      </c>
      <c r="K6" s="843">
        <v>149.196</v>
      </c>
      <c r="L6" s="843">
        <v>155.42933333333332</v>
      </c>
      <c r="M6" s="843">
        <v>168.72466666666668</v>
      </c>
      <c r="N6" s="843">
        <v>218.28933333333336</v>
      </c>
      <c r="O6" s="844">
        <v>183.91</v>
      </c>
      <c r="P6" s="840"/>
    </row>
    <row r="7" spans="1:16" s="766" customFormat="1" ht="15.75" thickBot="1">
      <c r="A7" s="1125"/>
      <c r="B7" s="845" t="s">
        <v>59</v>
      </c>
      <c r="C7" s="846">
        <v>174.2494736842105</v>
      </c>
      <c r="D7" s="846">
        <v>175.22157894736841</v>
      </c>
      <c r="E7" s="846">
        <v>172.09499999999997</v>
      </c>
      <c r="F7" s="846">
        <v>146.5513157894737</v>
      </c>
      <c r="G7" s="847">
        <v>134.89499999999995</v>
      </c>
      <c r="H7" s="847">
        <v>131.11921052631578</v>
      </c>
      <c r="I7" s="847">
        <v>127.64578947368416</v>
      </c>
      <c r="J7" s="847">
        <v>121.88076923076922</v>
      </c>
      <c r="K7" s="847">
        <v>119.88794871794872</v>
      </c>
      <c r="L7" s="847">
        <v>123.32641025641024</v>
      </c>
      <c r="M7" s="847">
        <v>133.48923076923074</v>
      </c>
      <c r="N7" s="847">
        <v>160.81375</v>
      </c>
      <c r="O7" s="848">
        <v>142.05000000000001</v>
      </c>
      <c r="P7" s="840"/>
    </row>
    <row r="8" spans="1:16" ht="13.5" thickBot="1">
      <c r="A8" s="1125" t="s">
        <v>60</v>
      </c>
      <c r="B8" s="841" t="s">
        <v>56</v>
      </c>
      <c r="C8" s="842">
        <v>128.29599999999999</v>
      </c>
      <c r="D8" s="842">
        <v>125.28307692307695</v>
      </c>
      <c r="E8" s="842">
        <v>126.11038461538462</v>
      </c>
      <c r="F8" s="842">
        <v>113.28461538461541</v>
      </c>
      <c r="G8" s="843">
        <v>110.45384615384616</v>
      </c>
      <c r="H8" s="843">
        <v>117.42384615384614</v>
      </c>
      <c r="I8" s="843">
        <v>118.09600000000002</v>
      </c>
      <c r="J8" s="843">
        <v>105.65560000000001</v>
      </c>
      <c r="K8" s="843">
        <v>105.75200000000002</v>
      </c>
      <c r="L8" s="843">
        <v>105.22375</v>
      </c>
      <c r="M8" s="843">
        <v>117.02583333333332</v>
      </c>
      <c r="N8" s="843">
        <v>134.62458333333333</v>
      </c>
      <c r="O8" s="844">
        <v>116.28</v>
      </c>
      <c r="P8" s="840"/>
    </row>
    <row r="9" spans="1:16" ht="13.5" thickBot="1">
      <c r="A9" s="1125"/>
      <c r="B9" s="841" t="s">
        <v>57</v>
      </c>
      <c r="C9" s="842">
        <v>134.29571428571427</v>
      </c>
      <c r="D9" s="842">
        <v>135.11857142857141</v>
      </c>
      <c r="E9" s="842">
        <v>140.12571428571428</v>
      </c>
      <c r="F9" s="842">
        <v>130.76142857142858</v>
      </c>
      <c r="G9" s="843">
        <v>128.69571428571427</v>
      </c>
      <c r="H9" s="843">
        <v>134.30571428571429</v>
      </c>
      <c r="I9" s="843">
        <v>150.08285714285716</v>
      </c>
      <c r="J9" s="843">
        <v>125.86285714285714</v>
      </c>
      <c r="K9" s="843">
        <v>119.78142857142856</v>
      </c>
      <c r="L9" s="843">
        <v>118.63428571428571</v>
      </c>
      <c r="M9" s="843">
        <v>116.62714285714286</v>
      </c>
      <c r="N9" s="843">
        <v>131.84857142857143</v>
      </c>
      <c r="O9" s="844">
        <v>130.51</v>
      </c>
      <c r="P9" s="840"/>
    </row>
    <row r="10" spans="1:16" s="766" customFormat="1" ht="15.75" thickBot="1">
      <c r="A10" s="1125"/>
      <c r="B10" s="845" t="s">
        <v>59</v>
      </c>
      <c r="C10" s="846">
        <v>129.60843749999998</v>
      </c>
      <c r="D10" s="846">
        <v>127.36939393939396</v>
      </c>
      <c r="E10" s="846">
        <v>129.08333333333337</v>
      </c>
      <c r="F10" s="846">
        <v>116.9918181818182</v>
      </c>
      <c r="G10" s="847">
        <v>114.32333333333335</v>
      </c>
      <c r="H10" s="847">
        <v>121.00484848484848</v>
      </c>
      <c r="I10" s="847">
        <v>125.09312500000001</v>
      </c>
      <c r="J10" s="847">
        <v>110.07593750000001</v>
      </c>
      <c r="K10" s="847">
        <v>108.82093750000003</v>
      </c>
      <c r="L10" s="847">
        <v>108.25193548387095</v>
      </c>
      <c r="M10" s="847">
        <v>116.93580645161288</v>
      </c>
      <c r="N10" s="847">
        <v>133.99774193548384</v>
      </c>
      <c r="O10" s="848">
        <v>119.3</v>
      </c>
      <c r="P10" s="840"/>
    </row>
    <row r="11" spans="1:16" ht="13.5" thickBot="1">
      <c r="A11" s="1125" t="s">
        <v>61</v>
      </c>
      <c r="B11" s="841" t="s">
        <v>56</v>
      </c>
      <c r="C11" s="842">
        <v>92.789999999999992</v>
      </c>
      <c r="D11" s="842">
        <v>89.367999999999995</v>
      </c>
      <c r="E11" s="842">
        <v>92.798000000000002</v>
      </c>
      <c r="F11" s="842">
        <v>86.091999999999999</v>
      </c>
      <c r="G11" s="843">
        <v>89.911999999999992</v>
      </c>
      <c r="H11" s="843">
        <v>94.35799999999999</v>
      </c>
      <c r="I11" s="843">
        <v>82.477499999999992</v>
      </c>
      <c r="J11" s="843">
        <v>78.672499999999999</v>
      </c>
      <c r="K11" s="843">
        <v>72.137500000000003</v>
      </c>
      <c r="L11" s="843">
        <v>78.064999999999998</v>
      </c>
      <c r="M11" s="843">
        <v>78.814999999999998</v>
      </c>
      <c r="N11" s="843">
        <v>77.582499999999996</v>
      </c>
      <c r="O11" s="844">
        <v>89.11</v>
      </c>
      <c r="P11" s="840"/>
    </row>
    <row r="12" spans="1:16" ht="13.5" thickBot="1">
      <c r="A12" s="1125"/>
      <c r="B12" s="841" t="s">
        <v>57</v>
      </c>
      <c r="C12" s="842">
        <v>285.678</v>
      </c>
      <c r="D12" s="842">
        <v>297.32599999999996</v>
      </c>
      <c r="E12" s="842">
        <v>310.21400000000006</v>
      </c>
      <c r="F12" s="842">
        <v>236.28200000000001</v>
      </c>
      <c r="G12" s="843">
        <v>206.18999999999997</v>
      </c>
      <c r="H12" s="843">
        <v>220.37599999999998</v>
      </c>
      <c r="I12" s="843">
        <v>215.13200000000001</v>
      </c>
      <c r="J12" s="843">
        <v>207.28399999999996</v>
      </c>
      <c r="K12" s="843">
        <v>217.36999999999998</v>
      </c>
      <c r="L12" s="843">
        <v>214.46199999999999</v>
      </c>
      <c r="M12" s="843">
        <v>232.14400000000001</v>
      </c>
      <c r="N12" s="843">
        <v>396.28400000000005</v>
      </c>
      <c r="O12" s="844">
        <v>253.23</v>
      </c>
      <c r="P12" s="840"/>
    </row>
    <row r="13" spans="1:16" ht="13.5" thickBot="1">
      <c r="A13" s="1125"/>
      <c r="B13" s="841" t="s">
        <v>58</v>
      </c>
      <c r="C13" s="842">
        <v>213.09</v>
      </c>
      <c r="D13" s="842">
        <v>220.61666666666667</v>
      </c>
      <c r="E13" s="842">
        <v>227.5</v>
      </c>
      <c r="F13" s="842">
        <v>182.09333333333333</v>
      </c>
      <c r="G13" s="843">
        <v>152.70333333333335</v>
      </c>
      <c r="H13" s="843">
        <v>153.04333333333332</v>
      </c>
      <c r="I13" s="843">
        <v>150.79</v>
      </c>
      <c r="J13" s="843">
        <v>153.39000000000001</v>
      </c>
      <c r="K13" s="843">
        <v>149.39666666666668</v>
      </c>
      <c r="L13" s="843">
        <v>146.23333333333332</v>
      </c>
      <c r="M13" s="843">
        <v>161.22333333333333</v>
      </c>
      <c r="N13" s="843">
        <v>238.74666666666667</v>
      </c>
      <c r="O13" s="844">
        <v>179.07</v>
      </c>
      <c r="P13" s="840"/>
    </row>
    <row r="14" spans="1:16" s="766" customFormat="1" ht="15.75" thickBot="1">
      <c r="A14" s="1125"/>
      <c r="B14" s="845" t="s">
        <v>59</v>
      </c>
      <c r="C14" s="846">
        <v>194.73923076923074</v>
      </c>
      <c r="D14" s="846">
        <v>199.64</v>
      </c>
      <c r="E14" s="846">
        <v>207.50461538461542</v>
      </c>
      <c r="F14" s="846">
        <v>166.01153846153844</v>
      </c>
      <c r="G14" s="847">
        <v>149.12461538461537</v>
      </c>
      <c r="H14" s="847">
        <v>156.36923076923074</v>
      </c>
      <c r="I14" s="847">
        <v>154.82833333333335</v>
      </c>
      <c r="J14" s="847">
        <v>150.94000000000003</v>
      </c>
      <c r="K14" s="847">
        <v>151.96583333333336</v>
      </c>
      <c r="L14" s="847">
        <v>151.93916666666667</v>
      </c>
      <c r="M14" s="847">
        <v>163.30416666666665</v>
      </c>
      <c r="N14" s="847">
        <v>250.66583333333335</v>
      </c>
      <c r="O14" s="848">
        <v>172.99</v>
      </c>
      <c r="P14" s="840"/>
    </row>
    <row r="15" spans="1:16" ht="13.5" thickBot="1">
      <c r="A15" s="1125" t="s">
        <v>62</v>
      </c>
      <c r="B15" s="841" t="s">
        <v>56</v>
      </c>
      <c r="C15" s="842">
        <v>90.584999999999994</v>
      </c>
      <c r="D15" s="842">
        <v>88.34099999999998</v>
      </c>
      <c r="E15" s="842">
        <v>90.734999999999985</v>
      </c>
      <c r="F15" s="842">
        <v>95.296999999999997</v>
      </c>
      <c r="G15" s="843">
        <v>90.837999999999994</v>
      </c>
      <c r="H15" s="843">
        <v>96.425999999999988</v>
      </c>
      <c r="I15" s="843">
        <v>97.070999999999998</v>
      </c>
      <c r="J15" s="843">
        <v>99.352000000000004</v>
      </c>
      <c r="K15" s="843">
        <v>91.023999999999987</v>
      </c>
      <c r="L15" s="843">
        <v>83.423999999999992</v>
      </c>
      <c r="M15" s="843">
        <v>88.378000000000014</v>
      </c>
      <c r="N15" s="843">
        <v>94.938999999999993</v>
      </c>
      <c r="O15" s="844">
        <v>92.2</v>
      </c>
      <c r="P15" s="840"/>
    </row>
    <row r="16" spans="1:16" ht="13.5" thickBot="1">
      <c r="A16" s="1125"/>
      <c r="B16" s="841" t="s">
        <v>63</v>
      </c>
      <c r="C16" s="842">
        <v>116.42749999999999</v>
      </c>
      <c r="D16" s="842">
        <v>119.7775</v>
      </c>
      <c r="E16" s="842">
        <v>118.58499999999999</v>
      </c>
      <c r="F16" s="842">
        <v>128.17750000000001</v>
      </c>
      <c r="G16" s="843">
        <v>119.97500000000001</v>
      </c>
      <c r="H16" s="843">
        <v>122.19750000000002</v>
      </c>
      <c r="I16" s="843">
        <v>121.80000000000001</v>
      </c>
      <c r="J16" s="843">
        <v>122.47499999999999</v>
      </c>
      <c r="K16" s="843">
        <v>122.91</v>
      </c>
      <c r="L16" s="843">
        <v>111.66250000000001</v>
      </c>
      <c r="M16" s="843">
        <v>109.77</v>
      </c>
      <c r="N16" s="843">
        <v>117.70750000000001</v>
      </c>
      <c r="O16" s="844">
        <v>119.29</v>
      </c>
      <c r="P16" s="840"/>
    </row>
    <row r="17" spans="1:16" s="766" customFormat="1" ht="15.75" thickBot="1">
      <c r="A17" s="1125"/>
      <c r="B17" s="845" t="s">
        <v>59</v>
      </c>
      <c r="C17" s="846">
        <v>97.968571428571423</v>
      </c>
      <c r="D17" s="846">
        <v>97.32285714285716</v>
      </c>
      <c r="E17" s="846">
        <v>98.692142857142883</v>
      </c>
      <c r="F17" s="846">
        <v>104.69142857142856</v>
      </c>
      <c r="G17" s="847">
        <v>99.162857142857163</v>
      </c>
      <c r="H17" s="847">
        <v>103.78928571428573</v>
      </c>
      <c r="I17" s="847">
        <v>104.13642857142858</v>
      </c>
      <c r="J17" s="847">
        <v>105.95857142857143</v>
      </c>
      <c r="K17" s="847">
        <v>100.13428571428574</v>
      </c>
      <c r="L17" s="847">
        <v>91.492142857142866</v>
      </c>
      <c r="M17" s="847">
        <v>94.49</v>
      </c>
      <c r="N17" s="847">
        <v>101.44428571428571</v>
      </c>
      <c r="O17" s="848">
        <v>99.94</v>
      </c>
      <c r="P17" s="840"/>
    </row>
    <row r="18" spans="1:16" ht="13.5" thickBot="1">
      <c r="A18" s="1125" t="s">
        <v>64</v>
      </c>
      <c r="B18" s="841" t="s">
        <v>56</v>
      </c>
      <c r="C18" s="842">
        <v>99.484000000000009</v>
      </c>
      <c r="D18" s="842">
        <v>102.24199999999999</v>
      </c>
      <c r="E18" s="842">
        <v>100.67200000000001</v>
      </c>
      <c r="F18" s="842">
        <v>96.405999999999992</v>
      </c>
      <c r="G18" s="843">
        <v>96.23</v>
      </c>
      <c r="H18" s="843">
        <v>92.49</v>
      </c>
      <c r="I18" s="843">
        <v>101.40200000000002</v>
      </c>
      <c r="J18" s="843">
        <v>94.162000000000006</v>
      </c>
      <c r="K18" s="843">
        <v>91.375999999999991</v>
      </c>
      <c r="L18" s="843">
        <v>94.76400000000001</v>
      </c>
      <c r="M18" s="843">
        <v>94.896000000000001</v>
      </c>
      <c r="N18" s="843">
        <v>101.63600000000001</v>
      </c>
      <c r="O18" s="844">
        <v>97.15</v>
      </c>
      <c r="P18" s="840"/>
    </row>
    <row r="19" spans="1:16" ht="13.5" thickBot="1">
      <c r="A19" s="1125"/>
      <c r="B19" s="841" t="s">
        <v>57</v>
      </c>
      <c r="C19" s="842">
        <v>167.97499999999999</v>
      </c>
      <c r="D19" s="842">
        <v>181.18</v>
      </c>
      <c r="E19" s="842">
        <v>181.26999999999998</v>
      </c>
      <c r="F19" s="842">
        <v>166.4</v>
      </c>
      <c r="G19" s="843">
        <v>157.29500000000002</v>
      </c>
      <c r="H19" s="843">
        <v>157.08499999999998</v>
      </c>
      <c r="I19" s="843">
        <v>163.23500000000001</v>
      </c>
      <c r="J19" s="843">
        <v>142.38</v>
      </c>
      <c r="K19" s="843">
        <v>135.47499999999999</v>
      </c>
      <c r="L19" s="843">
        <v>332.32333333333332</v>
      </c>
      <c r="M19" s="843">
        <v>440.46666666666664</v>
      </c>
      <c r="N19" s="843">
        <v>913.79666666666662</v>
      </c>
      <c r="O19" s="844">
        <v>563.66999999999996</v>
      </c>
      <c r="P19" s="840"/>
    </row>
    <row r="20" spans="1:16" s="766" customFormat="1" ht="15.75" thickBot="1">
      <c r="A20" s="1125"/>
      <c r="B20" s="845" t="s">
        <v>59</v>
      </c>
      <c r="C20" s="846">
        <v>119.05285714285712</v>
      </c>
      <c r="D20" s="846">
        <v>124.79571428571428</v>
      </c>
      <c r="E20" s="846">
        <v>123.7</v>
      </c>
      <c r="F20" s="846">
        <v>116.40428571428571</v>
      </c>
      <c r="G20" s="847">
        <v>113.67714285714285</v>
      </c>
      <c r="H20" s="847">
        <v>110.94571428571429</v>
      </c>
      <c r="I20" s="847">
        <v>119.06857142857143</v>
      </c>
      <c r="J20" s="847">
        <v>107.93857142857144</v>
      </c>
      <c r="K20" s="847">
        <v>103.97571428571428</v>
      </c>
      <c r="L20" s="847">
        <v>183.84875</v>
      </c>
      <c r="M20" s="847">
        <v>224.48499999999999</v>
      </c>
      <c r="N20" s="847">
        <v>406.19625000000002</v>
      </c>
      <c r="O20" s="848">
        <v>272.08999999999997</v>
      </c>
      <c r="P20" s="840"/>
    </row>
    <row r="21" spans="1:16" s="769" customFormat="1" ht="16.5" thickBot="1">
      <c r="A21" s="1128" t="s">
        <v>81</v>
      </c>
      <c r="B21" s="1129"/>
      <c r="C21" s="849">
        <v>149.09125000000006</v>
      </c>
      <c r="D21" s="849">
        <v>149.45733333333331</v>
      </c>
      <c r="E21" s="849">
        <v>149.94771428571428</v>
      </c>
      <c r="F21" s="849">
        <v>132.07942857142859</v>
      </c>
      <c r="G21" s="850">
        <v>124.01257142857139</v>
      </c>
      <c r="H21" s="850">
        <v>126.07771428571428</v>
      </c>
      <c r="I21" s="850">
        <v>126.24126213592233</v>
      </c>
      <c r="J21" s="850">
        <v>118.51971153846156</v>
      </c>
      <c r="K21" s="850">
        <v>116.45384615384611</v>
      </c>
      <c r="L21" s="850">
        <v>122.50471153846155</v>
      </c>
      <c r="M21" s="850">
        <v>133.74499999999998</v>
      </c>
      <c r="N21" s="850">
        <v>173.94533333333339</v>
      </c>
      <c r="O21" s="851">
        <v>143</v>
      </c>
      <c r="P21" s="840"/>
    </row>
    <row r="22" spans="1:16" ht="15" customHeight="1" thickBot="1"/>
    <row r="23" spans="1:16" ht="15.75" thickBot="1">
      <c r="A23" s="810" t="s">
        <v>66</v>
      </c>
      <c r="B23" s="772" t="s">
        <v>59</v>
      </c>
      <c r="C23" s="773">
        <v>86.1</v>
      </c>
      <c r="D23" s="773">
        <v>84.56</v>
      </c>
      <c r="E23" s="773">
        <v>87.83</v>
      </c>
      <c r="F23" s="773">
        <v>86.812222222222204</v>
      </c>
      <c r="G23" s="773">
        <v>83.2</v>
      </c>
      <c r="H23" s="773">
        <v>91.53</v>
      </c>
      <c r="I23" s="773">
        <v>98.82</v>
      </c>
      <c r="J23" s="773">
        <v>85.0535294117647</v>
      </c>
      <c r="K23" s="773">
        <v>85.41</v>
      </c>
      <c r="L23" s="773">
        <v>79.459999999999994</v>
      </c>
      <c r="M23" s="773">
        <v>82.09</v>
      </c>
      <c r="N23" s="773">
        <v>86.26</v>
      </c>
      <c r="O23" s="811">
        <v>86.56</v>
      </c>
    </row>
    <row r="24" spans="1:16" ht="22.5" customHeight="1" thickBot="1"/>
    <row r="25" spans="1:16" ht="24.95" customHeight="1" thickBot="1">
      <c r="A25" s="1126" t="s">
        <v>141</v>
      </c>
      <c r="B25" s="1097"/>
      <c r="C25" s="1097"/>
      <c r="D25" s="1097"/>
      <c r="E25" s="1097"/>
      <c r="F25" s="1097"/>
      <c r="G25" s="1097"/>
      <c r="H25" s="1097"/>
      <c r="I25" s="1097"/>
      <c r="J25" s="1097"/>
      <c r="K25" s="1097"/>
      <c r="L25" s="1097"/>
      <c r="M25" s="1097"/>
      <c r="N25" s="1097"/>
      <c r="O25" s="1098"/>
    </row>
    <row r="26" spans="1:16" ht="12.75" customHeight="1">
      <c r="A26" s="1099" t="s">
        <v>50</v>
      </c>
      <c r="B26" s="1101" t="s">
        <v>88</v>
      </c>
      <c r="C26" s="852" t="s">
        <v>142</v>
      </c>
      <c r="D26" s="852" t="s">
        <v>143</v>
      </c>
      <c r="E26" s="852" t="s">
        <v>144</v>
      </c>
      <c r="F26" s="852" t="s">
        <v>145</v>
      </c>
      <c r="G26" s="852" t="s">
        <v>146</v>
      </c>
      <c r="H26" s="852" t="s">
        <v>147</v>
      </c>
      <c r="I26" s="852" t="s">
        <v>103</v>
      </c>
      <c r="J26" s="852" t="s">
        <v>104</v>
      </c>
      <c r="K26" s="852" t="s">
        <v>105</v>
      </c>
      <c r="L26" s="852" t="s">
        <v>106</v>
      </c>
      <c r="M26" s="852" t="s">
        <v>107</v>
      </c>
      <c r="N26" s="852" t="s">
        <v>108</v>
      </c>
      <c r="O26" s="853" t="s">
        <v>16</v>
      </c>
    </row>
    <row r="27" spans="1:16" ht="13.5" thickBot="1">
      <c r="A27" s="1100"/>
      <c r="B27" s="1102"/>
      <c r="C27" s="755" t="s">
        <v>101</v>
      </c>
      <c r="D27" s="755" t="s">
        <v>101</v>
      </c>
      <c r="E27" s="755" t="s">
        <v>101</v>
      </c>
      <c r="F27" s="755" t="s">
        <v>101</v>
      </c>
      <c r="G27" s="755" t="s">
        <v>101</v>
      </c>
      <c r="H27" s="755" t="s">
        <v>101</v>
      </c>
      <c r="I27" s="755" t="s">
        <v>101</v>
      </c>
      <c r="J27" s="755" t="s">
        <v>101</v>
      </c>
      <c r="K27" s="755" t="s">
        <v>101</v>
      </c>
      <c r="L27" s="755" t="s">
        <v>101</v>
      </c>
      <c r="M27" s="755" t="s">
        <v>101</v>
      </c>
      <c r="N27" s="755" t="s">
        <v>101</v>
      </c>
      <c r="O27" s="756" t="s">
        <v>101</v>
      </c>
    </row>
    <row r="28" spans="1:16" ht="12.75" customHeight="1" thickBot="1">
      <c r="A28" s="1127" t="s">
        <v>80</v>
      </c>
      <c r="B28" s="836" t="s">
        <v>56</v>
      </c>
      <c r="C28" s="837">
        <v>131.87625</v>
      </c>
      <c r="D28" s="837">
        <v>123.33874999999999</v>
      </c>
      <c r="E28" s="837">
        <v>124.76750000000003</v>
      </c>
      <c r="F28" s="837">
        <v>116.82250000000001</v>
      </c>
      <c r="G28" s="837">
        <v>105.21875</v>
      </c>
      <c r="H28" s="837">
        <v>100.9975</v>
      </c>
      <c r="I28" s="837">
        <v>100.05749999999999</v>
      </c>
      <c r="J28" s="837">
        <v>100.28764705882354</v>
      </c>
      <c r="K28" s="837">
        <v>98.481764705882355</v>
      </c>
      <c r="L28" s="837">
        <v>100.32823529411765</v>
      </c>
      <c r="M28" s="837">
        <v>104.6670588235294</v>
      </c>
      <c r="N28" s="837">
        <v>132.27611111111111</v>
      </c>
      <c r="O28" s="839">
        <v>121.58</v>
      </c>
    </row>
    <row r="29" spans="1:16" ht="13.5" thickBot="1">
      <c r="A29" s="1125"/>
      <c r="B29" s="841" t="s">
        <v>57</v>
      </c>
      <c r="C29" s="842">
        <v>136.44200000000001</v>
      </c>
      <c r="D29" s="842">
        <v>139.52199999999999</v>
      </c>
      <c r="E29" s="842">
        <v>142.70599999999999</v>
      </c>
      <c r="F29" s="842">
        <v>132.77799999999999</v>
      </c>
      <c r="G29" s="842">
        <v>119.63</v>
      </c>
      <c r="H29" s="842">
        <v>118.87800000000001</v>
      </c>
      <c r="I29" s="842">
        <v>118.602</v>
      </c>
      <c r="J29" s="842">
        <v>115.58799999999999</v>
      </c>
      <c r="K29" s="842">
        <v>110.306</v>
      </c>
      <c r="L29" s="842">
        <v>111.71600000000001</v>
      </c>
      <c r="M29" s="842">
        <v>115.15</v>
      </c>
      <c r="N29" s="842">
        <v>127.556</v>
      </c>
      <c r="O29" s="844">
        <v>124.07</v>
      </c>
    </row>
    <row r="30" spans="1:16" ht="13.5" thickBot="1">
      <c r="A30" s="1125"/>
      <c r="B30" s="841" t="s">
        <v>58</v>
      </c>
      <c r="C30" s="842">
        <v>202.91866666666667</v>
      </c>
      <c r="D30" s="842">
        <v>215.36933333333329</v>
      </c>
      <c r="E30" s="842">
        <v>210.79333333333332</v>
      </c>
      <c r="F30" s="842">
        <v>186.19333333333333</v>
      </c>
      <c r="G30" s="842">
        <v>166.36200000000002</v>
      </c>
      <c r="H30" s="842">
        <v>162.07933333333332</v>
      </c>
      <c r="I30" s="842">
        <v>158.44933333333333</v>
      </c>
      <c r="J30" s="842">
        <v>152.55800000000002</v>
      </c>
      <c r="K30" s="842">
        <v>147.5213333333333</v>
      </c>
      <c r="L30" s="842">
        <v>157.92933333333337</v>
      </c>
      <c r="M30" s="842">
        <v>168.05266666666668</v>
      </c>
      <c r="N30" s="842">
        <v>209.4026666666667</v>
      </c>
      <c r="O30" s="844">
        <v>178.14</v>
      </c>
    </row>
    <row r="31" spans="1:16" ht="15" thickBot="1">
      <c r="A31" s="1125"/>
      <c r="B31" s="845" t="s">
        <v>59</v>
      </c>
      <c r="C31" s="846">
        <v>162.11138888888888</v>
      </c>
      <c r="D31" s="846">
        <v>163.9325</v>
      </c>
      <c r="E31" s="846">
        <v>163.10305555555556</v>
      </c>
      <c r="F31" s="846">
        <v>147.94305555555559</v>
      </c>
      <c r="G31" s="846">
        <v>132.69666666666666</v>
      </c>
      <c r="H31" s="846">
        <v>128.9316666666667</v>
      </c>
      <c r="I31" s="846">
        <v>126.96305555555556</v>
      </c>
      <c r="J31" s="846">
        <v>123.54594594594595</v>
      </c>
      <c r="K31" s="846">
        <v>119.96054054054053</v>
      </c>
      <c r="L31" s="846">
        <v>125.21891891891893</v>
      </c>
      <c r="M31" s="846">
        <v>131.78054054054053</v>
      </c>
      <c r="N31" s="846">
        <v>162.09973684210527</v>
      </c>
      <c r="O31" s="848">
        <v>144.22999999999999</v>
      </c>
    </row>
    <row r="32" spans="1:16" ht="13.5" thickBot="1">
      <c r="A32" s="1125" t="s">
        <v>60</v>
      </c>
      <c r="B32" s="841" t="s">
        <v>56</v>
      </c>
      <c r="C32" s="842">
        <v>100.07461538461538</v>
      </c>
      <c r="D32" s="842">
        <v>99.760769230769242</v>
      </c>
      <c r="E32" s="842">
        <v>92.495555555555541</v>
      </c>
      <c r="F32" s="842">
        <v>105.15807692307693</v>
      </c>
      <c r="G32" s="842">
        <v>98.123461538461541</v>
      </c>
      <c r="H32" s="842">
        <v>100.04192307692308</v>
      </c>
      <c r="I32" s="842">
        <v>111.07461538461538</v>
      </c>
      <c r="J32" s="842">
        <v>93.466923076923067</v>
      </c>
      <c r="K32" s="842">
        <v>101.01481481481484</v>
      </c>
      <c r="L32" s="842">
        <v>98.03</v>
      </c>
      <c r="M32" s="842">
        <v>102.74346153846152</v>
      </c>
      <c r="N32" s="842">
        <v>126.37153846153845</v>
      </c>
      <c r="O32" s="844">
        <v>106.91</v>
      </c>
    </row>
    <row r="33" spans="1:15" ht="13.5" thickBot="1">
      <c r="A33" s="1125"/>
      <c r="B33" s="841" t="s">
        <v>57</v>
      </c>
      <c r="C33" s="842">
        <v>138.16999999999999</v>
      </c>
      <c r="D33" s="842">
        <v>137.54</v>
      </c>
      <c r="E33" s="842">
        <v>133.06333333333333</v>
      </c>
      <c r="F33" s="842">
        <v>134.78833333333333</v>
      </c>
      <c r="G33" s="842">
        <v>129.39666666666668</v>
      </c>
      <c r="H33" s="842">
        <v>135.72</v>
      </c>
      <c r="I33" s="842">
        <v>144.38333333333335</v>
      </c>
      <c r="J33" s="842">
        <v>125.63999999999999</v>
      </c>
      <c r="K33" s="842">
        <v>118.15285714285713</v>
      </c>
      <c r="L33" s="842">
        <v>123.21285714285715</v>
      </c>
      <c r="M33" s="842">
        <v>120.33285714285714</v>
      </c>
      <c r="N33" s="842">
        <v>138.42285714285714</v>
      </c>
      <c r="O33" s="844">
        <v>130.24</v>
      </c>
    </row>
    <row r="34" spans="1:15" ht="15" thickBot="1">
      <c r="A34" s="1125"/>
      <c r="B34" s="845" t="s">
        <v>59</v>
      </c>
      <c r="C34" s="846">
        <v>107.21750000000002</v>
      </c>
      <c r="D34" s="846">
        <v>106.844375</v>
      </c>
      <c r="E34" s="846">
        <v>99.87151515151514</v>
      </c>
      <c r="F34" s="846">
        <v>110.71375000000002</v>
      </c>
      <c r="G34" s="846">
        <v>103.98718750000002</v>
      </c>
      <c r="H34" s="846">
        <v>106.73156249999998</v>
      </c>
      <c r="I34" s="846">
        <v>117.32</v>
      </c>
      <c r="J34" s="846">
        <v>100.29151515151516</v>
      </c>
      <c r="K34" s="846">
        <v>104.54323529411765</v>
      </c>
      <c r="L34" s="846">
        <v>103.3718181818182</v>
      </c>
      <c r="M34" s="846">
        <v>106.47454545454546</v>
      </c>
      <c r="N34" s="846">
        <v>128.9278787878788</v>
      </c>
      <c r="O34" s="848">
        <v>111.1</v>
      </c>
    </row>
    <row r="35" spans="1:15" ht="13.5" thickBot="1">
      <c r="A35" s="1125" t="s">
        <v>61</v>
      </c>
      <c r="B35" s="841" t="s">
        <v>56</v>
      </c>
      <c r="C35" s="842">
        <v>91.401666666666657</v>
      </c>
      <c r="D35" s="842">
        <v>78.713999999999999</v>
      </c>
      <c r="E35" s="842">
        <v>81.515999999999991</v>
      </c>
      <c r="F35" s="842">
        <v>83.792000000000002</v>
      </c>
      <c r="G35" s="842">
        <v>84.072000000000003</v>
      </c>
      <c r="H35" s="842">
        <v>92.092000000000013</v>
      </c>
      <c r="I35" s="842">
        <v>91.716000000000008</v>
      </c>
      <c r="J35" s="842">
        <v>86.575999999999993</v>
      </c>
      <c r="K35" s="842">
        <v>87.115999999999985</v>
      </c>
      <c r="L35" s="842">
        <v>79.982500000000002</v>
      </c>
      <c r="M35" s="842">
        <v>84.813999999999993</v>
      </c>
      <c r="N35" s="842">
        <v>89.831999999999994</v>
      </c>
      <c r="O35" s="844">
        <v>94.45</v>
      </c>
    </row>
    <row r="36" spans="1:15" ht="13.5" thickBot="1">
      <c r="A36" s="1125"/>
      <c r="B36" s="841" t="s">
        <v>57</v>
      </c>
      <c r="C36" s="842">
        <v>282.358</v>
      </c>
      <c r="D36" s="842">
        <v>284.10199999999998</v>
      </c>
      <c r="E36" s="842">
        <v>289.19</v>
      </c>
      <c r="F36" s="842">
        <v>261.67999999999995</v>
      </c>
      <c r="G36" s="842">
        <v>228.87200000000001</v>
      </c>
      <c r="H36" s="842">
        <v>224.79000000000002</v>
      </c>
      <c r="I36" s="842">
        <v>209.35999999999999</v>
      </c>
      <c r="J36" s="842">
        <v>202.43199999999996</v>
      </c>
      <c r="K36" s="842">
        <v>208.14600000000002</v>
      </c>
      <c r="L36" s="842">
        <v>202.024</v>
      </c>
      <c r="M36" s="842">
        <v>222.202</v>
      </c>
      <c r="N36" s="842">
        <v>363.738</v>
      </c>
      <c r="O36" s="844">
        <v>248.24</v>
      </c>
    </row>
    <row r="37" spans="1:15" ht="13.5" thickBot="1">
      <c r="A37" s="1125"/>
      <c r="B37" s="841" t="s">
        <v>58</v>
      </c>
      <c r="C37" s="842">
        <v>194.91666666666666</v>
      </c>
      <c r="D37" s="842">
        <v>212.60666666666665</v>
      </c>
      <c r="E37" s="842">
        <v>220.83666666666667</v>
      </c>
      <c r="F37" s="842">
        <v>198.17666666666665</v>
      </c>
      <c r="G37" s="842">
        <v>152.41333333333333</v>
      </c>
      <c r="H37" s="842">
        <v>156.03333333333333</v>
      </c>
      <c r="I37" s="842">
        <v>154.68333333333331</v>
      </c>
      <c r="J37" s="842">
        <v>144.49666666666667</v>
      </c>
      <c r="K37" s="842">
        <v>135.34666666666669</v>
      </c>
      <c r="L37" s="842">
        <v>146.76333333333332</v>
      </c>
      <c r="M37" s="842">
        <v>141.77666666666667</v>
      </c>
      <c r="N37" s="842">
        <v>215.28666666666666</v>
      </c>
      <c r="O37" s="844">
        <v>172.78</v>
      </c>
    </row>
    <row r="38" spans="1:15" ht="15" thickBot="1">
      <c r="A38" s="1125"/>
      <c r="B38" s="845" t="s">
        <v>59</v>
      </c>
      <c r="C38" s="846">
        <v>181.78214285714287</v>
      </c>
      <c r="D38" s="846">
        <v>188.6076923076923</v>
      </c>
      <c r="E38" s="846">
        <v>193.54153846153847</v>
      </c>
      <c r="F38" s="846">
        <v>178.60692307692307</v>
      </c>
      <c r="G38" s="846">
        <v>155.53538461538463</v>
      </c>
      <c r="H38" s="846">
        <v>157.88538461538462</v>
      </c>
      <c r="I38" s="846">
        <v>151.4946153846154</v>
      </c>
      <c r="J38" s="846">
        <v>144.50230769230768</v>
      </c>
      <c r="K38" s="846">
        <v>144.79615384615386</v>
      </c>
      <c r="L38" s="846">
        <v>147.52833333333331</v>
      </c>
      <c r="M38" s="846">
        <v>150.80076923076925</v>
      </c>
      <c r="N38" s="846">
        <v>224.13153846153847</v>
      </c>
      <c r="O38" s="848">
        <v>166.16</v>
      </c>
    </row>
    <row r="39" spans="1:15" ht="13.5" thickBot="1">
      <c r="A39" s="1125" t="s">
        <v>62</v>
      </c>
      <c r="B39" s="841" t="s">
        <v>56</v>
      </c>
      <c r="C39" s="842">
        <v>89.041818181818186</v>
      </c>
      <c r="D39" s="842">
        <v>92.83</v>
      </c>
      <c r="E39" s="842">
        <v>88.608999999999995</v>
      </c>
      <c r="F39" s="842">
        <v>93.957999999999998</v>
      </c>
      <c r="G39" s="842">
        <v>89.435000000000002</v>
      </c>
      <c r="H39" s="842">
        <v>97.016999999999996</v>
      </c>
      <c r="I39" s="842">
        <v>96.47</v>
      </c>
      <c r="J39" s="842">
        <v>88.046999999999997</v>
      </c>
      <c r="K39" s="842">
        <v>89.737999999999985</v>
      </c>
      <c r="L39" s="842">
        <v>91.211999999999989</v>
      </c>
      <c r="M39" s="842">
        <v>89.816000000000003</v>
      </c>
      <c r="N39" s="842">
        <v>92.470000000000013</v>
      </c>
      <c r="O39" s="844">
        <v>91.18</v>
      </c>
    </row>
    <row r="40" spans="1:15" ht="13.5" thickBot="1">
      <c r="A40" s="1125"/>
      <c r="B40" s="841" t="s">
        <v>63</v>
      </c>
      <c r="C40" s="842">
        <v>117.16499999999999</v>
      </c>
      <c r="D40" s="842">
        <v>119.95500000000001</v>
      </c>
      <c r="E40" s="842">
        <v>119.6825</v>
      </c>
      <c r="F40" s="842">
        <v>127.7525</v>
      </c>
      <c r="G40" s="842">
        <v>112.81</v>
      </c>
      <c r="H40" s="842">
        <v>115.11</v>
      </c>
      <c r="I40" s="842">
        <v>116.44999999999999</v>
      </c>
      <c r="J40" s="842">
        <v>111.02000000000001</v>
      </c>
      <c r="K40" s="842">
        <v>116.3075</v>
      </c>
      <c r="L40" s="842">
        <v>111.565</v>
      </c>
      <c r="M40" s="842">
        <v>110.30250000000001</v>
      </c>
      <c r="N40" s="842">
        <v>116.83000000000001</v>
      </c>
      <c r="O40" s="844">
        <v>116.25</v>
      </c>
    </row>
    <row r="41" spans="1:15" ht="15" thickBot="1">
      <c r="A41" s="1125"/>
      <c r="B41" s="845" t="s">
        <v>59</v>
      </c>
      <c r="C41" s="846">
        <v>96.541333333333341</v>
      </c>
      <c r="D41" s="846">
        <v>100.58000000000001</v>
      </c>
      <c r="E41" s="846">
        <v>97.487142857142842</v>
      </c>
      <c r="F41" s="846">
        <v>103.61357142857143</v>
      </c>
      <c r="G41" s="846">
        <v>96.113571428571419</v>
      </c>
      <c r="H41" s="846">
        <v>102.18642857142856</v>
      </c>
      <c r="I41" s="846">
        <v>102.17857142857143</v>
      </c>
      <c r="J41" s="846">
        <v>94.61071428571428</v>
      </c>
      <c r="K41" s="846">
        <v>97.329285714285717</v>
      </c>
      <c r="L41" s="846">
        <v>97.027142857142863</v>
      </c>
      <c r="M41" s="846">
        <v>95.669285714285706</v>
      </c>
      <c r="N41" s="846">
        <v>99.429999999999978</v>
      </c>
      <c r="O41" s="848">
        <v>97.87</v>
      </c>
    </row>
    <row r="42" spans="1:15" ht="13.5" thickBot="1">
      <c r="A42" s="1125" t="s">
        <v>64</v>
      </c>
      <c r="B42" s="841" t="s">
        <v>56</v>
      </c>
      <c r="C42" s="842">
        <v>100.30800000000001</v>
      </c>
      <c r="D42" s="842">
        <v>101.63000000000001</v>
      </c>
      <c r="E42" s="842">
        <v>102.69800000000001</v>
      </c>
      <c r="F42" s="842">
        <v>102.54600000000001</v>
      </c>
      <c r="G42" s="842">
        <v>100.916</v>
      </c>
      <c r="H42" s="842">
        <v>97.682000000000002</v>
      </c>
      <c r="I42" s="842">
        <v>101.70599999999999</v>
      </c>
      <c r="J42" s="842">
        <v>95.133999999999986</v>
      </c>
      <c r="K42" s="842">
        <v>93.597999999999999</v>
      </c>
      <c r="L42" s="842">
        <v>90.623999999999995</v>
      </c>
      <c r="M42" s="842">
        <v>95.488000000000014</v>
      </c>
      <c r="N42" s="842">
        <v>98.158000000000001</v>
      </c>
      <c r="O42" s="844">
        <v>98.37</v>
      </c>
    </row>
    <row r="43" spans="1:15" ht="13.5" thickBot="1">
      <c r="A43" s="1125"/>
      <c r="B43" s="841" t="s">
        <v>57</v>
      </c>
      <c r="C43" s="842">
        <v>161.13</v>
      </c>
      <c r="D43" s="842">
        <v>166.845</v>
      </c>
      <c r="E43" s="842">
        <v>159.34500000000003</v>
      </c>
      <c r="F43" s="842">
        <v>156.88499999999999</v>
      </c>
      <c r="G43" s="842">
        <v>146.82499999999999</v>
      </c>
      <c r="H43" s="842">
        <v>149.035</v>
      </c>
      <c r="I43" s="842">
        <v>151.17500000000001</v>
      </c>
      <c r="J43" s="842">
        <v>133.01499999999999</v>
      </c>
      <c r="K43" s="842">
        <v>130.36000000000001</v>
      </c>
      <c r="L43" s="842">
        <v>132.18</v>
      </c>
      <c r="M43" s="842">
        <v>136.07499999999999</v>
      </c>
      <c r="N43" s="842">
        <v>158.24</v>
      </c>
      <c r="O43" s="844">
        <v>148.43</v>
      </c>
    </row>
    <row r="44" spans="1:15" ht="15" thickBot="1">
      <c r="A44" s="1125"/>
      <c r="B44" s="845" t="s">
        <v>59</v>
      </c>
      <c r="C44" s="846">
        <v>117.68571428571428</v>
      </c>
      <c r="D44" s="846">
        <v>120.26285714285713</v>
      </c>
      <c r="E44" s="846">
        <v>118.88285714285713</v>
      </c>
      <c r="F44" s="846">
        <v>118.07142857142858</v>
      </c>
      <c r="G44" s="846">
        <v>114.03285714285717</v>
      </c>
      <c r="H44" s="846">
        <v>112.35428571428569</v>
      </c>
      <c r="I44" s="846">
        <v>115.84</v>
      </c>
      <c r="J44" s="846">
        <v>105.95714285714284</v>
      </c>
      <c r="K44" s="846">
        <v>104.10142857142857</v>
      </c>
      <c r="L44" s="846">
        <v>102.49714285714286</v>
      </c>
      <c r="M44" s="846">
        <v>107.08428571428571</v>
      </c>
      <c r="N44" s="846">
        <v>115.32428571428572</v>
      </c>
      <c r="O44" s="848">
        <v>112.67</v>
      </c>
    </row>
    <row r="45" spans="1:15" ht="15.75" thickBot="1">
      <c r="A45" s="1128" t="s">
        <v>81</v>
      </c>
      <c r="B45" s="1129"/>
      <c r="C45" s="849">
        <v>135.42153846153852</v>
      </c>
      <c r="D45" s="849">
        <v>137.47499999999997</v>
      </c>
      <c r="E45" s="849">
        <v>134.76223300970872</v>
      </c>
      <c r="F45" s="849">
        <v>132.03696078431364</v>
      </c>
      <c r="G45" s="849">
        <v>120.29852941176469</v>
      </c>
      <c r="H45" s="849">
        <v>120.8485294117647</v>
      </c>
      <c r="I45" s="849">
        <v>122.8992156862745</v>
      </c>
      <c r="J45" s="849">
        <v>113.70769230769231</v>
      </c>
      <c r="K45" s="849">
        <v>113.9683809523809</v>
      </c>
      <c r="L45" s="849">
        <v>115.44242718446601</v>
      </c>
      <c r="M45" s="849">
        <v>119.6049038461538</v>
      </c>
      <c r="N45" s="849">
        <v>147.88009523809518</v>
      </c>
      <c r="O45" s="851">
        <v>128</v>
      </c>
    </row>
    <row r="46" spans="1:15" ht="15" customHeight="1" thickBot="1"/>
    <row r="47" spans="1:15" ht="15.75" thickBot="1">
      <c r="A47" s="810" t="s">
        <v>66</v>
      </c>
      <c r="B47" s="772" t="s">
        <v>59</v>
      </c>
      <c r="C47" s="773">
        <v>81.93</v>
      </c>
      <c r="D47" s="773">
        <v>76.27</v>
      </c>
      <c r="E47" s="773">
        <v>74.52</v>
      </c>
      <c r="F47" s="773">
        <v>83.938823529411778</v>
      </c>
      <c r="G47" s="773">
        <v>81.17</v>
      </c>
      <c r="H47" s="773">
        <v>91.33</v>
      </c>
      <c r="I47" s="773">
        <v>98.25</v>
      </c>
      <c r="J47" s="773">
        <v>84.826666666666654</v>
      </c>
      <c r="K47" s="773">
        <v>82.96</v>
      </c>
      <c r="L47" s="773">
        <v>84.06</v>
      </c>
      <c r="M47" s="773">
        <v>77.790000000000006</v>
      </c>
      <c r="N47" s="773">
        <v>80.930000000000007</v>
      </c>
      <c r="O47" s="811">
        <v>83.44</v>
      </c>
    </row>
    <row r="48" spans="1:15" ht="22.5" customHeight="1" thickBot="1"/>
    <row r="49" spans="1:15" ht="24.95" customHeight="1" thickBot="1">
      <c r="A49" s="1126" t="s">
        <v>148</v>
      </c>
      <c r="B49" s="1097"/>
      <c r="C49" s="1097"/>
      <c r="D49" s="1097"/>
      <c r="E49" s="1097"/>
      <c r="F49" s="1097"/>
      <c r="G49" s="1097"/>
      <c r="H49" s="1097"/>
      <c r="I49" s="1097"/>
      <c r="J49" s="1097"/>
      <c r="K49" s="1097"/>
      <c r="L49" s="1097"/>
      <c r="M49" s="1097"/>
      <c r="N49" s="1097"/>
      <c r="O49" s="1098"/>
    </row>
    <row r="50" spans="1:15" ht="12.75" customHeight="1">
      <c r="A50" s="1099" t="s">
        <v>50</v>
      </c>
      <c r="B50" s="1101" t="s">
        <v>88</v>
      </c>
      <c r="C50" s="1101" t="s">
        <v>122</v>
      </c>
      <c r="D50" s="1101" t="s">
        <v>123</v>
      </c>
      <c r="E50" s="1101" t="s">
        <v>124</v>
      </c>
      <c r="F50" s="1101" t="s">
        <v>125</v>
      </c>
      <c r="G50" s="1101" t="s">
        <v>126</v>
      </c>
      <c r="H50" s="1101" t="s">
        <v>127</v>
      </c>
      <c r="I50" s="1101" t="s">
        <v>116</v>
      </c>
      <c r="J50" s="1101" t="s">
        <v>117</v>
      </c>
      <c r="K50" s="1101" t="s">
        <v>118</v>
      </c>
      <c r="L50" s="1101" t="s">
        <v>119</v>
      </c>
      <c r="M50" s="1101" t="s">
        <v>120</v>
      </c>
      <c r="N50" s="1101" t="s">
        <v>121</v>
      </c>
      <c r="O50" s="754" t="s">
        <v>16</v>
      </c>
    </row>
    <row r="51" spans="1:15" ht="13.5" thickBot="1">
      <c r="A51" s="1100"/>
      <c r="B51" s="1102"/>
      <c r="C51" s="1102"/>
      <c r="D51" s="1102"/>
      <c r="E51" s="1102"/>
      <c r="F51" s="1102"/>
      <c r="G51" s="1102"/>
      <c r="H51" s="1102"/>
      <c r="I51" s="1102"/>
      <c r="J51" s="1102"/>
      <c r="K51" s="1102"/>
      <c r="L51" s="1102"/>
      <c r="M51" s="1102"/>
      <c r="N51" s="1102"/>
      <c r="O51" s="756" t="s">
        <v>149</v>
      </c>
    </row>
    <row r="52" spans="1:15" ht="13.5" thickBot="1">
      <c r="A52" s="1127" t="s">
        <v>80</v>
      </c>
      <c r="B52" s="836" t="s">
        <v>56</v>
      </c>
      <c r="C52" s="854">
        <v>6.8526996584550498E-2</v>
      </c>
      <c r="D52" s="854">
        <v>0.13520689969697275</v>
      </c>
      <c r="E52" s="854">
        <v>9.7049400774328817E-2</v>
      </c>
      <c r="F52" s="854">
        <v>2.1697209203896752E-2</v>
      </c>
      <c r="G52" s="854">
        <v>6.1645381645381497E-2</v>
      </c>
      <c r="H52" s="854">
        <v>6.1439914629350036E-2</v>
      </c>
      <c r="I52" s="854">
        <v>3.7703320590660311E-2</v>
      </c>
      <c r="J52" s="854">
        <v>-4.8662809238194424E-2</v>
      </c>
      <c r="K52" s="854">
        <v>7.7580328711982054E-3</v>
      </c>
      <c r="L52" s="854">
        <v>1.0058316325176611E-2</v>
      </c>
      <c r="M52" s="854">
        <v>5.2012484818439397E-2</v>
      </c>
      <c r="N52" s="854">
        <v>-6.5244748767806504E-2</v>
      </c>
      <c r="O52" s="855">
        <v>-6.4155288698799121E-2</v>
      </c>
    </row>
    <row r="53" spans="1:15" ht="13.5" thickBot="1">
      <c r="A53" s="1125"/>
      <c r="B53" s="841" t="s">
        <v>57</v>
      </c>
      <c r="C53" s="856">
        <v>5.2476510165491534E-2</v>
      </c>
      <c r="D53" s="856">
        <v>1.6642536660885041E-2</v>
      </c>
      <c r="E53" s="856">
        <v>-7.2316510868497639E-3</v>
      </c>
      <c r="F53" s="856">
        <v>-3.0562291945955063E-2</v>
      </c>
      <c r="G53" s="856">
        <v>-1.6701496280197077E-2</v>
      </c>
      <c r="H53" s="856">
        <v>-4.2345934487457777E-2</v>
      </c>
      <c r="I53" s="856">
        <v>-4.0016188597156957E-2</v>
      </c>
      <c r="J53" s="856">
        <v>-6.0732948056890336E-3</v>
      </c>
      <c r="K53" s="856">
        <v>8.8843761898717191E-4</v>
      </c>
      <c r="L53" s="856">
        <v>-1.0204446990583396E-2</v>
      </c>
      <c r="M53" s="856">
        <v>1.27659574468085E-2</v>
      </c>
      <c r="N53" s="856">
        <v>5.6973669081292568E-2</v>
      </c>
      <c r="O53" s="857">
        <v>2.2970903522205276E-2</v>
      </c>
    </row>
    <row r="54" spans="1:15" ht="13.5" thickBot="1">
      <c r="A54" s="1125"/>
      <c r="B54" s="841" t="s">
        <v>58</v>
      </c>
      <c r="C54" s="858">
        <v>0.10620018529591486</v>
      </c>
      <c r="D54" s="856">
        <v>6.1410785812898293E-2</v>
      </c>
      <c r="E54" s="856">
        <v>6.50147063474492E-2</v>
      </c>
      <c r="F54" s="856">
        <v>-5.7216513301585111E-3</v>
      </c>
      <c r="G54" s="856">
        <v>1.2715243465053726E-2</v>
      </c>
      <c r="H54" s="856">
        <v>2.1582023618063877E-2</v>
      </c>
      <c r="I54" s="856">
        <v>1.4970085074513919E-2</v>
      </c>
      <c r="J54" s="856">
        <v>3.4002368498101225E-2</v>
      </c>
      <c r="K54" s="856">
        <v>1.1352030440795201E-2</v>
      </c>
      <c r="L54" s="856">
        <v>-1.5829864834061159E-2</v>
      </c>
      <c r="M54" s="856">
        <v>3.9987464247319112E-3</v>
      </c>
      <c r="N54" s="856">
        <v>4.2438173343860575E-2</v>
      </c>
      <c r="O54" s="857">
        <v>3.2390254855731507E-2</v>
      </c>
    </row>
    <row r="55" spans="1:15" ht="15" thickBot="1">
      <c r="A55" s="1125"/>
      <c r="B55" s="845" t="s">
        <v>59</v>
      </c>
      <c r="C55" s="859">
        <v>7.4874966395118966E-2</v>
      </c>
      <c r="D55" s="859">
        <v>6.8864190733188405E-2</v>
      </c>
      <c r="E55" s="859">
        <v>5.5130447518695391E-2</v>
      </c>
      <c r="F55" s="859">
        <v>-9.4072666057600611E-3</v>
      </c>
      <c r="G55" s="859">
        <v>1.6566605541460187E-2</v>
      </c>
      <c r="H55" s="859">
        <v>1.6966691862478175E-2</v>
      </c>
      <c r="I55" s="859">
        <v>5.3774219212128155E-3</v>
      </c>
      <c r="J55" s="859">
        <v>-1.3478197948359055E-2</v>
      </c>
      <c r="K55" s="859">
        <v>-6.0513083939702254E-4</v>
      </c>
      <c r="L55" s="859">
        <v>-1.5113600076152358E-2</v>
      </c>
      <c r="M55" s="859">
        <v>1.2966180148309227E-2</v>
      </c>
      <c r="N55" s="859">
        <v>-7.9333061679051405E-3</v>
      </c>
      <c r="O55" s="860">
        <v>-1.5114747278652004E-2</v>
      </c>
    </row>
    <row r="56" spans="1:15" ht="13.5" thickBot="1">
      <c r="A56" s="1125" t="s">
        <v>60</v>
      </c>
      <c r="B56" s="841" t="s">
        <v>56</v>
      </c>
      <c r="C56" s="856">
        <v>0.28200342821125768</v>
      </c>
      <c r="D56" s="856">
        <v>0.25583511323242536</v>
      </c>
      <c r="E56" s="856">
        <v>0.36342101907414381</v>
      </c>
      <c r="F56" s="856">
        <v>7.7279260892941501E-2</v>
      </c>
      <c r="G56" s="856">
        <v>0.12566194080455942</v>
      </c>
      <c r="H56" s="856">
        <v>0.17374639093610736</v>
      </c>
      <c r="I56" s="856">
        <v>6.3213224651481839E-2</v>
      </c>
      <c r="J56" s="856">
        <v>0.13040631403952055</v>
      </c>
      <c r="K56" s="856">
        <v>4.6895944855906688E-2</v>
      </c>
      <c r="L56" s="856">
        <v>7.3383148015913433E-2</v>
      </c>
      <c r="M56" s="856">
        <v>0.13901003120792529</v>
      </c>
      <c r="N56" s="856">
        <v>6.5307781896686512E-2</v>
      </c>
      <c r="O56" s="857">
        <v>8.76438125526144E-2</v>
      </c>
    </row>
    <row r="57" spans="1:15" ht="13.5" thickBot="1">
      <c r="A57" s="1125"/>
      <c r="B57" s="841" t="s">
        <v>57</v>
      </c>
      <c r="C57" s="856">
        <v>-2.8039992142185128E-2</v>
      </c>
      <c r="D57" s="856">
        <v>-1.7605268077857918E-2</v>
      </c>
      <c r="E57" s="856">
        <v>5.3075334695615733E-2</v>
      </c>
      <c r="F57" s="856">
        <v>-2.9875766413300451E-2</v>
      </c>
      <c r="G57" s="856">
        <v>-5.4170822093747998E-3</v>
      </c>
      <c r="H57" s="856">
        <v>-1.0420613868889707E-2</v>
      </c>
      <c r="I57" s="856">
        <v>3.9474942695536024E-2</v>
      </c>
      <c r="J57" s="856">
        <v>1.7737754127439616E-3</v>
      </c>
      <c r="K57" s="856">
        <v>1.378359751895249E-2</v>
      </c>
      <c r="L57" s="856">
        <v>-3.7159851128708801E-2</v>
      </c>
      <c r="M57" s="856">
        <v>-3.0795531442546219E-2</v>
      </c>
      <c r="N57" s="856">
        <v>-4.7494220607661779E-2</v>
      </c>
      <c r="O57" s="857">
        <v>2.0730958230956833E-3</v>
      </c>
    </row>
    <row r="58" spans="1:15" ht="15" thickBot="1">
      <c r="A58" s="1125"/>
      <c r="B58" s="845" t="s">
        <v>59</v>
      </c>
      <c r="C58" s="859">
        <v>0.20883659383962469</v>
      </c>
      <c r="D58" s="859">
        <v>0.19210200761054533</v>
      </c>
      <c r="E58" s="859">
        <v>0.29249399228099188</v>
      </c>
      <c r="F58" s="859">
        <v>5.6705406345807848E-2</v>
      </c>
      <c r="G58" s="859">
        <v>9.9398263207506513E-2</v>
      </c>
      <c r="H58" s="859">
        <v>0.13373069456233719</v>
      </c>
      <c r="I58" s="859">
        <v>6.6255753494715491E-2</v>
      </c>
      <c r="J58" s="859">
        <v>9.7559821822444909E-2</v>
      </c>
      <c r="K58" s="859">
        <v>4.0918020126770191E-2</v>
      </c>
      <c r="L58" s="859">
        <v>4.7209359261430731E-2</v>
      </c>
      <c r="M58" s="859">
        <v>9.8251285811155484E-2</v>
      </c>
      <c r="N58" s="859">
        <v>3.9323249519573208E-2</v>
      </c>
      <c r="O58" s="860">
        <v>7.380738073807383E-2</v>
      </c>
    </row>
    <row r="59" spans="1:15" ht="13.5" thickBot="1">
      <c r="A59" s="1125" t="s">
        <v>61</v>
      </c>
      <c r="B59" s="841" t="s">
        <v>56</v>
      </c>
      <c r="C59" s="856">
        <v>1.5189365620612341E-2</v>
      </c>
      <c r="D59" s="856">
        <v>0.1353507635236425</v>
      </c>
      <c r="E59" s="856">
        <v>0.13840227685362397</v>
      </c>
      <c r="F59" s="856">
        <v>2.7448921138056106E-2</v>
      </c>
      <c r="G59" s="856">
        <v>6.946426872204764E-2</v>
      </c>
      <c r="H59" s="856">
        <v>2.4605828953654787E-2</v>
      </c>
      <c r="I59" s="856">
        <v>-0.10072942561821291</v>
      </c>
      <c r="J59" s="856">
        <v>-9.1289733875438858E-2</v>
      </c>
      <c r="K59" s="856">
        <v>-0.17193741677762966</v>
      </c>
      <c r="L59" s="856">
        <v>-2.3973994311255638E-2</v>
      </c>
      <c r="M59" s="856">
        <v>-7.073124719975471E-2</v>
      </c>
      <c r="N59" s="856">
        <v>-0.13636009439843261</v>
      </c>
      <c r="O59" s="857">
        <v>-5.6537850714663877E-2</v>
      </c>
    </row>
    <row r="60" spans="1:15" ht="13.5" thickBot="1">
      <c r="A60" s="1125"/>
      <c r="B60" s="841" t="s">
        <v>57</v>
      </c>
      <c r="C60" s="856">
        <v>1.175812266696886E-2</v>
      </c>
      <c r="D60" s="856">
        <v>4.6546662818283541E-2</v>
      </c>
      <c r="E60" s="856">
        <v>7.2699609253432204E-2</v>
      </c>
      <c r="F60" s="856">
        <v>-9.7057474778355024E-2</v>
      </c>
      <c r="G60" s="856">
        <v>-9.9103428990877193E-2</v>
      </c>
      <c r="H60" s="856">
        <v>-1.9636104808932978E-2</v>
      </c>
      <c r="I60" s="856">
        <v>2.7569736339319927E-2</v>
      </c>
      <c r="J60" s="856">
        <v>2.3968542522921302E-2</v>
      </c>
      <c r="K60" s="856">
        <v>4.4315048091243453E-2</v>
      </c>
      <c r="L60" s="856">
        <v>6.1566942541480159E-2</v>
      </c>
      <c r="M60" s="856">
        <v>4.4743071619517412E-2</v>
      </c>
      <c r="N60" s="856">
        <v>8.9476491320676005E-2</v>
      </c>
      <c r="O60" s="857">
        <v>2.0101514663229056E-2</v>
      </c>
    </row>
    <row r="61" spans="1:15" ht="13.5" thickBot="1">
      <c r="A61" s="1125"/>
      <c r="B61" s="841" t="s">
        <v>58</v>
      </c>
      <c r="C61" s="856">
        <v>9.3236425823001359E-2</v>
      </c>
      <c r="D61" s="856">
        <v>3.7675206171020131E-2</v>
      </c>
      <c r="E61" s="856">
        <v>3.0173129462196767E-2</v>
      </c>
      <c r="F61" s="856">
        <v>-8.1156543824533578E-2</v>
      </c>
      <c r="G61" s="856">
        <v>1.9027206718573648E-3</v>
      </c>
      <c r="H61" s="856">
        <v>-1.9162572099978695E-2</v>
      </c>
      <c r="I61" s="856">
        <v>-2.516970154078214E-2</v>
      </c>
      <c r="J61" s="856">
        <v>6.1546979169069725E-2</v>
      </c>
      <c r="K61" s="856">
        <v>0.10380750664959103</v>
      </c>
      <c r="L61" s="856">
        <v>-3.6112562174930242E-3</v>
      </c>
      <c r="M61" s="856">
        <v>0.13716408435802782</v>
      </c>
      <c r="N61" s="856">
        <v>0.10897098442386899</v>
      </c>
      <c r="O61" s="857">
        <v>3.6404676467183657E-2</v>
      </c>
    </row>
    <row r="62" spans="1:15" ht="15" thickBot="1">
      <c r="A62" s="1125"/>
      <c r="B62" s="845" t="s">
        <v>59</v>
      </c>
      <c r="C62" s="859">
        <v>7.1278111856511991E-2</v>
      </c>
      <c r="D62" s="859">
        <v>5.8493413271340541E-2</v>
      </c>
      <c r="E62" s="859">
        <v>7.2145116929778708E-2</v>
      </c>
      <c r="F62" s="859">
        <v>-7.052013661284566E-2</v>
      </c>
      <c r="G62" s="859">
        <v>-4.1217432590160238E-2</v>
      </c>
      <c r="H62" s="859">
        <v>-9.602876478068555E-3</v>
      </c>
      <c r="I62" s="859">
        <v>2.200552105600773E-2</v>
      </c>
      <c r="J62" s="859">
        <v>4.4550792374889132E-2</v>
      </c>
      <c r="K62" s="859">
        <v>4.9515676326577732E-2</v>
      </c>
      <c r="L62" s="859">
        <v>2.9898211642961407E-2</v>
      </c>
      <c r="M62" s="859">
        <v>8.2913353159117811E-2</v>
      </c>
      <c r="N62" s="859">
        <v>0.11838715360599836</v>
      </c>
      <c r="O62" s="860">
        <v>4.1104959075589871E-2</v>
      </c>
    </row>
    <row r="63" spans="1:15" ht="13.5" thickBot="1">
      <c r="A63" s="1125" t="s">
        <v>62</v>
      </c>
      <c r="B63" s="841" t="s">
        <v>56</v>
      </c>
      <c r="C63" s="856">
        <v>1.7330978294161966E-2</v>
      </c>
      <c r="D63" s="856">
        <v>-4.8357212108154891E-2</v>
      </c>
      <c r="E63" s="856">
        <v>2.3993048110237003E-2</v>
      </c>
      <c r="F63" s="856">
        <v>1.4251048340747979E-2</v>
      </c>
      <c r="G63" s="856">
        <v>1.5687370716162483E-2</v>
      </c>
      <c r="H63" s="856">
        <v>-6.091715884845009E-3</v>
      </c>
      <c r="I63" s="856">
        <v>6.2299160360733815E-3</v>
      </c>
      <c r="J63" s="856">
        <v>0.12839733324247285</v>
      </c>
      <c r="K63" s="856">
        <v>1.4330606877799835E-2</v>
      </c>
      <c r="L63" s="856">
        <v>-8.5383502170766984E-2</v>
      </c>
      <c r="M63" s="856">
        <v>-1.6010510376770155E-2</v>
      </c>
      <c r="N63" s="856">
        <v>2.6700551530225797E-2</v>
      </c>
      <c r="O63" s="857">
        <v>1.1186663742048651E-2</v>
      </c>
    </row>
    <row r="64" spans="1:15" ht="13.5" thickBot="1">
      <c r="A64" s="1125"/>
      <c r="B64" s="841" t="s">
        <v>63</v>
      </c>
      <c r="C64" s="856">
        <v>-6.2945418853753016E-3</v>
      </c>
      <c r="D64" s="856">
        <v>-1.479721562252587E-3</v>
      </c>
      <c r="E64" s="856">
        <v>-9.1700958786790944E-3</v>
      </c>
      <c r="F64" s="856">
        <v>3.3267450734820168E-3</v>
      </c>
      <c r="G64" s="856">
        <v>6.3513872883609657E-2</v>
      </c>
      <c r="H64" s="856">
        <v>6.1571540265832857E-2</v>
      </c>
      <c r="I64" s="856">
        <v>4.5942464577071906E-2</v>
      </c>
      <c r="J64" s="856">
        <v>0.10317960727796778</v>
      </c>
      <c r="K64" s="856">
        <v>5.6767620316832461E-2</v>
      </c>
      <c r="L64" s="856">
        <v>8.7392999596657371E-4</v>
      </c>
      <c r="M64" s="856">
        <v>-4.8276330998845273E-3</v>
      </c>
      <c r="N64" s="856">
        <v>7.5109132928186054E-3</v>
      </c>
      <c r="O64" s="857">
        <v>2.6150537634408656E-2</v>
      </c>
    </row>
    <row r="65" spans="1:15" ht="15" thickBot="1">
      <c r="A65" s="1125"/>
      <c r="B65" s="845" t="s">
        <v>59</v>
      </c>
      <c r="C65" s="859">
        <v>1.4783699851235546E-2</v>
      </c>
      <c r="D65" s="859">
        <v>-3.2383603670141703E-2</v>
      </c>
      <c r="E65" s="859">
        <v>1.2360604328776377E-2</v>
      </c>
      <c r="F65" s="859">
        <v>1.0402663743717918E-2</v>
      </c>
      <c r="G65" s="859">
        <v>3.1725860031659295E-2</v>
      </c>
      <c r="H65" s="859">
        <v>1.5685616625076195E-2</v>
      </c>
      <c r="I65" s="859">
        <v>1.9161132471164005E-2</v>
      </c>
      <c r="J65" s="859">
        <v>0.1199426220225738</v>
      </c>
      <c r="K65" s="859">
        <v>2.8819691621227127E-2</v>
      </c>
      <c r="L65" s="859">
        <v>-5.7045892901838917E-2</v>
      </c>
      <c r="M65" s="859">
        <v>-1.2326690906918897E-2</v>
      </c>
      <c r="N65" s="859">
        <v>2.0258329621701036E-2</v>
      </c>
      <c r="O65" s="860">
        <v>2.1150505772964064E-2</v>
      </c>
    </row>
    <row r="66" spans="1:15" ht="13.5" thickBot="1">
      <c r="A66" s="1125" t="s">
        <v>64</v>
      </c>
      <c r="B66" s="841" t="s">
        <v>56</v>
      </c>
      <c r="C66" s="861">
        <v>-8.2146987279179927E-3</v>
      </c>
      <c r="D66" s="861">
        <v>6.0218439437172144E-3</v>
      </c>
      <c r="E66" s="861">
        <v>-1.9727745428343262E-2</v>
      </c>
      <c r="F66" s="861">
        <v>-5.9875568037758807E-2</v>
      </c>
      <c r="G66" s="861">
        <v>-4.6434658527884511E-2</v>
      </c>
      <c r="H66" s="861">
        <v>-5.3152064863536859E-2</v>
      </c>
      <c r="I66" s="861">
        <v>-2.9890075315121395E-3</v>
      </c>
      <c r="J66" s="861">
        <v>-1.0217167363928565E-2</v>
      </c>
      <c r="K66" s="861">
        <v>-2.3739823500502237E-2</v>
      </c>
      <c r="L66" s="861">
        <v>4.568326271186457E-2</v>
      </c>
      <c r="M66" s="861">
        <v>-6.1997319034853898E-3</v>
      </c>
      <c r="N66" s="861">
        <v>3.5432669777297914E-2</v>
      </c>
      <c r="O66" s="862">
        <v>-1.2402155128596104E-2</v>
      </c>
    </row>
    <row r="67" spans="1:15" ht="13.5" thickBot="1">
      <c r="A67" s="1130"/>
      <c r="B67" s="863" t="s">
        <v>57</v>
      </c>
      <c r="C67" s="861">
        <v>4.2481226338980944E-2</v>
      </c>
      <c r="D67" s="861">
        <v>8.5918067667595716E-2</v>
      </c>
      <c r="E67" s="861">
        <v>0.13759452759735136</v>
      </c>
      <c r="F67" s="861">
        <v>6.0649520349300538E-2</v>
      </c>
      <c r="G67" s="861">
        <v>7.1309381917248615E-2</v>
      </c>
      <c r="H67" s="861">
        <v>5.4014157748179845E-2</v>
      </c>
      <c r="I67" s="861">
        <v>7.9775095088473635E-2</v>
      </c>
      <c r="J67" s="861">
        <v>7.0405593354133073E-2</v>
      </c>
      <c r="K67" s="861">
        <v>3.9237496164467478E-2</v>
      </c>
      <c r="L67" s="861">
        <v>1.5141725929288341</v>
      </c>
      <c r="M67" s="861">
        <v>2.2369404127625696</v>
      </c>
      <c r="N67" s="861">
        <v>4.7747514324233222</v>
      </c>
      <c r="O67" s="862">
        <v>2.7975476655662597</v>
      </c>
    </row>
    <row r="68" spans="1:15" ht="15" thickBot="1">
      <c r="A68" s="1130"/>
      <c r="B68" s="864" t="s">
        <v>59</v>
      </c>
      <c r="C68" s="865">
        <v>1.1616897305170995E-2</v>
      </c>
      <c r="D68" s="865">
        <v>3.7691247743039148E-2</v>
      </c>
      <c r="E68" s="865">
        <v>4.0520079790430062E-2</v>
      </c>
      <c r="F68" s="865">
        <v>-1.4119782214156253E-2</v>
      </c>
      <c r="G68" s="865">
        <v>-3.1194016762088536E-3</v>
      </c>
      <c r="H68" s="865">
        <v>-1.2536873156341985E-2</v>
      </c>
      <c r="I68" s="865">
        <v>2.7870955011838981E-2</v>
      </c>
      <c r="J68" s="865">
        <v>1.870028313334254E-2</v>
      </c>
      <c r="K68" s="865">
        <v>-1.2076134539117983E-3</v>
      </c>
      <c r="L68" s="865">
        <v>0.79369633996766453</v>
      </c>
      <c r="M68" s="865">
        <v>1.096339332168252</v>
      </c>
      <c r="N68" s="865">
        <v>2.5222091121929466</v>
      </c>
      <c r="O68" s="866">
        <v>1.4149285524096917</v>
      </c>
    </row>
    <row r="69" spans="1:15" ht="15.75" thickBot="1">
      <c r="A69" s="1131" t="s">
        <v>81</v>
      </c>
      <c r="B69" s="1132"/>
      <c r="C69" s="867">
        <v>0.10094193060983367</v>
      </c>
      <c r="D69" s="867">
        <v>8.7160089713281305E-2</v>
      </c>
      <c r="E69" s="867">
        <v>0.11268350885007633</v>
      </c>
      <c r="F69" s="867">
        <v>3.216356000826978E-4</v>
      </c>
      <c r="G69" s="867">
        <v>3.0873544630741625E-2</v>
      </c>
      <c r="H69" s="867">
        <v>4.3270571014830339E-2</v>
      </c>
      <c r="I69" s="867">
        <v>2.7193391194448992E-2</v>
      </c>
      <c r="J69" s="867">
        <v>4.2319205790826868E-2</v>
      </c>
      <c r="K69" s="867">
        <v>2.1808375101017824E-2</v>
      </c>
      <c r="L69" s="867">
        <v>6.1175813141131193E-2</v>
      </c>
      <c r="M69" s="867">
        <v>0.11822338130913421</v>
      </c>
      <c r="N69" s="867">
        <v>0.17625927311766829</v>
      </c>
      <c r="O69" s="868">
        <v>0.1171875</v>
      </c>
    </row>
    <row r="70" spans="1:15" ht="15" customHeight="1" thickBot="1"/>
    <row r="71" spans="1:15" ht="15.75" thickBot="1">
      <c r="A71" s="810" t="s">
        <v>66</v>
      </c>
      <c r="B71" s="772" t="s">
        <v>59</v>
      </c>
      <c r="C71" s="869">
        <v>5.0897107286708008E-2</v>
      </c>
      <c r="D71" s="869">
        <v>0.10869280188802946</v>
      </c>
      <c r="E71" s="869">
        <v>0.17860976918947938</v>
      </c>
      <c r="F71" s="869">
        <v>3.4232058206100542E-2</v>
      </c>
      <c r="G71" s="869">
        <v>2.5009239866945931E-2</v>
      </c>
      <c r="H71" s="869">
        <v>2.1898609438300979E-3</v>
      </c>
      <c r="I71" s="869">
        <v>5.8015267175571825E-3</v>
      </c>
      <c r="J71" s="869">
        <v>2.6744272056512821E-3</v>
      </c>
      <c r="K71" s="869">
        <v>2.9532304725168792E-2</v>
      </c>
      <c r="L71" s="869">
        <v>-5.4722817035450969E-2</v>
      </c>
      <c r="M71" s="869">
        <v>5.5277027895616365E-2</v>
      </c>
      <c r="N71" s="869">
        <v>6.5859384653404143E-2</v>
      </c>
      <c r="O71" s="870">
        <v>3.7392138063279061E-2</v>
      </c>
    </row>
  </sheetData>
  <mergeCells count="39">
    <mergeCell ref="A56:A58"/>
    <mergeCell ref="A59:A62"/>
    <mergeCell ref="A63:A65"/>
    <mergeCell ref="A66:A68"/>
    <mergeCell ref="A69:B69"/>
    <mergeCell ref="A52:A55"/>
    <mergeCell ref="A49:O49"/>
    <mergeCell ref="A50:A51"/>
    <mergeCell ref="B50:B51"/>
    <mergeCell ref="C50:C51"/>
    <mergeCell ref="D50:D51"/>
    <mergeCell ref="E50:E51"/>
    <mergeCell ref="F50:F51"/>
    <mergeCell ref="G50:G51"/>
    <mergeCell ref="H50:H51"/>
    <mergeCell ref="I50:I51"/>
    <mergeCell ref="J50:J51"/>
    <mergeCell ref="K50:K51"/>
    <mergeCell ref="L50:L51"/>
    <mergeCell ref="M50:M51"/>
    <mergeCell ref="N50:N51"/>
    <mergeCell ref="A45:B45"/>
    <mergeCell ref="A15:A17"/>
    <mergeCell ref="A18:A20"/>
    <mergeCell ref="A21:B21"/>
    <mergeCell ref="A25:O25"/>
    <mergeCell ref="A26:A27"/>
    <mergeCell ref="B26:B27"/>
    <mergeCell ref="A28:A31"/>
    <mergeCell ref="A32:A34"/>
    <mergeCell ref="A35:A38"/>
    <mergeCell ref="A39:A41"/>
    <mergeCell ref="A42:A44"/>
    <mergeCell ref="A11:A14"/>
    <mergeCell ref="A1:O1"/>
    <mergeCell ref="A2:A3"/>
    <mergeCell ref="B2:B3"/>
    <mergeCell ref="A4:A7"/>
    <mergeCell ref="A8:A10"/>
  </mergeCells>
  <printOptions horizontalCentered="1"/>
  <pageMargins left="0" right="0" top="1.25" bottom="1" header="0.5" footer="0.75"/>
  <pageSetup paperSize="5" scale="66" fitToWidth="3" fitToHeight="3" orientation="landscape" r:id="rId1"/>
  <headerFooter alignWithMargins="0">
    <oddHeader>&amp;L&amp;G&amp;C&amp;"Batang,Bold"&amp;20AVERAGE DAILY RATE $ BY REGION AND NUMBER OF ROOMS</oddHeader>
    <oddFooter>&amp;L&amp;"Arial,Bold"&amp;12Prepared by:  Carlos J.  Acobis RossSource:  Average Daily Rate Monthly SurveyResearch and Statistics Division</oddFooter>
  </headerFooter>
  <rowBreaks count="1" manualBreakCount="1">
    <brk id="48" max="16383" man="1"/>
  </rowBreaks>
  <legacyDrawingHF r:id="rId2"/>
</worksheet>
</file>

<file path=xl/worksheets/sheet12.xml><?xml version="1.0" encoding="utf-8"?>
<worksheet xmlns="http://schemas.openxmlformats.org/spreadsheetml/2006/main" xmlns:r="http://schemas.openxmlformats.org/officeDocument/2006/relationships">
  <sheetPr>
    <pageSetUpPr fitToPage="1"/>
  </sheetPr>
  <dimension ref="A1:O41"/>
  <sheetViews>
    <sheetView workbookViewId="0">
      <selection sqref="A1:O1"/>
    </sheetView>
  </sheetViews>
  <sheetFormatPr defaultRowHeight="12.75"/>
  <cols>
    <col min="1" max="1" width="15.85546875" style="512" customWidth="1"/>
    <col min="2" max="2" width="26.140625" style="512" bestFit="1" customWidth="1"/>
    <col min="3" max="14" width="12.5703125" style="809" bestFit="1" customWidth="1"/>
    <col min="15" max="15" width="15.5703125" style="512" bestFit="1" customWidth="1"/>
    <col min="16" max="256" width="9.140625" style="512"/>
    <col min="257" max="257" width="15.85546875" style="512" customWidth="1"/>
    <col min="258" max="258" width="26.140625" style="512" bestFit="1" customWidth="1"/>
    <col min="259" max="270" width="12.5703125" style="512" bestFit="1" customWidth="1"/>
    <col min="271" max="271" width="15.5703125" style="512" bestFit="1" customWidth="1"/>
    <col min="272" max="512" width="9.140625" style="512"/>
    <col min="513" max="513" width="15.85546875" style="512" customWidth="1"/>
    <col min="514" max="514" width="26.140625" style="512" bestFit="1" customWidth="1"/>
    <col min="515" max="526" width="12.5703125" style="512" bestFit="1" customWidth="1"/>
    <col min="527" max="527" width="15.5703125" style="512" bestFit="1" customWidth="1"/>
    <col min="528" max="768" width="9.140625" style="512"/>
    <col min="769" max="769" width="15.85546875" style="512" customWidth="1"/>
    <col min="770" max="770" width="26.140625" style="512" bestFit="1" customWidth="1"/>
    <col min="771" max="782" width="12.5703125" style="512" bestFit="1" customWidth="1"/>
    <col min="783" max="783" width="15.5703125" style="512" bestFit="1" customWidth="1"/>
    <col min="784" max="1024" width="9.140625" style="512"/>
    <col min="1025" max="1025" width="15.85546875" style="512" customWidth="1"/>
    <col min="1026" max="1026" width="26.140625" style="512" bestFit="1" customWidth="1"/>
    <col min="1027" max="1038" width="12.5703125" style="512" bestFit="1" customWidth="1"/>
    <col min="1039" max="1039" width="15.5703125" style="512" bestFit="1" customWidth="1"/>
    <col min="1040" max="1280" width="9.140625" style="512"/>
    <col min="1281" max="1281" width="15.85546875" style="512" customWidth="1"/>
    <col min="1282" max="1282" width="26.140625" style="512" bestFit="1" customWidth="1"/>
    <col min="1283" max="1294" width="12.5703125" style="512" bestFit="1" customWidth="1"/>
    <col min="1295" max="1295" width="15.5703125" style="512" bestFit="1" customWidth="1"/>
    <col min="1296" max="1536" width="9.140625" style="512"/>
    <col min="1537" max="1537" width="15.85546875" style="512" customWidth="1"/>
    <col min="1538" max="1538" width="26.140625" style="512" bestFit="1" customWidth="1"/>
    <col min="1539" max="1550" width="12.5703125" style="512" bestFit="1" customWidth="1"/>
    <col min="1551" max="1551" width="15.5703125" style="512" bestFit="1" customWidth="1"/>
    <col min="1552" max="1792" width="9.140625" style="512"/>
    <col min="1793" max="1793" width="15.85546875" style="512" customWidth="1"/>
    <col min="1794" max="1794" width="26.140625" style="512" bestFit="1" customWidth="1"/>
    <col min="1795" max="1806" width="12.5703125" style="512" bestFit="1" customWidth="1"/>
    <col min="1807" max="1807" width="15.5703125" style="512" bestFit="1" customWidth="1"/>
    <col min="1808" max="2048" width="9.140625" style="512"/>
    <col min="2049" max="2049" width="15.85546875" style="512" customWidth="1"/>
    <col min="2050" max="2050" width="26.140625" style="512" bestFit="1" customWidth="1"/>
    <col min="2051" max="2062" width="12.5703125" style="512" bestFit="1" customWidth="1"/>
    <col min="2063" max="2063" width="15.5703125" style="512" bestFit="1" customWidth="1"/>
    <col min="2064" max="2304" width="9.140625" style="512"/>
    <col min="2305" max="2305" width="15.85546875" style="512" customWidth="1"/>
    <col min="2306" max="2306" width="26.140625" style="512" bestFit="1" customWidth="1"/>
    <col min="2307" max="2318" width="12.5703125" style="512" bestFit="1" customWidth="1"/>
    <col min="2319" max="2319" width="15.5703125" style="512" bestFit="1" customWidth="1"/>
    <col min="2320" max="2560" width="9.140625" style="512"/>
    <col min="2561" max="2561" width="15.85546875" style="512" customWidth="1"/>
    <col min="2562" max="2562" width="26.140625" style="512" bestFit="1" customWidth="1"/>
    <col min="2563" max="2574" width="12.5703125" style="512" bestFit="1" customWidth="1"/>
    <col min="2575" max="2575" width="15.5703125" style="512" bestFit="1" customWidth="1"/>
    <col min="2576" max="2816" width="9.140625" style="512"/>
    <col min="2817" max="2817" width="15.85546875" style="512" customWidth="1"/>
    <col min="2818" max="2818" width="26.140625" style="512" bestFit="1" customWidth="1"/>
    <col min="2819" max="2830" width="12.5703125" style="512" bestFit="1" customWidth="1"/>
    <col min="2831" max="2831" width="15.5703125" style="512" bestFit="1" customWidth="1"/>
    <col min="2832" max="3072" width="9.140625" style="512"/>
    <col min="3073" max="3073" width="15.85546875" style="512" customWidth="1"/>
    <col min="3074" max="3074" width="26.140625" style="512" bestFit="1" customWidth="1"/>
    <col min="3075" max="3086" width="12.5703125" style="512" bestFit="1" customWidth="1"/>
    <col min="3087" max="3087" width="15.5703125" style="512" bestFit="1" customWidth="1"/>
    <col min="3088" max="3328" width="9.140625" style="512"/>
    <col min="3329" max="3329" width="15.85546875" style="512" customWidth="1"/>
    <col min="3330" max="3330" width="26.140625" style="512" bestFit="1" customWidth="1"/>
    <col min="3331" max="3342" width="12.5703125" style="512" bestFit="1" customWidth="1"/>
    <col min="3343" max="3343" width="15.5703125" style="512" bestFit="1" customWidth="1"/>
    <col min="3344" max="3584" width="9.140625" style="512"/>
    <col min="3585" max="3585" width="15.85546875" style="512" customWidth="1"/>
    <col min="3586" max="3586" width="26.140625" style="512" bestFit="1" customWidth="1"/>
    <col min="3587" max="3598" width="12.5703125" style="512" bestFit="1" customWidth="1"/>
    <col min="3599" max="3599" width="15.5703125" style="512" bestFit="1" customWidth="1"/>
    <col min="3600" max="3840" width="9.140625" style="512"/>
    <col min="3841" max="3841" width="15.85546875" style="512" customWidth="1"/>
    <col min="3842" max="3842" width="26.140625" style="512" bestFit="1" customWidth="1"/>
    <col min="3843" max="3854" width="12.5703125" style="512" bestFit="1" customWidth="1"/>
    <col min="3855" max="3855" width="15.5703125" style="512" bestFit="1" customWidth="1"/>
    <col min="3856" max="4096" width="9.140625" style="512"/>
    <col min="4097" max="4097" width="15.85546875" style="512" customWidth="1"/>
    <col min="4098" max="4098" width="26.140625" style="512" bestFit="1" customWidth="1"/>
    <col min="4099" max="4110" width="12.5703125" style="512" bestFit="1" customWidth="1"/>
    <col min="4111" max="4111" width="15.5703125" style="512" bestFit="1" customWidth="1"/>
    <col min="4112" max="4352" width="9.140625" style="512"/>
    <col min="4353" max="4353" width="15.85546875" style="512" customWidth="1"/>
    <col min="4354" max="4354" width="26.140625" style="512" bestFit="1" customWidth="1"/>
    <col min="4355" max="4366" width="12.5703125" style="512" bestFit="1" customWidth="1"/>
    <col min="4367" max="4367" width="15.5703125" style="512" bestFit="1" customWidth="1"/>
    <col min="4368" max="4608" width="9.140625" style="512"/>
    <col min="4609" max="4609" width="15.85546875" style="512" customWidth="1"/>
    <col min="4610" max="4610" width="26.140625" style="512" bestFit="1" customWidth="1"/>
    <col min="4611" max="4622" width="12.5703125" style="512" bestFit="1" customWidth="1"/>
    <col min="4623" max="4623" width="15.5703125" style="512" bestFit="1" customWidth="1"/>
    <col min="4624" max="4864" width="9.140625" style="512"/>
    <col min="4865" max="4865" width="15.85546875" style="512" customWidth="1"/>
    <col min="4866" max="4866" width="26.140625" style="512" bestFit="1" customWidth="1"/>
    <col min="4867" max="4878" width="12.5703125" style="512" bestFit="1" customWidth="1"/>
    <col min="4879" max="4879" width="15.5703125" style="512" bestFit="1" customWidth="1"/>
    <col min="4880" max="5120" width="9.140625" style="512"/>
    <col min="5121" max="5121" width="15.85546875" style="512" customWidth="1"/>
    <col min="5122" max="5122" width="26.140625" style="512" bestFit="1" customWidth="1"/>
    <col min="5123" max="5134" width="12.5703125" style="512" bestFit="1" customWidth="1"/>
    <col min="5135" max="5135" width="15.5703125" style="512" bestFit="1" customWidth="1"/>
    <col min="5136" max="5376" width="9.140625" style="512"/>
    <col min="5377" max="5377" width="15.85546875" style="512" customWidth="1"/>
    <col min="5378" max="5378" width="26.140625" style="512" bestFit="1" customWidth="1"/>
    <col min="5379" max="5390" width="12.5703125" style="512" bestFit="1" customWidth="1"/>
    <col min="5391" max="5391" width="15.5703125" style="512" bestFit="1" customWidth="1"/>
    <col min="5392" max="5632" width="9.140625" style="512"/>
    <col min="5633" max="5633" width="15.85546875" style="512" customWidth="1"/>
    <col min="5634" max="5634" width="26.140625" style="512" bestFit="1" customWidth="1"/>
    <col min="5635" max="5646" width="12.5703125" style="512" bestFit="1" customWidth="1"/>
    <col min="5647" max="5647" width="15.5703125" style="512" bestFit="1" customWidth="1"/>
    <col min="5648" max="5888" width="9.140625" style="512"/>
    <col min="5889" max="5889" width="15.85546875" style="512" customWidth="1"/>
    <col min="5890" max="5890" width="26.140625" style="512" bestFit="1" customWidth="1"/>
    <col min="5891" max="5902" width="12.5703125" style="512" bestFit="1" customWidth="1"/>
    <col min="5903" max="5903" width="15.5703125" style="512" bestFit="1" customWidth="1"/>
    <col min="5904" max="6144" width="9.140625" style="512"/>
    <col min="6145" max="6145" width="15.85546875" style="512" customWidth="1"/>
    <col min="6146" max="6146" width="26.140625" style="512" bestFit="1" customWidth="1"/>
    <col min="6147" max="6158" width="12.5703125" style="512" bestFit="1" customWidth="1"/>
    <col min="6159" max="6159" width="15.5703125" style="512" bestFit="1" customWidth="1"/>
    <col min="6160" max="6400" width="9.140625" style="512"/>
    <col min="6401" max="6401" width="15.85546875" style="512" customWidth="1"/>
    <col min="6402" max="6402" width="26.140625" style="512" bestFit="1" customWidth="1"/>
    <col min="6403" max="6414" width="12.5703125" style="512" bestFit="1" customWidth="1"/>
    <col min="6415" max="6415" width="15.5703125" style="512" bestFit="1" customWidth="1"/>
    <col min="6416" max="6656" width="9.140625" style="512"/>
    <col min="6657" max="6657" width="15.85546875" style="512" customWidth="1"/>
    <col min="6658" max="6658" width="26.140625" style="512" bestFit="1" customWidth="1"/>
    <col min="6659" max="6670" width="12.5703125" style="512" bestFit="1" customWidth="1"/>
    <col min="6671" max="6671" width="15.5703125" style="512" bestFit="1" customWidth="1"/>
    <col min="6672" max="6912" width="9.140625" style="512"/>
    <col min="6913" max="6913" width="15.85546875" style="512" customWidth="1"/>
    <col min="6914" max="6914" width="26.140625" style="512" bestFit="1" customWidth="1"/>
    <col min="6915" max="6926" width="12.5703125" style="512" bestFit="1" customWidth="1"/>
    <col min="6927" max="6927" width="15.5703125" style="512" bestFit="1" customWidth="1"/>
    <col min="6928" max="7168" width="9.140625" style="512"/>
    <col min="7169" max="7169" width="15.85546875" style="512" customWidth="1"/>
    <col min="7170" max="7170" width="26.140625" style="512" bestFit="1" customWidth="1"/>
    <col min="7171" max="7182" width="12.5703125" style="512" bestFit="1" customWidth="1"/>
    <col min="7183" max="7183" width="15.5703125" style="512" bestFit="1" customWidth="1"/>
    <col min="7184" max="7424" width="9.140625" style="512"/>
    <col min="7425" max="7425" width="15.85546875" style="512" customWidth="1"/>
    <col min="7426" max="7426" width="26.140625" style="512" bestFit="1" customWidth="1"/>
    <col min="7427" max="7438" width="12.5703125" style="512" bestFit="1" customWidth="1"/>
    <col min="7439" max="7439" width="15.5703125" style="512" bestFit="1" customWidth="1"/>
    <col min="7440" max="7680" width="9.140625" style="512"/>
    <col min="7681" max="7681" width="15.85546875" style="512" customWidth="1"/>
    <col min="7682" max="7682" width="26.140625" style="512" bestFit="1" customWidth="1"/>
    <col min="7683" max="7694" width="12.5703125" style="512" bestFit="1" customWidth="1"/>
    <col min="7695" max="7695" width="15.5703125" style="512" bestFit="1" customWidth="1"/>
    <col min="7696" max="7936" width="9.140625" style="512"/>
    <col min="7937" max="7937" width="15.85546875" style="512" customWidth="1"/>
    <col min="7938" max="7938" width="26.140625" style="512" bestFit="1" customWidth="1"/>
    <col min="7939" max="7950" width="12.5703125" style="512" bestFit="1" customWidth="1"/>
    <col min="7951" max="7951" width="15.5703125" style="512" bestFit="1" customWidth="1"/>
    <col min="7952" max="8192" width="9.140625" style="512"/>
    <col min="8193" max="8193" width="15.85546875" style="512" customWidth="1"/>
    <col min="8194" max="8194" width="26.140625" style="512" bestFit="1" customWidth="1"/>
    <col min="8195" max="8206" width="12.5703125" style="512" bestFit="1" customWidth="1"/>
    <col min="8207" max="8207" width="15.5703125" style="512" bestFit="1" customWidth="1"/>
    <col min="8208" max="8448" width="9.140625" style="512"/>
    <col min="8449" max="8449" width="15.85546875" style="512" customWidth="1"/>
    <col min="8450" max="8450" width="26.140625" style="512" bestFit="1" customWidth="1"/>
    <col min="8451" max="8462" width="12.5703125" style="512" bestFit="1" customWidth="1"/>
    <col min="8463" max="8463" width="15.5703125" style="512" bestFit="1" customWidth="1"/>
    <col min="8464" max="8704" width="9.140625" style="512"/>
    <col min="8705" max="8705" width="15.85546875" style="512" customWidth="1"/>
    <col min="8706" max="8706" width="26.140625" style="512" bestFit="1" customWidth="1"/>
    <col min="8707" max="8718" width="12.5703125" style="512" bestFit="1" customWidth="1"/>
    <col min="8719" max="8719" width="15.5703125" style="512" bestFit="1" customWidth="1"/>
    <col min="8720" max="8960" width="9.140625" style="512"/>
    <col min="8961" max="8961" width="15.85546875" style="512" customWidth="1"/>
    <col min="8962" max="8962" width="26.140625" style="512" bestFit="1" customWidth="1"/>
    <col min="8963" max="8974" width="12.5703125" style="512" bestFit="1" customWidth="1"/>
    <col min="8975" max="8975" width="15.5703125" style="512" bestFit="1" customWidth="1"/>
    <col min="8976" max="9216" width="9.140625" style="512"/>
    <col min="9217" max="9217" width="15.85546875" style="512" customWidth="1"/>
    <col min="9218" max="9218" width="26.140625" style="512" bestFit="1" customWidth="1"/>
    <col min="9219" max="9230" width="12.5703125" style="512" bestFit="1" customWidth="1"/>
    <col min="9231" max="9231" width="15.5703125" style="512" bestFit="1" customWidth="1"/>
    <col min="9232" max="9472" width="9.140625" style="512"/>
    <col min="9473" max="9473" width="15.85546875" style="512" customWidth="1"/>
    <col min="9474" max="9474" width="26.140625" style="512" bestFit="1" customWidth="1"/>
    <col min="9475" max="9486" width="12.5703125" style="512" bestFit="1" customWidth="1"/>
    <col min="9487" max="9487" width="15.5703125" style="512" bestFit="1" customWidth="1"/>
    <col min="9488" max="9728" width="9.140625" style="512"/>
    <col min="9729" max="9729" width="15.85546875" style="512" customWidth="1"/>
    <col min="9730" max="9730" width="26.140625" style="512" bestFit="1" customWidth="1"/>
    <col min="9731" max="9742" width="12.5703125" style="512" bestFit="1" customWidth="1"/>
    <col min="9743" max="9743" width="15.5703125" style="512" bestFit="1" customWidth="1"/>
    <col min="9744" max="9984" width="9.140625" style="512"/>
    <col min="9985" max="9985" width="15.85546875" style="512" customWidth="1"/>
    <col min="9986" max="9986" width="26.140625" style="512" bestFit="1" customWidth="1"/>
    <col min="9987" max="9998" width="12.5703125" style="512" bestFit="1" customWidth="1"/>
    <col min="9999" max="9999" width="15.5703125" style="512" bestFit="1" customWidth="1"/>
    <col min="10000" max="10240" width="9.140625" style="512"/>
    <col min="10241" max="10241" width="15.85546875" style="512" customWidth="1"/>
    <col min="10242" max="10242" width="26.140625" style="512" bestFit="1" customWidth="1"/>
    <col min="10243" max="10254" width="12.5703125" style="512" bestFit="1" customWidth="1"/>
    <col min="10255" max="10255" width="15.5703125" style="512" bestFit="1" customWidth="1"/>
    <col min="10256" max="10496" width="9.140625" style="512"/>
    <col min="10497" max="10497" width="15.85546875" style="512" customWidth="1"/>
    <col min="10498" max="10498" width="26.140625" style="512" bestFit="1" customWidth="1"/>
    <col min="10499" max="10510" width="12.5703125" style="512" bestFit="1" customWidth="1"/>
    <col min="10511" max="10511" width="15.5703125" style="512" bestFit="1" customWidth="1"/>
    <col min="10512" max="10752" width="9.140625" style="512"/>
    <col min="10753" max="10753" width="15.85546875" style="512" customWidth="1"/>
    <col min="10754" max="10754" width="26.140625" style="512" bestFit="1" customWidth="1"/>
    <col min="10755" max="10766" width="12.5703125" style="512" bestFit="1" customWidth="1"/>
    <col min="10767" max="10767" width="15.5703125" style="512" bestFit="1" customWidth="1"/>
    <col min="10768" max="11008" width="9.140625" style="512"/>
    <col min="11009" max="11009" width="15.85546875" style="512" customWidth="1"/>
    <col min="11010" max="11010" width="26.140625" style="512" bestFit="1" customWidth="1"/>
    <col min="11011" max="11022" width="12.5703125" style="512" bestFit="1" customWidth="1"/>
    <col min="11023" max="11023" width="15.5703125" style="512" bestFit="1" customWidth="1"/>
    <col min="11024" max="11264" width="9.140625" style="512"/>
    <col min="11265" max="11265" width="15.85546875" style="512" customWidth="1"/>
    <col min="11266" max="11266" width="26.140625" style="512" bestFit="1" customWidth="1"/>
    <col min="11267" max="11278" width="12.5703125" style="512" bestFit="1" customWidth="1"/>
    <col min="11279" max="11279" width="15.5703125" style="512" bestFit="1" customWidth="1"/>
    <col min="11280" max="11520" width="9.140625" style="512"/>
    <col min="11521" max="11521" width="15.85546875" style="512" customWidth="1"/>
    <col min="11522" max="11522" width="26.140625" style="512" bestFit="1" customWidth="1"/>
    <col min="11523" max="11534" width="12.5703125" style="512" bestFit="1" customWidth="1"/>
    <col min="11535" max="11535" width="15.5703125" style="512" bestFit="1" customWidth="1"/>
    <col min="11536" max="11776" width="9.140625" style="512"/>
    <col min="11777" max="11777" width="15.85546875" style="512" customWidth="1"/>
    <col min="11778" max="11778" width="26.140625" style="512" bestFit="1" customWidth="1"/>
    <col min="11779" max="11790" width="12.5703125" style="512" bestFit="1" customWidth="1"/>
    <col min="11791" max="11791" width="15.5703125" style="512" bestFit="1" customWidth="1"/>
    <col min="11792" max="12032" width="9.140625" style="512"/>
    <col min="12033" max="12033" width="15.85546875" style="512" customWidth="1"/>
    <col min="12034" max="12034" width="26.140625" style="512" bestFit="1" customWidth="1"/>
    <col min="12035" max="12046" width="12.5703125" style="512" bestFit="1" customWidth="1"/>
    <col min="12047" max="12047" width="15.5703125" style="512" bestFit="1" customWidth="1"/>
    <col min="12048" max="12288" width="9.140625" style="512"/>
    <col min="12289" max="12289" width="15.85546875" style="512" customWidth="1"/>
    <col min="12290" max="12290" width="26.140625" style="512" bestFit="1" customWidth="1"/>
    <col min="12291" max="12302" width="12.5703125" style="512" bestFit="1" customWidth="1"/>
    <col min="12303" max="12303" width="15.5703125" style="512" bestFit="1" customWidth="1"/>
    <col min="12304" max="12544" width="9.140625" style="512"/>
    <col min="12545" max="12545" width="15.85546875" style="512" customWidth="1"/>
    <col min="12546" max="12546" width="26.140625" style="512" bestFit="1" customWidth="1"/>
    <col min="12547" max="12558" width="12.5703125" style="512" bestFit="1" customWidth="1"/>
    <col min="12559" max="12559" width="15.5703125" style="512" bestFit="1" customWidth="1"/>
    <col min="12560" max="12800" width="9.140625" style="512"/>
    <col min="12801" max="12801" width="15.85546875" style="512" customWidth="1"/>
    <col min="12802" max="12802" width="26.140625" style="512" bestFit="1" customWidth="1"/>
    <col min="12803" max="12814" width="12.5703125" style="512" bestFit="1" customWidth="1"/>
    <col min="12815" max="12815" width="15.5703125" style="512" bestFit="1" customWidth="1"/>
    <col min="12816" max="13056" width="9.140625" style="512"/>
    <col min="13057" max="13057" width="15.85546875" style="512" customWidth="1"/>
    <col min="13058" max="13058" width="26.140625" style="512" bestFit="1" customWidth="1"/>
    <col min="13059" max="13070" width="12.5703125" style="512" bestFit="1" customWidth="1"/>
    <col min="13071" max="13071" width="15.5703125" style="512" bestFit="1" customWidth="1"/>
    <col min="13072" max="13312" width="9.140625" style="512"/>
    <col min="13313" max="13313" width="15.85546875" style="512" customWidth="1"/>
    <col min="13314" max="13314" width="26.140625" style="512" bestFit="1" customWidth="1"/>
    <col min="13315" max="13326" width="12.5703125" style="512" bestFit="1" customWidth="1"/>
    <col min="13327" max="13327" width="15.5703125" style="512" bestFit="1" customWidth="1"/>
    <col min="13328" max="13568" width="9.140625" style="512"/>
    <col min="13569" max="13569" width="15.85546875" style="512" customWidth="1"/>
    <col min="13570" max="13570" width="26.140625" style="512" bestFit="1" customWidth="1"/>
    <col min="13571" max="13582" width="12.5703125" style="512" bestFit="1" customWidth="1"/>
    <col min="13583" max="13583" width="15.5703125" style="512" bestFit="1" customWidth="1"/>
    <col min="13584" max="13824" width="9.140625" style="512"/>
    <col min="13825" max="13825" width="15.85546875" style="512" customWidth="1"/>
    <col min="13826" max="13826" width="26.140625" style="512" bestFit="1" customWidth="1"/>
    <col min="13827" max="13838" width="12.5703125" style="512" bestFit="1" customWidth="1"/>
    <col min="13839" max="13839" width="15.5703125" style="512" bestFit="1" customWidth="1"/>
    <col min="13840" max="14080" width="9.140625" style="512"/>
    <col min="14081" max="14081" width="15.85546875" style="512" customWidth="1"/>
    <col min="14082" max="14082" width="26.140625" style="512" bestFit="1" customWidth="1"/>
    <col min="14083" max="14094" width="12.5703125" style="512" bestFit="1" customWidth="1"/>
    <col min="14095" max="14095" width="15.5703125" style="512" bestFit="1" customWidth="1"/>
    <col min="14096" max="14336" width="9.140625" style="512"/>
    <col min="14337" max="14337" width="15.85546875" style="512" customWidth="1"/>
    <col min="14338" max="14338" width="26.140625" style="512" bestFit="1" customWidth="1"/>
    <col min="14339" max="14350" width="12.5703125" style="512" bestFit="1" customWidth="1"/>
    <col min="14351" max="14351" width="15.5703125" style="512" bestFit="1" customWidth="1"/>
    <col min="14352" max="14592" width="9.140625" style="512"/>
    <col min="14593" max="14593" width="15.85546875" style="512" customWidth="1"/>
    <col min="14594" max="14594" width="26.140625" style="512" bestFit="1" customWidth="1"/>
    <col min="14595" max="14606" width="12.5703125" style="512" bestFit="1" customWidth="1"/>
    <col min="14607" max="14607" width="15.5703125" style="512" bestFit="1" customWidth="1"/>
    <col min="14608" max="14848" width="9.140625" style="512"/>
    <col min="14849" max="14849" width="15.85546875" style="512" customWidth="1"/>
    <col min="14850" max="14850" width="26.140625" style="512" bestFit="1" customWidth="1"/>
    <col min="14851" max="14862" width="12.5703125" style="512" bestFit="1" customWidth="1"/>
    <col min="14863" max="14863" width="15.5703125" style="512" bestFit="1" customWidth="1"/>
    <col min="14864" max="15104" width="9.140625" style="512"/>
    <col min="15105" max="15105" width="15.85546875" style="512" customWidth="1"/>
    <col min="15106" max="15106" width="26.140625" style="512" bestFit="1" customWidth="1"/>
    <col min="15107" max="15118" width="12.5703125" style="512" bestFit="1" customWidth="1"/>
    <col min="15119" max="15119" width="15.5703125" style="512" bestFit="1" customWidth="1"/>
    <col min="15120" max="15360" width="9.140625" style="512"/>
    <col min="15361" max="15361" width="15.85546875" style="512" customWidth="1"/>
    <col min="15362" max="15362" width="26.140625" style="512" bestFit="1" customWidth="1"/>
    <col min="15363" max="15374" width="12.5703125" style="512" bestFit="1" customWidth="1"/>
    <col min="15375" max="15375" width="15.5703125" style="512" bestFit="1" customWidth="1"/>
    <col min="15376" max="15616" width="9.140625" style="512"/>
    <col min="15617" max="15617" width="15.85546875" style="512" customWidth="1"/>
    <col min="15618" max="15618" width="26.140625" style="512" bestFit="1" customWidth="1"/>
    <col min="15619" max="15630" width="12.5703125" style="512" bestFit="1" customWidth="1"/>
    <col min="15631" max="15631" width="15.5703125" style="512" bestFit="1" customWidth="1"/>
    <col min="15632" max="15872" width="9.140625" style="512"/>
    <col min="15873" max="15873" width="15.85546875" style="512" customWidth="1"/>
    <col min="15874" max="15874" width="26.140625" style="512" bestFit="1" customWidth="1"/>
    <col min="15875" max="15886" width="12.5703125" style="512" bestFit="1" customWidth="1"/>
    <col min="15887" max="15887" width="15.5703125" style="512" bestFit="1" customWidth="1"/>
    <col min="15888" max="16128" width="9.140625" style="512"/>
    <col min="16129" max="16129" width="15.85546875" style="512" customWidth="1"/>
    <col min="16130" max="16130" width="26.140625" style="512" bestFit="1" customWidth="1"/>
    <col min="16131" max="16142" width="12.5703125" style="512" bestFit="1" customWidth="1"/>
    <col min="16143" max="16143" width="15.5703125" style="512" bestFit="1" customWidth="1"/>
    <col min="16144" max="16384" width="9.140625" style="512"/>
  </cols>
  <sheetData>
    <row r="1" spans="1:15" ht="21" customHeight="1" thickBot="1">
      <c r="A1" s="1121" t="s">
        <v>140</v>
      </c>
      <c r="B1" s="1115"/>
      <c r="C1" s="1115"/>
      <c r="D1" s="1115"/>
      <c r="E1" s="1115"/>
      <c r="F1" s="1115"/>
      <c r="G1" s="1115"/>
      <c r="H1" s="1115"/>
      <c r="I1" s="1115"/>
      <c r="J1" s="1115"/>
      <c r="K1" s="1115"/>
      <c r="L1" s="1115"/>
      <c r="M1" s="1115"/>
      <c r="N1" s="1115"/>
      <c r="O1" s="1116"/>
    </row>
    <row r="2" spans="1:15" s="799" customFormat="1" ht="27" customHeight="1" thickBot="1">
      <c r="A2" s="871" t="s">
        <v>83</v>
      </c>
      <c r="B2" s="796" t="s">
        <v>88</v>
      </c>
      <c r="C2" s="872" t="s">
        <v>109</v>
      </c>
      <c r="D2" s="872" t="s">
        <v>110</v>
      </c>
      <c r="E2" s="872" t="s">
        <v>111</v>
      </c>
      <c r="F2" s="872" t="s">
        <v>112</v>
      </c>
      <c r="G2" s="872" t="s">
        <v>113</v>
      </c>
      <c r="H2" s="872" t="s">
        <v>114</v>
      </c>
      <c r="I2" s="872" t="s">
        <v>89</v>
      </c>
      <c r="J2" s="872" t="s">
        <v>90</v>
      </c>
      <c r="K2" s="872" t="s">
        <v>91</v>
      </c>
      <c r="L2" s="872" t="s">
        <v>92</v>
      </c>
      <c r="M2" s="872" t="s">
        <v>93</v>
      </c>
      <c r="N2" s="872" t="s">
        <v>94</v>
      </c>
      <c r="O2" s="798" t="s">
        <v>16</v>
      </c>
    </row>
    <row r="3" spans="1:15" ht="15" customHeight="1" thickBot="1">
      <c r="A3" s="1117" t="s">
        <v>84</v>
      </c>
      <c r="B3" s="800" t="s">
        <v>56</v>
      </c>
      <c r="C3" s="801">
        <v>140.91333333333333</v>
      </c>
      <c r="D3" s="801">
        <v>140.01499999999999</v>
      </c>
      <c r="E3" s="801">
        <v>136.8761111111111</v>
      </c>
      <c r="F3" s="801">
        <v>119.35722222222223</v>
      </c>
      <c r="G3" s="801">
        <v>111.70499999999998</v>
      </c>
      <c r="H3" s="801">
        <v>107.20277777777778</v>
      </c>
      <c r="I3" s="801">
        <v>103.82999999999998</v>
      </c>
      <c r="J3" s="801">
        <v>95.407368421052638</v>
      </c>
      <c r="K3" s="801">
        <v>99.245789473684198</v>
      </c>
      <c r="L3" s="801">
        <v>101.33736842105263</v>
      </c>
      <c r="M3" s="801">
        <v>110.11105263157893</v>
      </c>
      <c r="N3" s="801">
        <v>123.6457894736842</v>
      </c>
      <c r="O3" s="802">
        <v>113.78</v>
      </c>
    </row>
    <row r="4" spans="1:15" ht="15" customHeight="1" thickBot="1">
      <c r="A4" s="1117"/>
      <c r="B4" s="803" t="s">
        <v>57</v>
      </c>
      <c r="C4" s="801">
        <v>142.73999999999998</v>
      </c>
      <c r="D4" s="801">
        <v>142.32666666666665</v>
      </c>
      <c r="E4" s="801">
        <v>140.87833333333336</v>
      </c>
      <c r="F4" s="801">
        <v>129.11999999999998</v>
      </c>
      <c r="G4" s="801">
        <v>119.59500000000001</v>
      </c>
      <c r="H4" s="801">
        <v>114.96833333333332</v>
      </c>
      <c r="I4" s="801">
        <v>113.97500000000002</v>
      </c>
      <c r="J4" s="801">
        <v>116.08333333333333</v>
      </c>
      <c r="K4" s="801">
        <v>112.18999999999998</v>
      </c>
      <c r="L4" s="801">
        <v>113.43166666666667</v>
      </c>
      <c r="M4" s="801">
        <v>118.63333333333333</v>
      </c>
      <c r="N4" s="801">
        <v>135.23714285714286</v>
      </c>
      <c r="O4" s="802">
        <v>127.28</v>
      </c>
    </row>
    <row r="5" spans="1:15" ht="15" customHeight="1" thickBot="1">
      <c r="A5" s="1117"/>
      <c r="B5" s="803" t="s">
        <v>58</v>
      </c>
      <c r="C5" s="801">
        <v>224.46866666666665</v>
      </c>
      <c r="D5" s="801">
        <v>228.59533333333331</v>
      </c>
      <c r="E5" s="801">
        <v>224.49799999999996</v>
      </c>
      <c r="F5" s="801">
        <v>185.12800000000001</v>
      </c>
      <c r="G5" s="801">
        <v>168.47733333333329</v>
      </c>
      <c r="H5" s="801">
        <v>165.57733333333337</v>
      </c>
      <c r="I5" s="801">
        <v>160.82133333333334</v>
      </c>
      <c r="J5" s="801">
        <v>157.74533333333332</v>
      </c>
      <c r="K5" s="801">
        <v>149.196</v>
      </c>
      <c r="L5" s="801">
        <v>155.42933333333332</v>
      </c>
      <c r="M5" s="801">
        <v>168.72466666666668</v>
      </c>
      <c r="N5" s="801">
        <v>218.28933333333336</v>
      </c>
      <c r="O5" s="802">
        <v>183.91</v>
      </c>
    </row>
    <row r="6" spans="1:15" ht="15" customHeight="1" thickBot="1">
      <c r="A6" s="1118"/>
      <c r="B6" s="804" t="s">
        <v>59</v>
      </c>
      <c r="C6" s="805">
        <v>173.3310256410256</v>
      </c>
      <c r="D6" s="805">
        <v>174.44</v>
      </c>
      <c r="E6" s="805">
        <v>171.19256410256409</v>
      </c>
      <c r="F6" s="805">
        <v>146.15564102564105</v>
      </c>
      <c r="G6" s="805">
        <v>134.75435897435892</v>
      </c>
      <c r="H6" s="805">
        <v>130.84923076923073</v>
      </c>
      <c r="I6" s="805">
        <v>127.31051282051277</v>
      </c>
      <c r="J6" s="805">
        <v>121.88549999999998</v>
      </c>
      <c r="K6" s="805">
        <v>119.91875000000002</v>
      </c>
      <c r="L6" s="805">
        <v>123.43599999999999</v>
      </c>
      <c r="M6" s="805">
        <v>133.36949999999999</v>
      </c>
      <c r="N6" s="805">
        <v>160.25048780487805</v>
      </c>
      <c r="O6" s="806">
        <v>141.74</v>
      </c>
    </row>
    <row r="7" spans="1:15" ht="15" customHeight="1" thickBot="1">
      <c r="A7" s="1119" t="s">
        <v>85</v>
      </c>
      <c r="B7" s="803" t="s">
        <v>56</v>
      </c>
      <c r="C7" s="801">
        <v>112.76933333333331</v>
      </c>
      <c r="D7" s="801">
        <v>110.84391304347828</v>
      </c>
      <c r="E7" s="801">
        <v>112.0341304347826</v>
      </c>
      <c r="F7" s="801">
        <v>104.58391304347828</v>
      </c>
      <c r="G7" s="801">
        <v>102.41065217391304</v>
      </c>
      <c r="H7" s="801">
        <v>107.64173913043479</v>
      </c>
      <c r="I7" s="801">
        <v>108.18249999999998</v>
      </c>
      <c r="J7" s="801">
        <v>100.46386363636366</v>
      </c>
      <c r="K7" s="801">
        <v>97.715227272727276</v>
      </c>
      <c r="L7" s="801">
        <v>96.411395348837203</v>
      </c>
      <c r="M7" s="801">
        <v>104.2358139534884</v>
      </c>
      <c r="N7" s="801">
        <v>116.2532558139535</v>
      </c>
      <c r="O7" s="802">
        <v>106.01</v>
      </c>
    </row>
    <row r="8" spans="1:15" ht="15" customHeight="1" thickBot="1">
      <c r="A8" s="1117"/>
      <c r="B8" s="803" t="s">
        <v>57</v>
      </c>
      <c r="C8" s="801">
        <v>179.58562499999999</v>
      </c>
      <c r="D8" s="801">
        <v>184.83687499999999</v>
      </c>
      <c r="E8" s="801">
        <v>191.639375</v>
      </c>
      <c r="F8" s="801">
        <v>164.59562500000001</v>
      </c>
      <c r="G8" s="801">
        <v>151.66249999999997</v>
      </c>
      <c r="H8" s="801">
        <v>159.38625000000002</v>
      </c>
      <c r="I8" s="801">
        <v>165.74937499999999</v>
      </c>
      <c r="J8" s="801">
        <v>149.99687500000002</v>
      </c>
      <c r="K8" s="801">
        <v>150.01624999999999</v>
      </c>
      <c r="L8" s="801">
        <v>180.16764705882349</v>
      </c>
      <c r="M8" s="801">
        <v>202.78823529411764</v>
      </c>
      <c r="N8" s="801">
        <v>341.55058823529407</v>
      </c>
      <c r="O8" s="802">
        <v>238.25</v>
      </c>
    </row>
    <row r="9" spans="1:15" ht="15" customHeight="1" thickBot="1">
      <c r="A9" s="1117"/>
      <c r="B9" s="803" t="s">
        <v>58</v>
      </c>
      <c r="C9" s="801">
        <v>199.39750000000001</v>
      </c>
      <c r="D9" s="801">
        <v>208.41250000000002</v>
      </c>
      <c r="E9" s="801">
        <v>212.05</v>
      </c>
      <c r="F9" s="801">
        <v>180.97</v>
      </c>
      <c r="G9" s="801">
        <v>157.10249999999999</v>
      </c>
      <c r="H9" s="801">
        <v>158.33500000000001</v>
      </c>
      <c r="I9" s="801">
        <v>156.43</v>
      </c>
      <c r="J9" s="801">
        <v>157.5675</v>
      </c>
      <c r="K9" s="801">
        <v>153.68</v>
      </c>
      <c r="L9" s="801">
        <v>148.6275</v>
      </c>
      <c r="M9" s="801">
        <v>161.29000000000002</v>
      </c>
      <c r="N9" s="801">
        <v>222.185</v>
      </c>
      <c r="O9" s="802">
        <v>176.34</v>
      </c>
    </row>
    <row r="10" spans="1:15" ht="15" customHeight="1" thickBot="1">
      <c r="A10" s="1118"/>
      <c r="B10" s="804" t="s">
        <v>59</v>
      </c>
      <c r="C10" s="805">
        <v>134.5473846153846</v>
      </c>
      <c r="D10" s="805">
        <v>134.69484848484851</v>
      </c>
      <c r="E10" s="805">
        <v>137.39393939393941</v>
      </c>
      <c r="F10" s="805">
        <v>123.76166666666666</v>
      </c>
      <c r="G10" s="805">
        <v>117.66515151515155</v>
      </c>
      <c r="H10" s="805">
        <v>123.25818181818178</v>
      </c>
      <c r="I10" s="805">
        <v>125.5896875</v>
      </c>
      <c r="J10" s="805">
        <v>116.41609374999997</v>
      </c>
      <c r="K10" s="805">
        <v>114.28828125</v>
      </c>
      <c r="L10" s="805">
        <v>121.92265625</v>
      </c>
      <c r="M10" s="805">
        <v>133.97968749999998</v>
      </c>
      <c r="N10" s="805">
        <v>182.71859375000005</v>
      </c>
      <c r="O10" s="806">
        <v>143.76</v>
      </c>
    </row>
    <row r="11" spans="1:15" ht="15" customHeight="1" thickBot="1">
      <c r="A11" s="1104" t="s">
        <v>81</v>
      </c>
      <c r="B11" s="1105"/>
      <c r="C11" s="807">
        <v>149.09125000000006</v>
      </c>
      <c r="D11" s="807">
        <v>149.45733333333331</v>
      </c>
      <c r="E11" s="807">
        <v>149.94771428571428</v>
      </c>
      <c r="F11" s="807">
        <v>132.07942857142859</v>
      </c>
      <c r="G11" s="807">
        <v>124.01257142857139</v>
      </c>
      <c r="H11" s="807">
        <v>126.07771428571428</v>
      </c>
      <c r="I11" s="807">
        <v>126.24126213592233</v>
      </c>
      <c r="J11" s="807">
        <v>118.51971153846156</v>
      </c>
      <c r="K11" s="807">
        <v>116.45384615384611</v>
      </c>
      <c r="L11" s="807">
        <v>122.50471153846155</v>
      </c>
      <c r="M11" s="807">
        <v>133.74499999999998</v>
      </c>
      <c r="N11" s="807">
        <v>173.94533333333339</v>
      </c>
      <c r="O11" s="808">
        <v>143</v>
      </c>
    </row>
    <row r="12" spans="1:15" ht="15" customHeight="1" thickBot="1">
      <c r="O12" s="665"/>
    </row>
    <row r="13" spans="1:15" ht="22.5" customHeight="1" thickBot="1">
      <c r="A13" s="810" t="s">
        <v>66</v>
      </c>
      <c r="B13" s="772" t="s">
        <v>59</v>
      </c>
      <c r="C13" s="773">
        <v>86.1</v>
      </c>
      <c r="D13" s="773">
        <v>84.56</v>
      </c>
      <c r="E13" s="773">
        <v>87.83</v>
      </c>
      <c r="F13" s="773">
        <v>86.812222222222204</v>
      </c>
      <c r="G13" s="773">
        <v>83.2</v>
      </c>
      <c r="H13" s="773">
        <v>91.53</v>
      </c>
      <c r="I13" s="773">
        <v>98.82</v>
      </c>
      <c r="J13" s="773">
        <v>85.0535294117647</v>
      </c>
      <c r="K13" s="773">
        <v>85.41</v>
      </c>
      <c r="L13" s="773">
        <v>79.459999999999994</v>
      </c>
      <c r="M13" s="773">
        <v>82.09</v>
      </c>
      <c r="N13" s="773">
        <v>86.26</v>
      </c>
      <c r="O13" s="811">
        <v>86.56</v>
      </c>
    </row>
    <row r="14" spans="1:15" ht="22.5" customHeight="1">
      <c r="O14" s="665"/>
    </row>
    <row r="15" spans="1:15" ht="20.25" thickBot="1">
      <c r="A15" s="1120" t="s">
        <v>141</v>
      </c>
      <c r="B15" s="1120"/>
      <c r="C15" s="1120"/>
      <c r="D15" s="1120"/>
      <c r="E15" s="1120"/>
      <c r="F15" s="1120"/>
      <c r="G15" s="1120"/>
      <c r="H15" s="1120"/>
      <c r="I15" s="1120"/>
      <c r="J15" s="1120"/>
      <c r="K15" s="1120"/>
      <c r="L15" s="1120"/>
      <c r="M15" s="1120"/>
      <c r="N15" s="1120"/>
      <c r="O15" s="1120"/>
    </row>
    <row r="16" spans="1:15" ht="27" customHeight="1" thickBot="1">
      <c r="A16" s="812" t="s">
        <v>83</v>
      </c>
      <c r="B16" s="813" t="s">
        <v>88</v>
      </c>
      <c r="C16" s="814" t="s">
        <v>142</v>
      </c>
      <c r="D16" s="814" t="s">
        <v>143</v>
      </c>
      <c r="E16" s="814" t="s">
        <v>144</v>
      </c>
      <c r="F16" s="814" t="s">
        <v>145</v>
      </c>
      <c r="G16" s="814" t="s">
        <v>146</v>
      </c>
      <c r="H16" s="814" t="s">
        <v>147</v>
      </c>
      <c r="I16" s="814" t="s">
        <v>103</v>
      </c>
      <c r="J16" s="814" t="s">
        <v>104</v>
      </c>
      <c r="K16" s="814" t="s">
        <v>105</v>
      </c>
      <c r="L16" s="814" t="s">
        <v>106</v>
      </c>
      <c r="M16" s="814" t="s">
        <v>107</v>
      </c>
      <c r="N16" s="815" t="s">
        <v>108</v>
      </c>
      <c r="O16" s="873" t="s">
        <v>16</v>
      </c>
    </row>
    <row r="17" spans="1:15" ht="15" customHeight="1" thickBot="1">
      <c r="A17" s="1117" t="s">
        <v>84</v>
      </c>
      <c r="B17" s="800" t="s">
        <v>56</v>
      </c>
      <c r="C17" s="801">
        <v>131.87625</v>
      </c>
      <c r="D17" s="801">
        <v>123.33874999999999</v>
      </c>
      <c r="E17" s="801">
        <v>124.76750000000003</v>
      </c>
      <c r="F17" s="801">
        <v>116.82250000000001</v>
      </c>
      <c r="G17" s="801">
        <v>105.21875</v>
      </c>
      <c r="H17" s="801">
        <v>100.9975</v>
      </c>
      <c r="I17" s="801">
        <v>100.05749999999999</v>
      </c>
      <c r="J17" s="801">
        <v>100.28764705882354</v>
      </c>
      <c r="K17" s="801">
        <v>98.481764705882355</v>
      </c>
      <c r="L17" s="801">
        <v>100.32823529411765</v>
      </c>
      <c r="M17" s="801">
        <v>104.6670588235294</v>
      </c>
      <c r="N17" s="817">
        <v>132.27611111111111</v>
      </c>
      <c r="O17" s="802">
        <v>121.58</v>
      </c>
    </row>
    <row r="18" spans="1:15" ht="15" customHeight="1" thickBot="1">
      <c r="A18" s="1117"/>
      <c r="B18" s="803" t="s">
        <v>57</v>
      </c>
      <c r="C18" s="801">
        <v>137.00166666666667</v>
      </c>
      <c r="D18" s="801">
        <v>140.72</v>
      </c>
      <c r="E18" s="801">
        <v>143.37</v>
      </c>
      <c r="F18" s="801">
        <v>134.08500000000001</v>
      </c>
      <c r="G18" s="801">
        <v>122.61166666666668</v>
      </c>
      <c r="H18" s="801">
        <v>121.23333333333331</v>
      </c>
      <c r="I18" s="801">
        <v>121.015</v>
      </c>
      <c r="J18" s="801">
        <v>117.705</v>
      </c>
      <c r="K18" s="801">
        <v>113.99333333333334</v>
      </c>
      <c r="L18" s="801">
        <v>114.38166666666667</v>
      </c>
      <c r="M18" s="801">
        <v>116.84833333333334</v>
      </c>
      <c r="N18" s="817">
        <v>128.04</v>
      </c>
      <c r="O18" s="802">
        <v>125.92</v>
      </c>
    </row>
    <row r="19" spans="1:15" ht="15" customHeight="1" thickBot="1">
      <c r="A19" s="1117"/>
      <c r="B19" s="803" t="s">
        <v>58</v>
      </c>
      <c r="C19" s="801">
        <v>202.91866666666667</v>
      </c>
      <c r="D19" s="801">
        <v>215.36933333333329</v>
      </c>
      <c r="E19" s="801">
        <v>210.79333333333332</v>
      </c>
      <c r="F19" s="801">
        <v>186.19333333333333</v>
      </c>
      <c r="G19" s="801">
        <v>166.36200000000002</v>
      </c>
      <c r="H19" s="801">
        <v>162.07933333333332</v>
      </c>
      <c r="I19" s="801">
        <v>158.44933333333333</v>
      </c>
      <c r="J19" s="801">
        <v>152.55799999999999</v>
      </c>
      <c r="K19" s="801">
        <v>147.5213333333333</v>
      </c>
      <c r="L19" s="801">
        <v>157.92933333333337</v>
      </c>
      <c r="M19" s="801">
        <v>168.05266666666668</v>
      </c>
      <c r="N19" s="817">
        <v>209.4026666666667</v>
      </c>
      <c r="O19" s="802">
        <v>178.14</v>
      </c>
    </row>
    <row r="20" spans="1:15" ht="15" customHeight="1" thickBot="1">
      <c r="A20" s="1118"/>
      <c r="B20" s="804" t="s">
        <v>59</v>
      </c>
      <c r="C20" s="805">
        <v>161.50837837837835</v>
      </c>
      <c r="D20" s="805">
        <v>163.46702702702703</v>
      </c>
      <c r="E20" s="805">
        <v>162.65945945945944</v>
      </c>
      <c r="F20" s="805">
        <v>147.74513513513514</v>
      </c>
      <c r="G20" s="805">
        <v>132.82702702702701</v>
      </c>
      <c r="H20" s="805">
        <v>129.04189189189191</v>
      </c>
      <c r="I20" s="805">
        <v>127.12837837837837</v>
      </c>
      <c r="J20" s="805">
        <v>123.67078947368421</v>
      </c>
      <c r="K20" s="805">
        <v>120.28868421052633</v>
      </c>
      <c r="L20" s="805">
        <v>125.28447368421057</v>
      </c>
      <c r="M20" s="805">
        <v>131.61105263157893</v>
      </c>
      <c r="N20" s="818">
        <v>161.28846153846155</v>
      </c>
      <c r="O20" s="806">
        <v>144</v>
      </c>
    </row>
    <row r="21" spans="1:15" ht="15" customHeight="1" thickBot="1">
      <c r="A21" s="1119" t="s">
        <v>85</v>
      </c>
      <c r="B21" s="803" t="s">
        <v>56</v>
      </c>
      <c r="C21" s="801">
        <v>96.486458333333303</v>
      </c>
      <c r="D21" s="801">
        <v>96.169565217391295</v>
      </c>
      <c r="E21" s="801">
        <v>91.585957446808507</v>
      </c>
      <c r="F21" s="801">
        <v>100.11695652173916</v>
      </c>
      <c r="G21" s="801">
        <v>95.010869565217405</v>
      </c>
      <c r="H21" s="801">
        <v>98.263695652173922</v>
      </c>
      <c r="I21" s="801">
        <v>104.77717391304351</v>
      </c>
      <c r="J21" s="801">
        <v>91.720869565217413</v>
      </c>
      <c r="K21" s="801">
        <v>96.347872340425539</v>
      </c>
      <c r="L21" s="801">
        <v>94.087777777777788</v>
      </c>
      <c r="M21" s="801">
        <v>97.195652173913061</v>
      </c>
      <c r="N21" s="817">
        <v>111.96326086956523</v>
      </c>
      <c r="O21" s="802">
        <v>101.21</v>
      </c>
    </row>
    <row r="22" spans="1:15" ht="15" customHeight="1" thickBot="1">
      <c r="A22" s="1117"/>
      <c r="B22" s="803" t="s">
        <v>57</v>
      </c>
      <c r="C22" s="801">
        <v>182.20933333333329</v>
      </c>
      <c r="D22" s="801">
        <v>183.05599999999998</v>
      </c>
      <c r="E22" s="801">
        <v>181.88600000000005</v>
      </c>
      <c r="F22" s="801">
        <v>175.10466666666667</v>
      </c>
      <c r="G22" s="801">
        <v>158.11066666666665</v>
      </c>
      <c r="H22" s="801">
        <v>160.08133333333333</v>
      </c>
      <c r="I22" s="801">
        <v>159.03066666666666</v>
      </c>
      <c r="J22" s="801">
        <v>145.03812500000004</v>
      </c>
      <c r="K22" s="801">
        <v>143.90937500000001</v>
      </c>
      <c r="L22" s="801">
        <v>143.676875</v>
      </c>
      <c r="M22" s="801">
        <v>149.33874999999998</v>
      </c>
      <c r="N22" s="817">
        <v>204.81312499999999</v>
      </c>
      <c r="O22" s="802">
        <v>163.66</v>
      </c>
    </row>
    <row r="23" spans="1:15" ht="15" customHeight="1" thickBot="1">
      <c r="A23" s="1117"/>
      <c r="B23" s="803" t="s">
        <v>58</v>
      </c>
      <c r="C23" s="801">
        <v>185.88499999999999</v>
      </c>
      <c r="D23" s="801">
        <v>201.13249999999999</v>
      </c>
      <c r="E23" s="801">
        <v>207.32</v>
      </c>
      <c r="F23" s="801">
        <v>192.3125</v>
      </c>
      <c r="G23" s="801">
        <v>153.42250000000001</v>
      </c>
      <c r="H23" s="801">
        <v>157.66250000000002</v>
      </c>
      <c r="I23" s="801">
        <v>156.69</v>
      </c>
      <c r="J23" s="801">
        <v>146.58499999999998</v>
      </c>
      <c r="K23" s="801">
        <v>141.20250000000001</v>
      </c>
      <c r="L23" s="801">
        <v>149.245</v>
      </c>
      <c r="M23" s="801">
        <v>144.3175</v>
      </c>
      <c r="N23" s="817">
        <v>202.45999999999998</v>
      </c>
      <c r="O23" s="802">
        <v>169.85</v>
      </c>
    </row>
    <row r="24" spans="1:15" ht="15" customHeight="1" thickBot="1">
      <c r="A24" s="1118"/>
      <c r="B24" s="804" t="s">
        <v>59</v>
      </c>
      <c r="C24" s="805">
        <v>121.01537313432837</v>
      </c>
      <c r="D24" s="805">
        <v>122.67953846153843</v>
      </c>
      <c r="E24" s="805">
        <v>119.12287878787878</v>
      </c>
      <c r="F24" s="805">
        <v>123.09538461538463</v>
      </c>
      <c r="G24" s="805">
        <v>113.16692307692306</v>
      </c>
      <c r="H24" s="805">
        <v>116.18461538461541</v>
      </c>
      <c r="I24" s="805">
        <v>120.49184615384618</v>
      </c>
      <c r="J24" s="805">
        <v>107.97136363636366</v>
      </c>
      <c r="K24" s="805">
        <v>110.3837313432836</v>
      </c>
      <c r="L24" s="805">
        <v>109.68861538461542</v>
      </c>
      <c r="M24" s="805">
        <v>112.69227272727271</v>
      </c>
      <c r="N24" s="818">
        <v>139.95696969696968</v>
      </c>
      <c r="O24" s="806">
        <v>119.09</v>
      </c>
    </row>
    <row r="25" spans="1:15" ht="15" customHeight="1" thickBot="1">
      <c r="A25" s="1104" t="s">
        <v>81</v>
      </c>
      <c r="B25" s="1105"/>
      <c r="C25" s="807">
        <v>135.42153846153852</v>
      </c>
      <c r="D25" s="807">
        <v>137.47499999999997</v>
      </c>
      <c r="E25" s="807">
        <v>134.76223300970872</v>
      </c>
      <c r="F25" s="807">
        <v>132.03696078431364</v>
      </c>
      <c r="G25" s="807">
        <v>120.29852941176469</v>
      </c>
      <c r="H25" s="807">
        <v>120.8485294117647</v>
      </c>
      <c r="I25" s="807">
        <v>122.8992156862745</v>
      </c>
      <c r="J25" s="807">
        <v>113.70769230769231</v>
      </c>
      <c r="K25" s="807">
        <v>113.9683809523809</v>
      </c>
      <c r="L25" s="807">
        <v>115.44242718446601</v>
      </c>
      <c r="M25" s="807">
        <v>119.6049038461538</v>
      </c>
      <c r="N25" s="819">
        <v>147.88009523809518</v>
      </c>
      <c r="O25" s="808">
        <v>128</v>
      </c>
    </row>
    <row r="26" spans="1:15" ht="15" customHeight="1" thickBot="1">
      <c r="O26" s="665"/>
    </row>
    <row r="27" spans="1:15" ht="22.5" customHeight="1" thickBot="1">
      <c r="A27" s="810" t="s">
        <v>66</v>
      </c>
      <c r="B27" s="772" t="s">
        <v>59</v>
      </c>
      <c r="C27" s="773">
        <v>81.93</v>
      </c>
      <c r="D27" s="773">
        <v>76.27</v>
      </c>
      <c r="E27" s="773">
        <v>74.52</v>
      </c>
      <c r="F27" s="773">
        <v>83.938823529411778</v>
      </c>
      <c r="G27" s="773">
        <v>81.17</v>
      </c>
      <c r="H27" s="773">
        <v>91.33</v>
      </c>
      <c r="I27" s="773">
        <v>98.25</v>
      </c>
      <c r="J27" s="773">
        <v>84.826666666666654</v>
      </c>
      <c r="K27" s="773">
        <v>82.96</v>
      </c>
      <c r="L27" s="773">
        <v>84.06</v>
      </c>
      <c r="M27" s="773">
        <v>77.790000000000006</v>
      </c>
      <c r="N27" s="773">
        <v>80.930000000000007</v>
      </c>
      <c r="O27" s="811">
        <v>83.44</v>
      </c>
    </row>
    <row r="28" spans="1:15" ht="22.5" customHeight="1" thickBot="1">
      <c r="O28" s="665"/>
    </row>
    <row r="29" spans="1:15" ht="20.25" thickBot="1">
      <c r="A29" s="1121" t="s">
        <v>148</v>
      </c>
      <c r="B29" s="1115"/>
      <c r="C29" s="1115"/>
      <c r="D29" s="1115"/>
      <c r="E29" s="1115"/>
      <c r="F29" s="1115"/>
      <c r="G29" s="1115"/>
      <c r="H29" s="1115"/>
      <c r="I29" s="1115"/>
      <c r="J29" s="1115"/>
      <c r="K29" s="1115"/>
      <c r="L29" s="1115"/>
      <c r="M29" s="1115"/>
      <c r="N29" s="1115"/>
      <c r="O29" s="1116"/>
    </row>
    <row r="30" spans="1:15" ht="27" customHeight="1" thickBot="1">
      <c r="A30" s="812" t="s">
        <v>83</v>
      </c>
      <c r="B30" s="813" t="s">
        <v>88</v>
      </c>
      <c r="C30" s="820" t="s">
        <v>134</v>
      </c>
      <c r="D30" s="820" t="s">
        <v>135</v>
      </c>
      <c r="E30" s="820" t="s">
        <v>136</v>
      </c>
      <c r="F30" s="820" t="s">
        <v>137</v>
      </c>
      <c r="G30" s="820" t="s">
        <v>138</v>
      </c>
      <c r="H30" s="820" t="s">
        <v>139</v>
      </c>
      <c r="I30" s="820" t="s">
        <v>150</v>
      </c>
      <c r="J30" s="820" t="s">
        <v>129</v>
      </c>
      <c r="K30" s="820" t="s">
        <v>130</v>
      </c>
      <c r="L30" s="820" t="s">
        <v>131</v>
      </c>
      <c r="M30" s="820" t="s">
        <v>132</v>
      </c>
      <c r="N30" s="820" t="s">
        <v>133</v>
      </c>
      <c r="O30" s="874" t="s">
        <v>16</v>
      </c>
    </row>
    <row r="31" spans="1:15" ht="15" customHeight="1" thickBot="1">
      <c r="A31" s="1122" t="s">
        <v>84</v>
      </c>
      <c r="B31" s="823" t="s">
        <v>56</v>
      </c>
      <c r="C31" s="824">
        <v>6.8526996584550498E-2</v>
      </c>
      <c r="D31" s="824">
        <v>0.13520689969697275</v>
      </c>
      <c r="E31" s="824">
        <v>9.7049400774328817E-2</v>
      </c>
      <c r="F31" s="824">
        <v>2.1697209203896752E-2</v>
      </c>
      <c r="G31" s="824">
        <v>6.1645381645381497E-2</v>
      </c>
      <c r="H31" s="824">
        <v>6.1439914629350036E-2</v>
      </c>
      <c r="I31" s="824">
        <v>3.7703320590660311E-2</v>
      </c>
      <c r="J31" s="824">
        <v>-4.8662809238194424E-2</v>
      </c>
      <c r="K31" s="824">
        <v>7.7580328711982054E-3</v>
      </c>
      <c r="L31" s="824">
        <v>1.0058316325176611E-2</v>
      </c>
      <c r="M31" s="824">
        <v>5.2012484818439397E-2</v>
      </c>
      <c r="N31" s="825">
        <v>-6.5244748767806504E-2</v>
      </c>
      <c r="O31" s="826">
        <v>-6.4155288698799121E-2</v>
      </c>
    </row>
    <row r="32" spans="1:15" ht="15" customHeight="1" thickBot="1">
      <c r="A32" s="1122"/>
      <c r="B32" s="827" t="s">
        <v>57</v>
      </c>
      <c r="C32" s="824">
        <v>4.1885135217332996E-2</v>
      </c>
      <c r="D32" s="824">
        <v>1.1417472048512329E-2</v>
      </c>
      <c r="E32" s="824">
        <v>-1.7379275069168205E-2</v>
      </c>
      <c r="F32" s="824">
        <v>-3.7028750419510245E-2</v>
      </c>
      <c r="G32" s="824">
        <v>-2.4603422730300261E-2</v>
      </c>
      <c r="H32" s="824">
        <v>-5.1677206488864348E-2</v>
      </c>
      <c r="I32" s="824">
        <v>-5.8174606453745219E-2</v>
      </c>
      <c r="J32" s="824">
        <v>-1.3777381306373303E-2</v>
      </c>
      <c r="K32" s="824">
        <v>-1.5819638575355482E-2</v>
      </c>
      <c r="L32" s="824">
        <v>-8.3055268181089874E-3</v>
      </c>
      <c r="M32" s="824">
        <v>1.52762127544251E-2</v>
      </c>
      <c r="N32" s="825">
        <v>5.6210112911143903E-2</v>
      </c>
      <c r="O32" s="826">
        <v>1.0800508259212194E-2</v>
      </c>
    </row>
    <row r="33" spans="1:15" ht="15" customHeight="1" thickBot="1">
      <c r="A33" s="1122"/>
      <c r="B33" s="827" t="s">
        <v>58</v>
      </c>
      <c r="C33" s="824">
        <v>0.10620018529591486</v>
      </c>
      <c r="D33" s="824">
        <v>6.1410785812898293E-2</v>
      </c>
      <c r="E33" s="824">
        <v>6.50147063474492E-2</v>
      </c>
      <c r="F33" s="824">
        <v>-5.7216513301585111E-3</v>
      </c>
      <c r="G33" s="824">
        <v>1.2715243465053726E-2</v>
      </c>
      <c r="H33" s="824">
        <v>2.1582023618063877E-2</v>
      </c>
      <c r="I33" s="824">
        <v>1.4970085074513919E-2</v>
      </c>
      <c r="J33" s="824">
        <v>3.4002368498101232E-2</v>
      </c>
      <c r="K33" s="824">
        <v>1.1352030440795201E-2</v>
      </c>
      <c r="L33" s="824">
        <v>-1.5829864834061159E-2</v>
      </c>
      <c r="M33" s="824">
        <v>3.9987464247319112E-3</v>
      </c>
      <c r="N33" s="825">
        <v>4.2438173343860575E-2</v>
      </c>
      <c r="O33" s="826">
        <v>3.2390254855731507E-2</v>
      </c>
    </row>
    <row r="34" spans="1:15" ht="15" customHeight="1" thickBot="1">
      <c r="A34" s="1123"/>
      <c r="B34" s="828" t="s">
        <v>59</v>
      </c>
      <c r="C34" s="829">
        <v>7.3201448626704732E-2</v>
      </c>
      <c r="D34" s="829">
        <v>6.7126521920281443E-2</v>
      </c>
      <c r="E34" s="829">
        <v>5.2459934832326215E-2</v>
      </c>
      <c r="F34" s="829">
        <v>-1.0758351589988165E-2</v>
      </c>
      <c r="G34" s="829">
        <v>1.451008872569092E-2</v>
      </c>
      <c r="H34" s="829">
        <v>1.4005830593780858E-2</v>
      </c>
      <c r="I34" s="829">
        <v>1.4326812349662985E-3</v>
      </c>
      <c r="J34" s="829">
        <v>-1.443582175938256E-2</v>
      </c>
      <c r="K34" s="829">
        <v>-3.0753866247207433E-3</v>
      </c>
      <c r="L34" s="829">
        <v>-1.475421199333765E-2</v>
      </c>
      <c r="M34" s="829">
        <v>1.3360939930656972E-2</v>
      </c>
      <c r="N34" s="830">
        <v>-6.4355114041185092E-3</v>
      </c>
      <c r="O34" s="831">
        <v>-1.5694444444444382E-2</v>
      </c>
    </row>
    <row r="35" spans="1:15" ht="15" customHeight="1" thickBot="1">
      <c r="A35" s="1124" t="s">
        <v>85</v>
      </c>
      <c r="B35" s="827" t="s">
        <v>56</v>
      </c>
      <c r="C35" s="824">
        <v>0.16875813747611398</v>
      </c>
      <c r="D35" s="824">
        <v>0.15258827252588306</v>
      </c>
      <c r="E35" s="824">
        <v>0.22326755714542837</v>
      </c>
      <c r="F35" s="824">
        <v>4.4617382278986643E-2</v>
      </c>
      <c r="G35" s="824">
        <v>7.7883537352705409E-2</v>
      </c>
      <c r="H35" s="824">
        <v>9.5437520602283499E-2</v>
      </c>
      <c r="I35" s="824">
        <v>3.2500648373877748E-2</v>
      </c>
      <c r="J35" s="824">
        <v>9.5321752972801946E-2</v>
      </c>
      <c r="K35" s="824">
        <v>1.4191853946400263E-2</v>
      </c>
      <c r="L35" s="824">
        <v>2.4696274329567822E-2</v>
      </c>
      <c r="M35" s="824">
        <v>7.2432887913322683E-2</v>
      </c>
      <c r="N35" s="825">
        <v>3.8316095039300613E-2</v>
      </c>
      <c r="O35" s="826">
        <v>4.7426143661693621E-2</v>
      </c>
    </row>
    <row r="36" spans="1:15" ht="15" customHeight="1" thickBot="1">
      <c r="A36" s="1122"/>
      <c r="B36" s="827" t="s">
        <v>57</v>
      </c>
      <c r="C36" s="824">
        <v>-1.4399417885655134E-2</v>
      </c>
      <c r="D36" s="824">
        <v>9.728580325146452E-3</v>
      </c>
      <c r="E36" s="824">
        <v>5.3623560911779611E-2</v>
      </c>
      <c r="F36" s="824">
        <v>-6.0015771519510201E-2</v>
      </c>
      <c r="G36" s="824">
        <v>-4.0782616395267535E-2</v>
      </c>
      <c r="H36" s="824">
        <v>-4.3420636176609078E-3</v>
      </c>
      <c r="I36" s="824">
        <v>4.2247878815825826E-2</v>
      </c>
      <c r="J36" s="824">
        <v>3.4189286437617553E-2</v>
      </c>
      <c r="K36" s="824">
        <v>4.2435560574145874E-2</v>
      </c>
      <c r="L36" s="824">
        <v>0.25397804663292889</v>
      </c>
      <c r="M36" s="824">
        <v>0.35790767830933146</v>
      </c>
      <c r="N36" s="825">
        <v>0.66762060895899178</v>
      </c>
      <c r="O36" s="826">
        <v>0.45576194549676163</v>
      </c>
    </row>
    <row r="37" spans="1:15" ht="15" customHeight="1" thickBot="1">
      <c r="A37" s="1122"/>
      <c r="B37" s="827" t="s">
        <v>58</v>
      </c>
      <c r="C37" s="824">
        <v>7.2692793931732086E-2</v>
      </c>
      <c r="D37" s="824">
        <v>3.6195045554547521E-2</v>
      </c>
      <c r="E37" s="824">
        <v>2.2814972023924456E-2</v>
      </c>
      <c r="F37" s="824">
        <v>-5.897952551186221E-2</v>
      </c>
      <c r="G37" s="824">
        <v>2.3986051589564621E-2</v>
      </c>
      <c r="H37" s="824">
        <v>4.2654404186156193E-3</v>
      </c>
      <c r="I37" s="824">
        <v>-1.6593273342267593E-3</v>
      </c>
      <c r="J37" s="824">
        <v>7.4922399972712203E-2</v>
      </c>
      <c r="K37" s="824">
        <v>8.8365999185566757E-2</v>
      </c>
      <c r="L37" s="824">
        <v>-4.1374920432845777E-3</v>
      </c>
      <c r="M37" s="824">
        <v>0.11760528002494518</v>
      </c>
      <c r="N37" s="825">
        <v>9.7426652178208159E-2</v>
      </c>
      <c r="O37" s="826">
        <v>3.8210185457756903E-2</v>
      </c>
    </row>
    <row r="38" spans="1:15" ht="15" customHeight="1" thickBot="1">
      <c r="A38" s="1123"/>
      <c r="B38" s="828" t="s">
        <v>59</v>
      </c>
      <c r="C38" s="829">
        <v>0.11182059874356254</v>
      </c>
      <c r="D38" s="829">
        <v>9.7940619715300187E-2</v>
      </c>
      <c r="E38" s="829">
        <v>0.15337994507835703</v>
      </c>
      <c r="F38" s="829">
        <v>5.4127297572028697E-3</v>
      </c>
      <c r="G38" s="829">
        <v>3.974861484190844E-2</v>
      </c>
      <c r="H38" s="829">
        <v>6.0882126348227483E-2</v>
      </c>
      <c r="I38" s="829">
        <v>4.2308600198927959E-2</v>
      </c>
      <c r="J38" s="829">
        <v>7.8212683708221792E-2</v>
      </c>
      <c r="K38" s="829">
        <v>3.5372512409220833E-2</v>
      </c>
      <c r="L38" s="829">
        <v>0.11153428113288495</v>
      </c>
      <c r="M38" s="829">
        <v>0.18889861973273964</v>
      </c>
      <c r="N38" s="830">
        <v>0.30553408055073261</v>
      </c>
      <c r="O38" s="831">
        <v>0.2071542530859013</v>
      </c>
    </row>
    <row r="39" spans="1:15" ht="15" customHeight="1" thickBot="1">
      <c r="A39" s="1104" t="s">
        <v>81</v>
      </c>
      <c r="B39" s="1105"/>
      <c r="C39" s="832">
        <v>0.10094193060983367</v>
      </c>
      <c r="D39" s="832">
        <v>8.7160089713281305E-2</v>
      </c>
      <c r="E39" s="832">
        <v>0.11268350885007633</v>
      </c>
      <c r="F39" s="832">
        <v>3.216356000826978E-4</v>
      </c>
      <c r="G39" s="832">
        <v>3.0873544630741625E-2</v>
      </c>
      <c r="H39" s="832">
        <v>4.3270571014830339E-2</v>
      </c>
      <c r="I39" s="832">
        <v>2.7193391194448992E-2</v>
      </c>
      <c r="J39" s="832">
        <v>4.2319205790826868E-2</v>
      </c>
      <c r="K39" s="832">
        <v>2.1808375101017824E-2</v>
      </c>
      <c r="L39" s="832">
        <v>6.1175813141131193E-2</v>
      </c>
      <c r="M39" s="832">
        <v>0.11822338130913421</v>
      </c>
      <c r="N39" s="833">
        <v>0.17625927311766829</v>
      </c>
      <c r="O39" s="834">
        <v>0.1171875</v>
      </c>
    </row>
    <row r="40" spans="1:15" ht="15" customHeight="1" thickBot="1"/>
    <row r="41" spans="1:15" ht="15.75" thickBot="1">
      <c r="A41" s="810" t="s">
        <v>66</v>
      </c>
      <c r="B41" s="772" t="s">
        <v>59</v>
      </c>
      <c r="C41" s="793">
        <v>5.0897107286708008E-2</v>
      </c>
      <c r="D41" s="793">
        <v>0.10869280188802946</v>
      </c>
      <c r="E41" s="793">
        <v>0.17860976918947938</v>
      </c>
      <c r="F41" s="793">
        <v>3.4232058206100542E-2</v>
      </c>
      <c r="G41" s="793">
        <v>2.5009239866945931E-2</v>
      </c>
      <c r="H41" s="793">
        <v>2.1898609438300979E-3</v>
      </c>
      <c r="I41" s="793">
        <v>5.8015267175571825E-3</v>
      </c>
      <c r="J41" s="793">
        <v>2.6744272056512821E-3</v>
      </c>
      <c r="K41" s="793">
        <v>2.9532304725168792E-2</v>
      </c>
      <c r="L41" s="793">
        <v>-5.4722817035450969E-2</v>
      </c>
      <c r="M41" s="793">
        <v>5.5277027895616365E-2</v>
      </c>
      <c r="N41" s="793">
        <v>6.5859384653404143E-2</v>
      </c>
      <c r="O41" s="835">
        <v>3.7392138063279061E-2</v>
      </c>
    </row>
  </sheetData>
  <mergeCells count="12">
    <mergeCell ref="A39:B39"/>
    <mergeCell ref="A1:O1"/>
    <mergeCell ref="A3:A6"/>
    <mergeCell ref="A7:A10"/>
    <mergeCell ref="A11:B11"/>
    <mergeCell ref="A15:O15"/>
    <mergeCell ref="A17:A20"/>
    <mergeCell ref="A21:A24"/>
    <mergeCell ref="A25:B25"/>
    <mergeCell ref="A29:O29"/>
    <mergeCell ref="A31:A34"/>
    <mergeCell ref="A35:A38"/>
  </mergeCells>
  <printOptions horizontalCentered="1"/>
  <pageMargins left="0" right="0" top="1.25" bottom="0.5" header="0.5" footer="0.75"/>
  <pageSetup scale="66" orientation="landscape" r:id="rId1"/>
  <headerFooter alignWithMargins="0">
    <oddHeader>&amp;L&amp;G&amp;C&amp;"Arial,Bold"&amp;18AVERAGE ROOM RATE (ARR$) BY AREA AND NUMBER OF ROOMS</oddHeader>
    <oddFooter>&amp;L&amp;"Arial,Bold"&amp;12Prepared by:  Carlos J. Acobis RossSource:  Average Room Rate (ARR$) Monthly SurveyResearch and Statistics Division</oddFooter>
  </headerFooter>
  <legacyDrawingHF r:id="rId2"/>
</worksheet>
</file>

<file path=xl/worksheets/sheet13.xml><?xml version="1.0" encoding="utf-8"?>
<worksheet xmlns="http://schemas.openxmlformats.org/spreadsheetml/2006/main" xmlns:r="http://schemas.openxmlformats.org/officeDocument/2006/relationships">
  <dimension ref="A1:H26"/>
  <sheetViews>
    <sheetView workbookViewId="0">
      <selection activeCell="C2" sqref="C2"/>
    </sheetView>
  </sheetViews>
  <sheetFormatPr defaultRowHeight="12.75"/>
  <cols>
    <col min="1" max="1" width="16.85546875" style="876" customWidth="1"/>
    <col min="2" max="2" width="14.28515625" style="876" customWidth="1"/>
    <col min="3" max="3" width="19.5703125" style="876" customWidth="1"/>
    <col min="4" max="4" width="12.85546875" style="876" customWidth="1"/>
    <col min="5" max="7" width="16.85546875" style="876" customWidth="1"/>
    <col min="8" max="8" width="51.28515625" style="876" customWidth="1"/>
    <col min="9" max="256" width="9.140625" style="876"/>
    <col min="257" max="257" width="16.85546875" style="876" customWidth="1"/>
    <col min="258" max="258" width="14.28515625" style="876" customWidth="1"/>
    <col min="259" max="259" width="19.5703125" style="876" customWidth="1"/>
    <col min="260" max="260" width="12.85546875" style="876" customWidth="1"/>
    <col min="261" max="263" width="16.85546875" style="876" customWidth="1"/>
    <col min="264" max="264" width="51.28515625" style="876" customWidth="1"/>
    <col min="265" max="512" width="9.140625" style="876"/>
    <col min="513" max="513" width="16.85546875" style="876" customWidth="1"/>
    <col min="514" max="514" width="14.28515625" style="876" customWidth="1"/>
    <col min="515" max="515" width="19.5703125" style="876" customWidth="1"/>
    <col min="516" max="516" width="12.85546875" style="876" customWidth="1"/>
    <col min="517" max="519" width="16.85546875" style="876" customWidth="1"/>
    <col min="520" max="520" width="51.28515625" style="876" customWidth="1"/>
    <col min="521" max="768" width="9.140625" style="876"/>
    <col min="769" max="769" width="16.85546875" style="876" customWidth="1"/>
    <col min="770" max="770" width="14.28515625" style="876" customWidth="1"/>
    <col min="771" max="771" width="19.5703125" style="876" customWidth="1"/>
    <col min="772" max="772" width="12.85546875" style="876" customWidth="1"/>
    <col min="773" max="775" width="16.85546875" style="876" customWidth="1"/>
    <col min="776" max="776" width="51.28515625" style="876" customWidth="1"/>
    <col min="777" max="1024" width="9.140625" style="876"/>
    <col min="1025" max="1025" width="16.85546875" style="876" customWidth="1"/>
    <col min="1026" max="1026" width="14.28515625" style="876" customWidth="1"/>
    <col min="1027" max="1027" width="19.5703125" style="876" customWidth="1"/>
    <col min="1028" max="1028" width="12.85546875" style="876" customWidth="1"/>
    <col min="1029" max="1031" width="16.85546875" style="876" customWidth="1"/>
    <col min="1032" max="1032" width="51.28515625" style="876" customWidth="1"/>
    <col min="1033" max="1280" width="9.140625" style="876"/>
    <col min="1281" max="1281" width="16.85546875" style="876" customWidth="1"/>
    <col min="1282" max="1282" width="14.28515625" style="876" customWidth="1"/>
    <col min="1283" max="1283" width="19.5703125" style="876" customWidth="1"/>
    <col min="1284" max="1284" width="12.85546875" style="876" customWidth="1"/>
    <col min="1285" max="1287" width="16.85546875" style="876" customWidth="1"/>
    <col min="1288" max="1288" width="51.28515625" style="876" customWidth="1"/>
    <col min="1289" max="1536" width="9.140625" style="876"/>
    <col min="1537" max="1537" width="16.85546875" style="876" customWidth="1"/>
    <col min="1538" max="1538" width="14.28515625" style="876" customWidth="1"/>
    <col min="1539" max="1539" width="19.5703125" style="876" customWidth="1"/>
    <col min="1540" max="1540" width="12.85546875" style="876" customWidth="1"/>
    <col min="1541" max="1543" width="16.85546875" style="876" customWidth="1"/>
    <col min="1544" max="1544" width="51.28515625" style="876" customWidth="1"/>
    <col min="1545" max="1792" width="9.140625" style="876"/>
    <col min="1793" max="1793" width="16.85546875" style="876" customWidth="1"/>
    <col min="1794" max="1794" width="14.28515625" style="876" customWidth="1"/>
    <col min="1795" max="1795" width="19.5703125" style="876" customWidth="1"/>
    <col min="1796" max="1796" width="12.85546875" style="876" customWidth="1"/>
    <col min="1797" max="1799" width="16.85546875" style="876" customWidth="1"/>
    <col min="1800" max="1800" width="51.28515625" style="876" customWidth="1"/>
    <col min="1801" max="2048" width="9.140625" style="876"/>
    <col min="2049" max="2049" width="16.85546875" style="876" customWidth="1"/>
    <col min="2050" max="2050" width="14.28515625" style="876" customWidth="1"/>
    <col min="2051" max="2051" width="19.5703125" style="876" customWidth="1"/>
    <col min="2052" max="2052" width="12.85546875" style="876" customWidth="1"/>
    <col min="2053" max="2055" width="16.85546875" style="876" customWidth="1"/>
    <col min="2056" max="2056" width="51.28515625" style="876" customWidth="1"/>
    <col min="2057" max="2304" width="9.140625" style="876"/>
    <col min="2305" max="2305" width="16.85546875" style="876" customWidth="1"/>
    <col min="2306" max="2306" width="14.28515625" style="876" customWidth="1"/>
    <col min="2307" max="2307" width="19.5703125" style="876" customWidth="1"/>
    <col min="2308" max="2308" width="12.85546875" style="876" customWidth="1"/>
    <col min="2309" max="2311" width="16.85546875" style="876" customWidth="1"/>
    <col min="2312" max="2312" width="51.28515625" style="876" customWidth="1"/>
    <col min="2313" max="2560" width="9.140625" style="876"/>
    <col min="2561" max="2561" width="16.85546875" style="876" customWidth="1"/>
    <col min="2562" max="2562" width="14.28515625" style="876" customWidth="1"/>
    <col min="2563" max="2563" width="19.5703125" style="876" customWidth="1"/>
    <col min="2564" max="2564" width="12.85546875" style="876" customWidth="1"/>
    <col min="2565" max="2567" width="16.85546875" style="876" customWidth="1"/>
    <col min="2568" max="2568" width="51.28515625" style="876" customWidth="1"/>
    <col min="2569" max="2816" width="9.140625" style="876"/>
    <col min="2817" max="2817" width="16.85546875" style="876" customWidth="1"/>
    <col min="2818" max="2818" width="14.28515625" style="876" customWidth="1"/>
    <col min="2819" max="2819" width="19.5703125" style="876" customWidth="1"/>
    <col min="2820" max="2820" width="12.85546875" style="876" customWidth="1"/>
    <col min="2821" max="2823" width="16.85546875" style="876" customWidth="1"/>
    <col min="2824" max="2824" width="51.28515625" style="876" customWidth="1"/>
    <col min="2825" max="3072" width="9.140625" style="876"/>
    <col min="3073" max="3073" width="16.85546875" style="876" customWidth="1"/>
    <col min="3074" max="3074" width="14.28515625" style="876" customWidth="1"/>
    <col min="3075" max="3075" width="19.5703125" style="876" customWidth="1"/>
    <col min="3076" max="3076" width="12.85546875" style="876" customWidth="1"/>
    <col min="3077" max="3079" width="16.85546875" style="876" customWidth="1"/>
    <col min="3080" max="3080" width="51.28515625" style="876" customWidth="1"/>
    <col min="3081" max="3328" width="9.140625" style="876"/>
    <col min="3329" max="3329" width="16.85546875" style="876" customWidth="1"/>
    <col min="3330" max="3330" width="14.28515625" style="876" customWidth="1"/>
    <col min="3331" max="3331" width="19.5703125" style="876" customWidth="1"/>
    <col min="3332" max="3332" width="12.85546875" style="876" customWidth="1"/>
    <col min="3333" max="3335" width="16.85546875" style="876" customWidth="1"/>
    <col min="3336" max="3336" width="51.28515625" style="876" customWidth="1"/>
    <col min="3337" max="3584" width="9.140625" style="876"/>
    <col min="3585" max="3585" width="16.85546875" style="876" customWidth="1"/>
    <col min="3586" max="3586" width="14.28515625" style="876" customWidth="1"/>
    <col min="3587" max="3587" width="19.5703125" style="876" customWidth="1"/>
    <col min="3588" max="3588" width="12.85546875" style="876" customWidth="1"/>
    <col min="3589" max="3591" width="16.85546875" style="876" customWidth="1"/>
    <col min="3592" max="3592" width="51.28515625" style="876" customWidth="1"/>
    <col min="3593" max="3840" width="9.140625" style="876"/>
    <col min="3841" max="3841" width="16.85546875" style="876" customWidth="1"/>
    <col min="3842" max="3842" width="14.28515625" style="876" customWidth="1"/>
    <col min="3843" max="3843" width="19.5703125" style="876" customWidth="1"/>
    <col min="3844" max="3844" width="12.85546875" style="876" customWidth="1"/>
    <col min="3845" max="3847" width="16.85546875" style="876" customWidth="1"/>
    <col min="3848" max="3848" width="51.28515625" style="876" customWidth="1"/>
    <col min="3849" max="4096" width="9.140625" style="876"/>
    <col min="4097" max="4097" width="16.85546875" style="876" customWidth="1"/>
    <col min="4098" max="4098" width="14.28515625" style="876" customWidth="1"/>
    <col min="4099" max="4099" width="19.5703125" style="876" customWidth="1"/>
    <col min="4100" max="4100" width="12.85546875" style="876" customWidth="1"/>
    <col min="4101" max="4103" width="16.85546875" style="876" customWidth="1"/>
    <col min="4104" max="4104" width="51.28515625" style="876" customWidth="1"/>
    <col min="4105" max="4352" width="9.140625" style="876"/>
    <col min="4353" max="4353" width="16.85546875" style="876" customWidth="1"/>
    <col min="4354" max="4354" width="14.28515625" style="876" customWidth="1"/>
    <col min="4355" max="4355" width="19.5703125" style="876" customWidth="1"/>
    <col min="4356" max="4356" width="12.85546875" style="876" customWidth="1"/>
    <col min="4357" max="4359" width="16.85546875" style="876" customWidth="1"/>
    <col min="4360" max="4360" width="51.28515625" style="876" customWidth="1"/>
    <col min="4361" max="4608" width="9.140625" style="876"/>
    <col min="4609" max="4609" width="16.85546875" style="876" customWidth="1"/>
    <col min="4610" max="4610" width="14.28515625" style="876" customWidth="1"/>
    <col min="4611" max="4611" width="19.5703125" style="876" customWidth="1"/>
    <col min="4612" max="4612" width="12.85546875" style="876" customWidth="1"/>
    <col min="4613" max="4615" width="16.85546875" style="876" customWidth="1"/>
    <col min="4616" max="4616" width="51.28515625" style="876" customWidth="1"/>
    <col min="4617" max="4864" width="9.140625" style="876"/>
    <col min="4865" max="4865" width="16.85546875" style="876" customWidth="1"/>
    <col min="4866" max="4866" width="14.28515625" style="876" customWidth="1"/>
    <col min="4867" max="4867" width="19.5703125" style="876" customWidth="1"/>
    <col min="4868" max="4868" width="12.85546875" style="876" customWidth="1"/>
    <col min="4869" max="4871" width="16.85546875" style="876" customWidth="1"/>
    <col min="4872" max="4872" width="51.28515625" style="876" customWidth="1"/>
    <col min="4873" max="5120" width="9.140625" style="876"/>
    <col min="5121" max="5121" width="16.85546875" style="876" customWidth="1"/>
    <col min="5122" max="5122" width="14.28515625" style="876" customWidth="1"/>
    <col min="5123" max="5123" width="19.5703125" style="876" customWidth="1"/>
    <col min="5124" max="5124" width="12.85546875" style="876" customWidth="1"/>
    <col min="5125" max="5127" width="16.85546875" style="876" customWidth="1"/>
    <col min="5128" max="5128" width="51.28515625" style="876" customWidth="1"/>
    <col min="5129" max="5376" width="9.140625" style="876"/>
    <col min="5377" max="5377" width="16.85546875" style="876" customWidth="1"/>
    <col min="5378" max="5378" width="14.28515625" style="876" customWidth="1"/>
    <col min="5379" max="5379" width="19.5703125" style="876" customWidth="1"/>
    <col min="5380" max="5380" width="12.85546875" style="876" customWidth="1"/>
    <col min="5381" max="5383" width="16.85546875" style="876" customWidth="1"/>
    <col min="5384" max="5384" width="51.28515625" style="876" customWidth="1"/>
    <col min="5385" max="5632" width="9.140625" style="876"/>
    <col min="5633" max="5633" width="16.85546875" style="876" customWidth="1"/>
    <col min="5634" max="5634" width="14.28515625" style="876" customWidth="1"/>
    <col min="5635" max="5635" width="19.5703125" style="876" customWidth="1"/>
    <col min="5636" max="5636" width="12.85546875" style="876" customWidth="1"/>
    <col min="5637" max="5639" width="16.85546875" style="876" customWidth="1"/>
    <col min="5640" max="5640" width="51.28515625" style="876" customWidth="1"/>
    <col min="5641" max="5888" width="9.140625" style="876"/>
    <col min="5889" max="5889" width="16.85546875" style="876" customWidth="1"/>
    <col min="5890" max="5890" width="14.28515625" style="876" customWidth="1"/>
    <col min="5891" max="5891" width="19.5703125" style="876" customWidth="1"/>
    <col min="5892" max="5892" width="12.85546875" style="876" customWidth="1"/>
    <col min="5893" max="5895" width="16.85546875" style="876" customWidth="1"/>
    <col min="5896" max="5896" width="51.28515625" style="876" customWidth="1"/>
    <col min="5897" max="6144" width="9.140625" style="876"/>
    <col min="6145" max="6145" width="16.85546875" style="876" customWidth="1"/>
    <col min="6146" max="6146" width="14.28515625" style="876" customWidth="1"/>
    <col min="6147" max="6147" width="19.5703125" style="876" customWidth="1"/>
    <col min="6148" max="6148" width="12.85546875" style="876" customWidth="1"/>
    <col min="6149" max="6151" width="16.85546875" style="876" customWidth="1"/>
    <col min="6152" max="6152" width="51.28515625" style="876" customWidth="1"/>
    <col min="6153" max="6400" width="9.140625" style="876"/>
    <col min="6401" max="6401" width="16.85546875" style="876" customWidth="1"/>
    <col min="6402" max="6402" width="14.28515625" style="876" customWidth="1"/>
    <col min="6403" max="6403" width="19.5703125" style="876" customWidth="1"/>
    <col min="6404" max="6404" width="12.85546875" style="876" customWidth="1"/>
    <col min="6405" max="6407" width="16.85546875" style="876" customWidth="1"/>
    <col min="6408" max="6408" width="51.28515625" style="876" customWidth="1"/>
    <col min="6409" max="6656" width="9.140625" style="876"/>
    <col min="6657" max="6657" width="16.85546875" style="876" customWidth="1"/>
    <col min="6658" max="6658" width="14.28515625" style="876" customWidth="1"/>
    <col min="6659" max="6659" width="19.5703125" style="876" customWidth="1"/>
    <col min="6660" max="6660" width="12.85546875" style="876" customWidth="1"/>
    <col min="6661" max="6663" width="16.85546875" style="876" customWidth="1"/>
    <col min="6664" max="6664" width="51.28515625" style="876" customWidth="1"/>
    <col min="6665" max="6912" width="9.140625" style="876"/>
    <col min="6913" max="6913" width="16.85546875" style="876" customWidth="1"/>
    <col min="6914" max="6914" width="14.28515625" style="876" customWidth="1"/>
    <col min="6915" max="6915" width="19.5703125" style="876" customWidth="1"/>
    <col min="6916" max="6916" width="12.85546875" style="876" customWidth="1"/>
    <col min="6917" max="6919" width="16.85546875" style="876" customWidth="1"/>
    <col min="6920" max="6920" width="51.28515625" style="876" customWidth="1"/>
    <col min="6921" max="7168" width="9.140625" style="876"/>
    <col min="7169" max="7169" width="16.85546875" style="876" customWidth="1"/>
    <col min="7170" max="7170" width="14.28515625" style="876" customWidth="1"/>
    <col min="7171" max="7171" width="19.5703125" style="876" customWidth="1"/>
    <col min="7172" max="7172" width="12.85546875" style="876" customWidth="1"/>
    <col min="7173" max="7175" width="16.85546875" style="876" customWidth="1"/>
    <col min="7176" max="7176" width="51.28515625" style="876" customWidth="1"/>
    <col min="7177" max="7424" width="9.140625" style="876"/>
    <col min="7425" max="7425" width="16.85546875" style="876" customWidth="1"/>
    <col min="7426" max="7426" width="14.28515625" style="876" customWidth="1"/>
    <col min="7427" max="7427" width="19.5703125" style="876" customWidth="1"/>
    <col min="7428" max="7428" width="12.85546875" style="876" customWidth="1"/>
    <col min="7429" max="7431" width="16.85546875" style="876" customWidth="1"/>
    <col min="7432" max="7432" width="51.28515625" style="876" customWidth="1"/>
    <col min="7433" max="7680" width="9.140625" style="876"/>
    <col min="7681" max="7681" width="16.85546875" style="876" customWidth="1"/>
    <col min="7682" max="7682" width="14.28515625" style="876" customWidth="1"/>
    <col min="7683" max="7683" width="19.5703125" style="876" customWidth="1"/>
    <col min="7684" max="7684" width="12.85546875" style="876" customWidth="1"/>
    <col min="7685" max="7687" width="16.85546875" style="876" customWidth="1"/>
    <col min="7688" max="7688" width="51.28515625" style="876" customWidth="1"/>
    <col min="7689" max="7936" width="9.140625" style="876"/>
    <col min="7937" max="7937" width="16.85546875" style="876" customWidth="1"/>
    <col min="7938" max="7938" width="14.28515625" style="876" customWidth="1"/>
    <col min="7939" max="7939" width="19.5703125" style="876" customWidth="1"/>
    <col min="7940" max="7940" width="12.85546875" style="876" customWidth="1"/>
    <col min="7941" max="7943" width="16.85546875" style="876" customWidth="1"/>
    <col min="7944" max="7944" width="51.28515625" style="876" customWidth="1"/>
    <col min="7945" max="8192" width="9.140625" style="876"/>
    <col min="8193" max="8193" width="16.85546875" style="876" customWidth="1"/>
    <col min="8194" max="8194" width="14.28515625" style="876" customWidth="1"/>
    <col min="8195" max="8195" width="19.5703125" style="876" customWidth="1"/>
    <col min="8196" max="8196" width="12.85546875" style="876" customWidth="1"/>
    <col min="8197" max="8199" width="16.85546875" style="876" customWidth="1"/>
    <col min="8200" max="8200" width="51.28515625" style="876" customWidth="1"/>
    <col min="8201" max="8448" width="9.140625" style="876"/>
    <col min="8449" max="8449" width="16.85546875" style="876" customWidth="1"/>
    <col min="8450" max="8450" width="14.28515625" style="876" customWidth="1"/>
    <col min="8451" max="8451" width="19.5703125" style="876" customWidth="1"/>
    <col min="8452" max="8452" width="12.85546875" style="876" customWidth="1"/>
    <col min="8453" max="8455" width="16.85546875" style="876" customWidth="1"/>
    <col min="8456" max="8456" width="51.28515625" style="876" customWidth="1"/>
    <col min="8457" max="8704" width="9.140625" style="876"/>
    <col min="8705" max="8705" width="16.85546875" style="876" customWidth="1"/>
    <col min="8706" max="8706" width="14.28515625" style="876" customWidth="1"/>
    <col min="8707" max="8707" width="19.5703125" style="876" customWidth="1"/>
    <col min="8708" max="8708" width="12.85546875" style="876" customWidth="1"/>
    <col min="8709" max="8711" width="16.85546875" style="876" customWidth="1"/>
    <col min="8712" max="8712" width="51.28515625" style="876" customWidth="1"/>
    <col min="8713" max="8960" width="9.140625" style="876"/>
    <col min="8961" max="8961" width="16.85546875" style="876" customWidth="1"/>
    <col min="8962" max="8962" width="14.28515625" style="876" customWidth="1"/>
    <col min="8963" max="8963" width="19.5703125" style="876" customWidth="1"/>
    <col min="8964" max="8964" width="12.85546875" style="876" customWidth="1"/>
    <col min="8965" max="8967" width="16.85546875" style="876" customWidth="1"/>
    <col min="8968" max="8968" width="51.28515625" style="876" customWidth="1"/>
    <col min="8969" max="9216" width="9.140625" style="876"/>
    <col min="9217" max="9217" width="16.85546875" style="876" customWidth="1"/>
    <col min="9218" max="9218" width="14.28515625" style="876" customWidth="1"/>
    <col min="9219" max="9219" width="19.5703125" style="876" customWidth="1"/>
    <col min="9220" max="9220" width="12.85546875" style="876" customWidth="1"/>
    <col min="9221" max="9223" width="16.85546875" style="876" customWidth="1"/>
    <col min="9224" max="9224" width="51.28515625" style="876" customWidth="1"/>
    <col min="9225" max="9472" width="9.140625" style="876"/>
    <col min="9473" max="9473" width="16.85546875" style="876" customWidth="1"/>
    <col min="9474" max="9474" width="14.28515625" style="876" customWidth="1"/>
    <col min="9475" max="9475" width="19.5703125" style="876" customWidth="1"/>
    <col min="9476" max="9476" width="12.85546875" style="876" customWidth="1"/>
    <col min="9477" max="9479" width="16.85546875" style="876" customWidth="1"/>
    <col min="9480" max="9480" width="51.28515625" style="876" customWidth="1"/>
    <col min="9481" max="9728" width="9.140625" style="876"/>
    <col min="9729" max="9729" width="16.85546875" style="876" customWidth="1"/>
    <col min="9730" max="9730" width="14.28515625" style="876" customWidth="1"/>
    <col min="9731" max="9731" width="19.5703125" style="876" customWidth="1"/>
    <col min="9732" max="9732" width="12.85546875" style="876" customWidth="1"/>
    <col min="9733" max="9735" width="16.85546875" style="876" customWidth="1"/>
    <col min="9736" max="9736" width="51.28515625" style="876" customWidth="1"/>
    <col min="9737" max="9984" width="9.140625" style="876"/>
    <col min="9985" max="9985" width="16.85546875" style="876" customWidth="1"/>
    <col min="9986" max="9986" width="14.28515625" style="876" customWidth="1"/>
    <col min="9987" max="9987" width="19.5703125" style="876" customWidth="1"/>
    <col min="9988" max="9988" width="12.85546875" style="876" customWidth="1"/>
    <col min="9989" max="9991" width="16.85546875" style="876" customWidth="1"/>
    <col min="9992" max="9992" width="51.28515625" style="876" customWidth="1"/>
    <col min="9993" max="10240" width="9.140625" style="876"/>
    <col min="10241" max="10241" width="16.85546875" style="876" customWidth="1"/>
    <col min="10242" max="10242" width="14.28515625" style="876" customWidth="1"/>
    <col min="10243" max="10243" width="19.5703125" style="876" customWidth="1"/>
    <col min="10244" max="10244" width="12.85546875" style="876" customWidth="1"/>
    <col min="10245" max="10247" width="16.85546875" style="876" customWidth="1"/>
    <col min="10248" max="10248" width="51.28515625" style="876" customWidth="1"/>
    <col min="10249" max="10496" width="9.140625" style="876"/>
    <col min="10497" max="10497" width="16.85546875" style="876" customWidth="1"/>
    <col min="10498" max="10498" width="14.28515625" style="876" customWidth="1"/>
    <col min="10499" max="10499" width="19.5703125" style="876" customWidth="1"/>
    <col min="10500" max="10500" width="12.85546875" style="876" customWidth="1"/>
    <col min="10501" max="10503" width="16.85546875" style="876" customWidth="1"/>
    <col min="10504" max="10504" width="51.28515625" style="876" customWidth="1"/>
    <col min="10505" max="10752" width="9.140625" style="876"/>
    <col min="10753" max="10753" width="16.85546875" style="876" customWidth="1"/>
    <col min="10754" max="10754" width="14.28515625" style="876" customWidth="1"/>
    <col min="10755" max="10755" width="19.5703125" style="876" customWidth="1"/>
    <col min="10756" max="10756" width="12.85546875" style="876" customWidth="1"/>
    <col min="10757" max="10759" width="16.85546875" style="876" customWidth="1"/>
    <col min="10760" max="10760" width="51.28515625" style="876" customWidth="1"/>
    <col min="10761" max="11008" width="9.140625" style="876"/>
    <col min="11009" max="11009" width="16.85546875" style="876" customWidth="1"/>
    <col min="11010" max="11010" width="14.28515625" style="876" customWidth="1"/>
    <col min="11011" max="11011" width="19.5703125" style="876" customWidth="1"/>
    <col min="11012" max="11012" width="12.85546875" style="876" customWidth="1"/>
    <col min="11013" max="11015" width="16.85546875" style="876" customWidth="1"/>
    <col min="11016" max="11016" width="51.28515625" style="876" customWidth="1"/>
    <col min="11017" max="11264" width="9.140625" style="876"/>
    <col min="11265" max="11265" width="16.85546875" style="876" customWidth="1"/>
    <col min="11266" max="11266" width="14.28515625" style="876" customWidth="1"/>
    <col min="11267" max="11267" width="19.5703125" style="876" customWidth="1"/>
    <col min="11268" max="11268" width="12.85546875" style="876" customWidth="1"/>
    <col min="11269" max="11271" width="16.85546875" style="876" customWidth="1"/>
    <col min="11272" max="11272" width="51.28515625" style="876" customWidth="1"/>
    <col min="11273" max="11520" width="9.140625" style="876"/>
    <col min="11521" max="11521" width="16.85546875" style="876" customWidth="1"/>
    <col min="11522" max="11522" width="14.28515625" style="876" customWidth="1"/>
    <col min="11523" max="11523" width="19.5703125" style="876" customWidth="1"/>
    <col min="11524" max="11524" width="12.85546875" style="876" customWidth="1"/>
    <col min="11525" max="11527" width="16.85546875" style="876" customWidth="1"/>
    <col min="11528" max="11528" width="51.28515625" style="876" customWidth="1"/>
    <col min="11529" max="11776" width="9.140625" style="876"/>
    <col min="11777" max="11777" width="16.85546875" style="876" customWidth="1"/>
    <col min="11778" max="11778" width="14.28515625" style="876" customWidth="1"/>
    <col min="11779" max="11779" width="19.5703125" style="876" customWidth="1"/>
    <col min="11780" max="11780" width="12.85546875" style="876" customWidth="1"/>
    <col min="11781" max="11783" width="16.85546875" style="876" customWidth="1"/>
    <col min="11784" max="11784" width="51.28515625" style="876" customWidth="1"/>
    <col min="11785" max="12032" width="9.140625" style="876"/>
    <col min="12033" max="12033" width="16.85546875" style="876" customWidth="1"/>
    <col min="12034" max="12034" width="14.28515625" style="876" customWidth="1"/>
    <col min="12035" max="12035" width="19.5703125" style="876" customWidth="1"/>
    <col min="12036" max="12036" width="12.85546875" style="876" customWidth="1"/>
    <col min="12037" max="12039" width="16.85546875" style="876" customWidth="1"/>
    <col min="12040" max="12040" width="51.28515625" style="876" customWidth="1"/>
    <col min="12041" max="12288" width="9.140625" style="876"/>
    <col min="12289" max="12289" width="16.85546875" style="876" customWidth="1"/>
    <col min="12290" max="12290" width="14.28515625" style="876" customWidth="1"/>
    <col min="12291" max="12291" width="19.5703125" style="876" customWidth="1"/>
    <col min="12292" max="12292" width="12.85546875" style="876" customWidth="1"/>
    <col min="12293" max="12295" width="16.85546875" style="876" customWidth="1"/>
    <col min="12296" max="12296" width="51.28515625" style="876" customWidth="1"/>
    <col min="12297" max="12544" width="9.140625" style="876"/>
    <col min="12545" max="12545" width="16.85546875" style="876" customWidth="1"/>
    <col min="12546" max="12546" width="14.28515625" style="876" customWidth="1"/>
    <col min="12547" max="12547" width="19.5703125" style="876" customWidth="1"/>
    <col min="12548" max="12548" width="12.85546875" style="876" customWidth="1"/>
    <col min="12549" max="12551" width="16.85546875" style="876" customWidth="1"/>
    <col min="12552" max="12552" width="51.28515625" style="876" customWidth="1"/>
    <col min="12553" max="12800" width="9.140625" style="876"/>
    <col min="12801" max="12801" width="16.85546875" style="876" customWidth="1"/>
    <col min="12802" max="12802" width="14.28515625" style="876" customWidth="1"/>
    <col min="12803" max="12803" width="19.5703125" style="876" customWidth="1"/>
    <col min="12804" max="12804" width="12.85546875" style="876" customWidth="1"/>
    <col min="12805" max="12807" width="16.85546875" style="876" customWidth="1"/>
    <col min="12808" max="12808" width="51.28515625" style="876" customWidth="1"/>
    <col min="12809" max="13056" width="9.140625" style="876"/>
    <col min="13057" max="13057" width="16.85546875" style="876" customWidth="1"/>
    <col min="13058" max="13058" width="14.28515625" style="876" customWidth="1"/>
    <col min="13059" max="13059" width="19.5703125" style="876" customWidth="1"/>
    <col min="13060" max="13060" width="12.85546875" style="876" customWidth="1"/>
    <col min="13061" max="13063" width="16.85546875" style="876" customWidth="1"/>
    <col min="13064" max="13064" width="51.28515625" style="876" customWidth="1"/>
    <col min="13065" max="13312" width="9.140625" style="876"/>
    <col min="13313" max="13313" width="16.85546875" style="876" customWidth="1"/>
    <col min="13314" max="13314" width="14.28515625" style="876" customWidth="1"/>
    <col min="13315" max="13315" width="19.5703125" style="876" customWidth="1"/>
    <col min="13316" max="13316" width="12.85546875" style="876" customWidth="1"/>
    <col min="13317" max="13319" width="16.85546875" style="876" customWidth="1"/>
    <col min="13320" max="13320" width="51.28515625" style="876" customWidth="1"/>
    <col min="13321" max="13568" width="9.140625" style="876"/>
    <col min="13569" max="13569" width="16.85546875" style="876" customWidth="1"/>
    <col min="13570" max="13570" width="14.28515625" style="876" customWidth="1"/>
    <col min="13571" max="13571" width="19.5703125" style="876" customWidth="1"/>
    <col min="13572" max="13572" width="12.85546875" style="876" customWidth="1"/>
    <col min="13573" max="13575" width="16.85546875" style="876" customWidth="1"/>
    <col min="13576" max="13576" width="51.28515625" style="876" customWidth="1"/>
    <col min="13577" max="13824" width="9.140625" style="876"/>
    <col min="13825" max="13825" width="16.85546875" style="876" customWidth="1"/>
    <col min="13826" max="13826" width="14.28515625" style="876" customWidth="1"/>
    <col min="13827" max="13827" width="19.5703125" style="876" customWidth="1"/>
    <col min="13828" max="13828" width="12.85546875" style="876" customWidth="1"/>
    <col min="13829" max="13831" width="16.85546875" style="876" customWidth="1"/>
    <col min="13832" max="13832" width="51.28515625" style="876" customWidth="1"/>
    <col min="13833" max="14080" width="9.140625" style="876"/>
    <col min="14081" max="14081" width="16.85546875" style="876" customWidth="1"/>
    <col min="14082" max="14082" width="14.28515625" style="876" customWidth="1"/>
    <col min="14083" max="14083" width="19.5703125" style="876" customWidth="1"/>
    <col min="14084" max="14084" width="12.85546875" style="876" customWidth="1"/>
    <col min="14085" max="14087" width="16.85546875" style="876" customWidth="1"/>
    <col min="14088" max="14088" width="51.28515625" style="876" customWidth="1"/>
    <col min="14089" max="14336" width="9.140625" style="876"/>
    <col min="14337" max="14337" width="16.85546875" style="876" customWidth="1"/>
    <col min="14338" max="14338" width="14.28515625" style="876" customWidth="1"/>
    <col min="14339" max="14339" width="19.5703125" style="876" customWidth="1"/>
    <col min="14340" max="14340" width="12.85546875" style="876" customWidth="1"/>
    <col min="14341" max="14343" width="16.85546875" style="876" customWidth="1"/>
    <col min="14344" max="14344" width="51.28515625" style="876" customWidth="1"/>
    <col min="14345" max="14592" width="9.140625" style="876"/>
    <col min="14593" max="14593" width="16.85546875" style="876" customWidth="1"/>
    <col min="14594" max="14594" width="14.28515625" style="876" customWidth="1"/>
    <col min="14595" max="14595" width="19.5703125" style="876" customWidth="1"/>
    <col min="14596" max="14596" width="12.85546875" style="876" customWidth="1"/>
    <col min="14597" max="14599" width="16.85546875" style="876" customWidth="1"/>
    <col min="14600" max="14600" width="51.28515625" style="876" customWidth="1"/>
    <col min="14601" max="14848" width="9.140625" style="876"/>
    <col min="14849" max="14849" width="16.85546875" style="876" customWidth="1"/>
    <col min="14850" max="14850" width="14.28515625" style="876" customWidth="1"/>
    <col min="14851" max="14851" width="19.5703125" style="876" customWidth="1"/>
    <col min="14852" max="14852" width="12.85546875" style="876" customWidth="1"/>
    <col min="14853" max="14855" width="16.85546875" style="876" customWidth="1"/>
    <col min="14856" max="14856" width="51.28515625" style="876" customWidth="1"/>
    <col min="14857" max="15104" width="9.140625" style="876"/>
    <col min="15105" max="15105" width="16.85546875" style="876" customWidth="1"/>
    <col min="15106" max="15106" width="14.28515625" style="876" customWidth="1"/>
    <col min="15107" max="15107" width="19.5703125" style="876" customWidth="1"/>
    <col min="15108" max="15108" width="12.85546875" style="876" customWidth="1"/>
    <col min="15109" max="15111" width="16.85546875" style="876" customWidth="1"/>
    <col min="15112" max="15112" width="51.28515625" style="876" customWidth="1"/>
    <col min="15113" max="15360" width="9.140625" style="876"/>
    <col min="15361" max="15361" width="16.85546875" style="876" customWidth="1"/>
    <col min="15362" max="15362" width="14.28515625" style="876" customWidth="1"/>
    <col min="15363" max="15363" width="19.5703125" style="876" customWidth="1"/>
    <col min="15364" max="15364" width="12.85546875" style="876" customWidth="1"/>
    <col min="15365" max="15367" width="16.85546875" style="876" customWidth="1"/>
    <col min="15368" max="15368" width="51.28515625" style="876" customWidth="1"/>
    <col min="15369" max="15616" width="9.140625" style="876"/>
    <col min="15617" max="15617" width="16.85546875" style="876" customWidth="1"/>
    <col min="15618" max="15618" width="14.28515625" style="876" customWidth="1"/>
    <col min="15619" max="15619" width="19.5703125" style="876" customWidth="1"/>
    <col min="15620" max="15620" width="12.85546875" style="876" customWidth="1"/>
    <col min="15621" max="15623" width="16.85546875" style="876" customWidth="1"/>
    <col min="15624" max="15624" width="51.28515625" style="876" customWidth="1"/>
    <col min="15625" max="15872" width="9.140625" style="876"/>
    <col min="15873" max="15873" width="16.85546875" style="876" customWidth="1"/>
    <col min="15874" max="15874" width="14.28515625" style="876" customWidth="1"/>
    <col min="15875" max="15875" width="19.5703125" style="876" customWidth="1"/>
    <col min="15876" max="15876" width="12.85546875" style="876" customWidth="1"/>
    <col min="15877" max="15879" width="16.85546875" style="876" customWidth="1"/>
    <col min="15880" max="15880" width="51.28515625" style="876" customWidth="1"/>
    <col min="15881" max="16128" width="9.140625" style="876"/>
    <col min="16129" max="16129" width="16.85546875" style="876" customWidth="1"/>
    <col min="16130" max="16130" width="14.28515625" style="876" customWidth="1"/>
    <col min="16131" max="16131" width="19.5703125" style="876" customWidth="1"/>
    <col min="16132" max="16132" width="12.85546875" style="876" customWidth="1"/>
    <col min="16133" max="16135" width="16.85546875" style="876" customWidth="1"/>
    <col min="16136" max="16136" width="51.28515625" style="876" customWidth="1"/>
    <col min="16137" max="16384" width="9.140625" style="876"/>
  </cols>
  <sheetData>
    <row r="1" spans="1:8" ht="15.75" thickBot="1">
      <c r="A1" s="875" t="s">
        <v>151</v>
      </c>
      <c r="G1" s="877"/>
    </row>
    <row r="2" spans="1:8" ht="17.100000000000001" customHeight="1" thickBot="1">
      <c r="A2" s="1143" t="s">
        <v>152</v>
      </c>
      <c r="B2" s="1144"/>
      <c r="C2" s="878" t="s">
        <v>153</v>
      </c>
      <c r="D2" s="879" t="s">
        <v>154</v>
      </c>
      <c r="E2" s="1156" t="s">
        <v>155</v>
      </c>
      <c r="F2" s="1157"/>
      <c r="G2" s="877"/>
    </row>
    <row r="3" spans="1:8" ht="17.100000000000001" customHeight="1" thickBot="1">
      <c r="A3" s="1143" t="s">
        <v>156</v>
      </c>
      <c r="B3" s="1144"/>
      <c r="C3" s="1158" t="s">
        <v>157</v>
      </c>
      <c r="D3" s="1159"/>
      <c r="E3" s="1159"/>
      <c r="F3" s="1160"/>
      <c r="G3" s="877"/>
    </row>
    <row r="4" spans="1:8" ht="17.100000000000001" customHeight="1" thickBot="1">
      <c r="A4" s="1161" t="s">
        <v>158</v>
      </c>
      <c r="B4" s="1162"/>
      <c r="C4" s="1158" t="s">
        <v>159</v>
      </c>
      <c r="D4" s="1163"/>
      <c r="E4" s="1163"/>
      <c r="F4" s="1164"/>
      <c r="G4" s="877"/>
    </row>
    <row r="5" spans="1:8" ht="17.100000000000001" customHeight="1" thickBot="1">
      <c r="A5" s="1141" t="s">
        <v>160</v>
      </c>
      <c r="B5" s="1142"/>
      <c r="C5" s="880" t="s">
        <v>161</v>
      </c>
      <c r="D5" s="881" t="s">
        <v>162</v>
      </c>
      <c r="E5" s="882" t="s">
        <v>163</v>
      </c>
      <c r="F5" s="883"/>
      <c r="G5" s="877"/>
    </row>
    <row r="6" spans="1:8" ht="17.100000000000001" customHeight="1" thickBot="1">
      <c r="A6" s="1143" t="s">
        <v>164</v>
      </c>
      <c r="B6" s="1144"/>
      <c r="C6" s="884" t="s">
        <v>165</v>
      </c>
      <c r="D6" s="885"/>
      <c r="E6" s="885"/>
      <c r="F6" s="886"/>
      <c r="G6" s="877"/>
    </row>
    <row r="7" spans="1:8" ht="15">
      <c r="A7" s="887"/>
      <c r="B7" s="888"/>
      <c r="C7" s="888"/>
      <c r="D7" s="888"/>
      <c r="G7" s="877"/>
    </row>
    <row r="8" spans="1:8" ht="15.75" thickBot="1">
      <c r="A8" s="889" t="s">
        <v>166</v>
      </c>
      <c r="B8" s="888"/>
      <c r="C8" s="888"/>
      <c r="D8" s="888"/>
      <c r="G8" s="877"/>
    </row>
    <row r="9" spans="1:8" ht="20.25" customHeight="1" thickBot="1">
      <c r="A9" s="1145" t="s">
        <v>190</v>
      </c>
      <c r="B9" s="1146"/>
      <c r="C9" s="1146"/>
      <c r="D9" s="1147"/>
      <c r="G9" s="877"/>
    </row>
    <row r="10" spans="1:8" ht="15">
      <c r="A10" s="889"/>
      <c r="B10" s="888"/>
      <c r="C10" s="888"/>
      <c r="D10" s="888"/>
      <c r="G10" s="877"/>
    </row>
    <row r="11" spans="1:8" ht="15" hidden="1">
      <c r="A11" s="889" t="s">
        <v>167</v>
      </c>
      <c r="B11" s="888"/>
      <c r="C11" s="888"/>
      <c r="D11" s="888"/>
      <c r="G11" s="877"/>
    </row>
    <row r="12" spans="1:8" ht="25.5" hidden="1" customHeight="1" thickBot="1">
      <c r="A12" s="890" t="s">
        <v>168</v>
      </c>
      <c r="B12" s="1148" t="s">
        <v>169</v>
      </c>
      <c r="C12" s="1149"/>
      <c r="D12" s="1149"/>
      <c r="E12" s="1149"/>
      <c r="F12" s="1149"/>
      <c r="G12" s="1149"/>
      <c r="H12" s="1150"/>
    </row>
    <row r="13" spans="1:8" ht="15">
      <c r="A13" s="875"/>
      <c r="G13" s="877"/>
    </row>
    <row r="14" spans="1:8" ht="15.75" thickBot="1">
      <c r="A14" s="875" t="s">
        <v>170</v>
      </c>
      <c r="G14" s="877"/>
    </row>
    <row r="15" spans="1:8">
      <c r="A15" s="891" t="s">
        <v>171</v>
      </c>
      <c r="B15" s="892"/>
      <c r="C15" s="893" t="s">
        <v>172</v>
      </c>
      <c r="D15" s="894"/>
      <c r="E15" s="894"/>
      <c r="F15" s="894"/>
      <c r="G15" s="894"/>
      <c r="H15" s="895"/>
    </row>
    <row r="16" spans="1:8">
      <c r="A16" s="1151" t="s">
        <v>173</v>
      </c>
      <c r="B16" s="1152"/>
      <c r="C16" s="1152"/>
      <c r="D16" s="1152"/>
      <c r="E16" s="1152"/>
      <c r="F16" s="1152"/>
      <c r="G16" s="1152"/>
      <c r="H16" s="1153"/>
    </row>
    <row r="17" spans="1:8">
      <c r="A17" s="1151"/>
      <c r="B17" s="1152"/>
      <c r="C17" s="1152"/>
      <c r="D17" s="1152"/>
      <c r="E17" s="1152"/>
      <c r="F17" s="1152"/>
      <c r="G17" s="1152"/>
      <c r="H17" s="1153"/>
    </row>
    <row r="18" spans="1:8">
      <c r="A18" s="1151"/>
      <c r="B18" s="1152"/>
      <c r="C18" s="1152"/>
      <c r="D18" s="1152"/>
      <c r="E18" s="1152"/>
      <c r="F18" s="1152"/>
      <c r="G18" s="1152"/>
      <c r="H18" s="1153"/>
    </row>
    <row r="19" spans="1:8">
      <c r="A19" s="1154" t="s">
        <v>174</v>
      </c>
      <c r="B19" s="1155"/>
      <c r="C19" s="1155"/>
      <c r="D19" s="1155"/>
      <c r="E19" s="1155"/>
      <c r="F19" s="1155"/>
      <c r="G19" s="1155"/>
      <c r="H19" s="896"/>
    </row>
    <row r="20" spans="1:8" ht="15.75" customHeight="1" thickBot="1">
      <c r="A20" s="1133" t="s">
        <v>175</v>
      </c>
      <c r="B20" s="1134"/>
      <c r="C20" s="1134"/>
      <c r="D20" s="1134"/>
      <c r="E20" s="1134"/>
      <c r="F20" s="1134"/>
      <c r="G20" s="1134"/>
      <c r="H20" s="897"/>
    </row>
    <row r="21" spans="1:8" ht="15">
      <c r="A21" s="898"/>
      <c r="G21" s="877"/>
    </row>
    <row r="22" spans="1:8" ht="15.75" thickBot="1">
      <c r="A22" s="875" t="s">
        <v>176</v>
      </c>
      <c r="G22" s="877"/>
    </row>
    <row r="23" spans="1:8" ht="29.25" customHeight="1" thickBot="1">
      <c r="A23" s="1135" t="s">
        <v>177</v>
      </c>
      <c r="B23" s="1136"/>
      <c r="C23" s="1136"/>
      <c r="D23" s="1136"/>
      <c r="E23" s="1136"/>
      <c r="F23" s="1136"/>
      <c r="G23" s="1136"/>
      <c r="H23" s="1137"/>
    </row>
    <row r="24" spans="1:8" ht="15">
      <c r="A24" s="899"/>
      <c r="G24" s="877"/>
    </row>
    <row r="25" spans="1:8" ht="15.75" thickBot="1">
      <c r="A25" s="875" t="s">
        <v>178</v>
      </c>
      <c r="G25" s="877"/>
    </row>
    <row r="26" spans="1:8" ht="156" customHeight="1" thickBot="1">
      <c r="A26" s="1138" t="s">
        <v>179</v>
      </c>
      <c r="B26" s="1139"/>
      <c r="C26" s="1139"/>
      <c r="D26" s="1139"/>
      <c r="E26" s="1139"/>
      <c r="F26" s="1139"/>
      <c r="G26" s="1139"/>
      <c r="H26" s="1140"/>
    </row>
  </sheetData>
  <mergeCells count="15">
    <mergeCell ref="A2:B2"/>
    <mergeCell ref="E2:F2"/>
    <mergeCell ref="A3:B3"/>
    <mergeCell ref="C3:F3"/>
    <mergeCell ref="A4:B4"/>
    <mergeCell ref="C4:F4"/>
    <mergeCell ref="A20:G20"/>
    <mergeCell ref="A23:H23"/>
    <mergeCell ref="A26:H26"/>
    <mergeCell ref="A5:B5"/>
    <mergeCell ref="A6:B6"/>
    <mergeCell ref="A9:D9"/>
    <mergeCell ref="B12:H12"/>
    <mergeCell ref="A16:H18"/>
    <mergeCell ref="A19:G19"/>
  </mergeCells>
  <hyperlinks>
    <hyperlink ref="C6" r:id="rId1"/>
    <hyperlink ref="C15" r:id="rId2"/>
    <hyperlink ref="C15:H15" r:id="rId3" display="http://www.estadisticas.gobierno.pr/iepr/Inventario/tabid/186/ctl/view_detail/mid/775/report_id/305d4ed8-9913-4b0a-8ff8-a09e36ea92a3/Default.aspx"/>
  </hyperlinks>
  <pageMargins left="0.7" right="0.7" top="0.75" bottom="0.75" header="0.3" footer="0.3"/>
  <pageSetup scale="79" orientation="landscape" r:id="rId4"/>
</worksheet>
</file>

<file path=xl/worksheets/sheet2.xml><?xml version="1.0" encoding="utf-8"?>
<worksheet xmlns="http://schemas.openxmlformats.org/spreadsheetml/2006/main" xmlns:r="http://schemas.openxmlformats.org/officeDocument/2006/relationships">
  <sheetPr>
    <pageSetUpPr fitToPage="1"/>
  </sheetPr>
  <dimension ref="A1:AD126"/>
  <sheetViews>
    <sheetView workbookViewId="0">
      <selection activeCell="A31" sqref="A31"/>
    </sheetView>
  </sheetViews>
  <sheetFormatPr defaultColWidth="21.140625" defaultRowHeight="15"/>
  <cols>
    <col min="1" max="1" width="33.28515625" style="140" bestFit="1" customWidth="1"/>
    <col min="2" max="3" width="11.140625" style="37" bestFit="1" customWidth="1"/>
    <col min="4" max="4" width="12.140625" style="37" bestFit="1" customWidth="1"/>
    <col min="5" max="5" width="11.140625" style="37" customWidth="1"/>
    <col min="6" max="6" width="11.140625" style="37" bestFit="1" customWidth="1"/>
    <col min="7" max="7" width="12.140625" style="37" bestFit="1" customWidth="1"/>
    <col min="8" max="9" width="10.28515625" style="37" bestFit="1" customWidth="1"/>
    <col min="10" max="10" width="12.140625" style="37" bestFit="1" customWidth="1"/>
    <col min="11" max="12" width="9.7109375" style="37" bestFit="1" customWidth="1"/>
    <col min="13" max="13" width="16.28515625" style="137" bestFit="1" customWidth="1"/>
    <col min="14" max="15" width="11.140625" style="37" bestFit="1" customWidth="1"/>
    <col min="16" max="16" width="12.140625" style="37" bestFit="1" customWidth="1"/>
    <col min="17" max="18" width="11.140625" style="37" bestFit="1" customWidth="1"/>
    <col min="19" max="19" width="12.140625" style="37" bestFit="1" customWidth="1"/>
    <col min="20" max="21" width="11.140625" style="37" bestFit="1" customWidth="1"/>
    <col min="22" max="22" width="12.140625" style="37" bestFit="1" customWidth="1"/>
    <col min="23" max="23" width="10.140625" style="37" customWidth="1"/>
    <col min="24" max="24" width="10.85546875" style="100" customWidth="1"/>
    <col min="25" max="16384" width="21.140625" style="37"/>
  </cols>
  <sheetData>
    <row r="1" spans="1:24" s="12" customFormat="1" ht="16.5" thickTop="1">
      <c r="A1" s="1"/>
      <c r="B1" s="2" t="s">
        <v>0</v>
      </c>
      <c r="C1" s="2"/>
      <c r="D1" s="3" t="s">
        <v>1</v>
      </c>
      <c r="E1" s="4" t="s">
        <v>2</v>
      </c>
      <c r="F1" s="2"/>
      <c r="G1" s="3" t="s">
        <v>1</v>
      </c>
      <c r="H1" s="5"/>
      <c r="I1" s="5"/>
      <c r="J1" s="6" t="s">
        <v>1</v>
      </c>
      <c r="K1" s="7"/>
      <c r="L1" s="5"/>
      <c r="M1" s="8" t="s">
        <v>3</v>
      </c>
      <c r="N1" s="2" t="s">
        <v>4</v>
      </c>
      <c r="O1" s="2"/>
      <c r="P1" s="3" t="s">
        <v>1</v>
      </c>
      <c r="Q1" s="2" t="s">
        <v>4</v>
      </c>
      <c r="R1" s="2"/>
      <c r="S1" s="3" t="s">
        <v>1</v>
      </c>
      <c r="T1" s="5"/>
      <c r="U1" s="9"/>
      <c r="V1" s="10" t="s">
        <v>1</v>
      </c>
      <c r="W1" s="2" t="s">
        <v>5</v>
      </c>
      <c r="X1" s="11"/>
    </row>
    <row r="2" spans="1:24" s="12" customFormat="1" ht="18">
      <c r="A2" s="13" t="s">
        <v>6</v>
      </c>
      <c r="B2" s="14" t="s">
        <v>7</v>
      </c>
      <c r="C2" s="14"/>
      <c r="D2" s="15" t="s">
        <v>8</v>
      </c>
      <c r="E2" s="16" t="s">
        <v>9</v>
      </c>
      <c r="F2" s="14"/>
      <c r="G2" s="15" t="s">
        <v>8</v>
      </c>
      <c r="H2" s="14" t="s">
        <v>9</v>
      </c>
      <c r="I2" s="14"/>
      <c r="J2" s="17" t="s">
        <v>8</v>
      </c>
      <c r="K2" s="18" t="s">
        <v>10</v>
      </c>
      <c r="L2" s="14"/>
      <c r="M2" s="19" t="s">
        <v>10</v>
      </c>
      <c r="N2" s="20" t="s">
        <v>11</v>
      </c>
      <c r="O2" s="14"/>
      <c r="P2" s="15" t="s">
        <v>8</v>
      </c>
      <c r="Q2" s="16" t="s">
        <v>12</v>
      </c>
      <c r="R2" s="14"/>
      <c r="S2" s="15" t="s">
        <v>8</v>
      </c>
      <c r="T2" s="1003" t="s">
        <v>13</v>
      </c>
      <c r="U2" s="1004"/>
      <c r="V2" s="21" t="s">
        <v>8</v>
      </c>
      <c r="W2" s="14" t="s">
        <v>14</v>
      </c>
      <c r="X2" s="22"/>
    </row>
    <row r="3" spans="1:24" s="12" customFormat="1" ht="16.5" thickBot="1">
      <c r="A3" s="23"/>
      <c r="B3" s="24">
        <v>2598314</v>
      </c>
      <c r="C3" s="24">
        <v>2597941</v>
      </c>
      <c r="D3" s="25" t="s">
        <v>15</v>
      </c>
      <c r="E3" s="24">
        <v>2598314</v>
      </c>
      <c r="F3" s="24">
        <v>2597941</v>
      </c>
      <c r="G3" s="25" t="s">
        <v>15</v>
      </c>
      <c r="H3" s="24">
        <v>2598314</v>
      </c>
      <c r="I3" s="24">
        <v>2597941</v>
      </c>
      <c r="J3" s="26" t="s">
        <v>15</v>
      </c>
      <c r="K3" s="27">
        <v>2598314</v>
      </c>
      <c r="L3" s="24">
        <v>2597941</v>
      </c>
      <c r="M3" s="25" t="s">
        <v>15</v>
      </c>
      <c r="N3" s="24">
        <v>2598314</v>
      </c>
      <c r="O3" s="24">
        <v>2597941</v>
      </c>
      <c r="P3" s="25" t="s">
        <v>15</v>
      </c>
      <c r="Q3" s="24">
        <v>2598314</v>
      </c>
      <c r="R3" s="24">
        <v>2597941</v>
      </c>
      <c r="S3" s="25" t="s">
        <v>15</v>
      </c>
      <c r="T3" s="24">
        <v>2598314</v>
      </c>
      <c r="U3" s="24">
        <v>2597941</v>
      </c>
      <c r="V3" s="24" t="s">
        <v>15</v>
      </c>
      <c r="W3" s="28">
        <v>2598314</v>
      </c>
      <c r="X3" s="29">
        <v>2597941</v>
      </c>
    </row>
    <row r="4" spans="1:24" ht="3" customHeight="1" thickTop="1">
      <c r="A4" s="30"/>
      <c r="B4" s="31"/>
      <c r="C4" s="31"/>
      <c r="D4" s="32"/>
      <c r="E4" s="33"/>
      <c r="F4" s="31"/>
      <c r="G4" s="32"/>
      <c r="H4" s="31"/>
      <c r="I4" s="31"/>
      <c r="J4" s="34"/>
      <c r="K4" s="35"/>
      <c r="L4" s="31"/>
      <c r="M4" s="36"/>
      <c r="N4" s="31"/>
      <c r="O4" s="31"/>
      <c r="P4" s="32"/>
      <c r="Q4" s="31"/>
      <c r="R4" s="31"/>
      <c r="S4" s="32"/>
      <c r="T4" s="31"/>
      <c r="U4" s="32"/>
      <c r="V4" s="31"/>
      <c r="W4" s="31"/>
      <c r="X4" s="32"/>
    </row>
    <row r="5" spans="1:24" ht="3" customHeight="1">
      <c r="A5" s="38"/>
      <c r="B5" s="39"/>
      <c r="C5" s="39"/>
      <c r="D5" s="40"/>
      <c r="E5" s="41"/>
      <c r="F5" s="39"/>
      <c r="G5" s="42"/>
      <c r="H5" s="39"/>
      <c r="I5" s="39"/>
      <c r="J5" s="43"/>
      <c r="K5" s="44"/>
      <c r="L5" s="39"/>
      <c r="M5" s="45"/>
      <c r="N5" s="39"/>
      <c r="O5" s="39"/>
      <c r="P5" s="40"/>
      <c r="Q5" s="39"/>
      <c r="R5" s="39"/>
      <c r="S5" s="40"/>
      <c r="T5" s="39"/>
      <c r="U5" s="40"/>
      <c r="V5" s="39"/>
      <c r="W5" s="39"/>
      <c r="X5" s="40"/>
    </row>
    <row r="6" spans="1:24" s="56" customFormat="1" ht="15.75">
      <c r="A6" s="46" t="s">
        <v>16</v>
      </c>
      <c r="B6" s="47">
        <v>209947</v>
      </c>
      <c r="C6" s="47">
        <v>204033</v>
      </c>
      <c r="D6" s="48">
        <v>2.8985507246376812E-2</v>
      </c>
      <c r="E6" s="47">
        <v>148697</v>
      </c>
      <c r="F6" s="47">
        <v>139939</v>
      </c>
      <c r="G6" s="48">
        <v>6.2584411779418175E-2</v>
      </c>
      <c r="H6" s="47">
        <v>61250</v>
      </c>
      <c r="I6" s="47">
        <v>64094</v>
      </c>
      <c r="J6" s="49">
        <v>-4.4372328143039909E-2</v>
      </c>
      <c r="K6" s="50">
        <v>0.67396152402629639</v>
      </c>
      <c r="L6" s="51">
        <v>0.68194039312075116</v>
      </c>
      <c r="M6" s="52">
        <v>-0.8</v>
      </c>
      <c r="N6" s="47">
        <v>278336</v>
      </c>
      <c r="O6" s="47">
        <v>280776</v>
      </c>
      <c r="P6" s="48">
        <v>-8.6902014417186649E-3</v>
      </c>
      <c r="Q6" s="47">
        <v>412985</v>
      </c>
      <c r="R6" s="47">
        <v>411731</v>
      </c>
      <c r="S6" s="48">
        <v>3.0456778819180482E-3</v>
      </c>
      <c r="T6" s="47">
        <v>542413</v>
      </c>
      <c r="U6" s="53">
        <v>534526</v>
      </c>
      <c r="V6" s="48">
        <v>1.4755128843124563E-2</v>
      </c>
      <c r="W6" s="54">
        <v>2.5835710917517276</v>
      </c>
      <c r="X6" s="55">
        <v>2.6198016987448107</v>
      </c>
    </row>
    <row r="7" spans="1:24" s="66" customFormat="1" ht="3" customHeight="1">
      <c r="A7" s="57"/>
      <c r="B7" s="58"/>
      <c r="C7" s="58"/>
      <c r="D7" s="59"/>
      <c r="E7" s="58"/>
      <c r="F7" s="58"/>
      <c r="G7" s="59"/>
      <c r="H7" s="60"/>
      <c r="I7" s="58"/>
      <c r="J7" s="61"/>
      <c r="K7" s="62"/>
      <c r="L7" s="60"/>
      <c r="M7" s="63">
        <v>0</v>
      </c>
      <c r="N7" s="60"/>
      <c r="O7" s="58"/>
      <c r="P7" s="59"/>
      <c r="Q7" s="58"/>
      <c r="R7" s="58"/>
      <c r="S7" s="59"/>
      <c r="T7" s="58"/>
      <c r="U7" s="64"/>
      <c r="V7" s="59"/>
      <c r="W7" s="58"/>
      <c r="X7" s="65"/>
    </row>
    <row r="8" spans="1:24" s="56" customFormat="1" ht="15.75">
      <c r="A8" s="46" t="s">
        <v>17</v>
      </c>
      <c r="B8" s="47">
        <v>200536</v>
      </c>
      <c r="C8" s="47">
        <v>194563</v>
      </c>
      <c r="D8" s="48">
        <v>3.0699567749263735E-2</v>
      </c>
      <c r="E8" s="47">
        <v>146175</v>
      </c>
      <c r="F8" s="47">
        <v>138069</v>
      </c>
      <c r="G8" s="48">
        <v>5.8709775547009103E-2</v>
      </c>
      <c r="H8" s="47">
        <v>54361</v>
      </c>
      <c r="I8" s="47">
        <v>56494</v>
      </c>
      <c r="J8" s="49">
        <v>-3.7756221899670761E-2</v>
      </c>
      <c r="K8" s="50">
        <v>0.6920172971757993</v>
      </c>
      <c r="L8" s="51">
        <v>0.70421184266505088</v>
      </c>
      <c r="M8" s="52">
        <v>-1.2</v>
      </c>
      <c r="N8" s="47">
        <v>270931</v>
      </c>
      <c r="O8" s="47">
        <v>273118</v>
      </c>
      <c r="P8" s="48">
        <v>-8.0075278817214532E-3</v>
      </c>
      <c r="Q8" s="47">
        <v>391509</v>
      </c>
      <c r="R8" s="47">
        <v>387835</v>
      </c>
      <c r="S8" s="48">
        <v>9.4731006742558039E-3</v>
      </c>
      <c r="T8" s="47">
        <v>525126</v>
      </c>
      <c r="U8" s="53">
        <v>516689</v>
      </c>
      <c r="V8" s="48">
        <v>1.632897158638949E-2</v>
      </c>
      <c r="W8" s="54">
        <v>2.6186121195196872</v>
      </c>
      <c r="X8" s="55">
        <v>2.655638533534125</v>
      </c>
    </row>
    <row r="9" spans="1:24" s="66" customFormat="1" ht="3" customHeight="1">
      <c r="A9" s="67"/>
      <c r="B9" s="58"/>
      <c r="C9" s="58"/>
      <c r="D9" s="59"/>
      <c r="E9" s="58"/>
      <c r="F9" s="58"/>
      <c r="G9" s="59"/>
      <c r="H9" s="60"/>
      <c r="I9" s="58"/>
      <c r="J9" s="61"/>
      <c r="K9" s="62"/>
      <c r="L9" s="60"/>
      <c r="M9" s="63">
        <v>0</v>
      </c>
      <c r="N9" s="60"/>
      <c r="O9" s="58"/>
      <c r="P9" s="59"/>
      <c r="Q9" s="58"/>
      <c r="R9" s="58"/>
      <c r="S9" s="59"/>
      <c r="T9" s="58"/>
      <c r="U9" s="64"/>
      <c r="V9" s="59"/>
      <c r="W9" s="58"/>
      <c r="X9" s="65"/>
    </row>
    <row r="10" spans="1:24" s="78" customFormat="1">
      <c r="A10" s="68" t="s">
        <v>18</v>
      </c>
      <c r="B10" s="69">
        <v>127955</v>
      </c>
      <c r="C10" s="69">
        <v>121567</v>
      </c>
      <c r="D10" s="70">
        <v>5.2547155066753316E-2</v>
      </c>
      <c r="E10" s="69">
        <v>106208</v>
      </c>
      <c r="F10" s="69">
        <v>100276</v>
      </c>
      <c r="G10" s="70">
        <v>5.9156727432286886E-2</v>
      </c>
      <c r="H10" s="69">
        <v>21747</v>
      </c>
      <c r="I10" s="69">
        <v>21291</v>
      </c>
      <c r="J10" s="71">
        <v>2.1417500352261518E-2</v>
      </c>
      <c r="K10" s="72">
        <v>0.78534130119298673</v>
      </c>
      <c r="L10" s="73">
        <v>0.79606497186414971</v>
      </c>
      <c r="M10" s="74">
        <v>-1.0999999999999999</v>
      </c>
      <c r="N10" s="69">
        <v>179123</v>
      </c>
      <c r="O10" s="69">
        <v>179523</v>
      </c>
      <c r="P10" s="70">
        <v>-2.22812675813127E-3</v>
      </c>
      <c r="Q10" s="69">
        <v>228083</v>
      </c>
      <c r="R10" s="69">
        <v>225513</v>
      </c>
      <c r="S10" s="70">
        <v>1.1396238797763322E-2</v>
      </c>
      <c r="T10" s="69">
        <v>323417</v>
      </c>
      <c r="U10" s="75">
        <v>313880</v>
      </c>
      <c r="V10" s="70">
        <v>3.0384223270039507E-2</v>
      </c>
      <c r="W10" s="76">
        <v>2.5275839162205465</v>
      </c>
      <c r="X10" s="77">
        <v>2.5819506938560628</v>
      </c>
    </row>
    <row r="11" spans="1:24" s="78" customFormat="1" ht="3" customHeight="1">
      <c r="A11" s="68"/>
      <c r="B11" s="69"/>
      <c r="C11" s="69"/>
      <c r="D11" s="70"/>
      <c r="E11" s="69"/>
      <c r="F11" s="69"/>
      <c r="G11" s="70"/>
      <c r="H11" s="69"/>
      <c r="I11" s="69"/>
      <c r="J11" s="71"/>
      <c r="K11" s="72"/>
      <c r="L11" s="73"/>
      <c r="M11" s="74">
        <v>0</v>
      </c>
      <c r="N11" s="69"/>
      <c r="O11" s="69"/>
      <c r="P11" s="70"/>
      <c r="Q11" s="69"/>
      <c r="R11" s="69"/>
      <c r="S11" s="70"/>
      <c r="T11" s="69"/>
      <c r="U11" s="75"/>
      <c r="V11" s="70"/>
      <c r="W11" s="69"/>
      <c r="X11" s="79"/>
    </row>
    <row r="12" spans="1:24" s="78" customFormat="1">
      <c r="A12" s="68" t="s">
        <v>19</v>
      </c>
      <c r="B12" s="69">
        <v>72581</v>
      </c>
      <c r="C12" s="69">
        <v>72996</v>
      </c>
      <c r="D12" s="70">
        <v>-5.6852430270151787E-3</v>
      </c>
      <c r="E12" s="69">
        <v>39967</v>
      </c>
      <c r="F12" s="69">
        <v>37793</v>
      </c>
      <c r="G12" s="70">
        <v>5.7523880083613366E-2</v>
      </c>
      <c r="H12" s="69">
        <v>32614</v>
      </c>
      <c r="I12" s="69">
        <v>35203</v>
      </c>
      <c r="J12" s="71">
        <v>-7.3544868335085084E-2</v>
      </c>
      <c r="K12" s="72">
        <v>0.56177107681764227</v>
      </c>
      <c r="L12" s="73">
        <v>0.5766008304481216</v>
      </c>
      <c r="M12" s="74">
        <v>-1.5</v>
      </c>
      <c r="N12" s="69">
        <v>91808</v>
      </c>
      <c r="O12" s="69">
        <v>93595</v>
      </c>
      <c r="P12" s="70">
        <v>-1.9092900261766119E-2</v>
      </c>
      <c r="Q12" s="69">
        <v>163426</v>
      </c>
      <c r="R12" s="69">
        <v>162322</v>
      </c>
      <c r="S12" s="70">
        <v>6.8012961890563202E-3</v>
      </c>
      <c r="T12" s="69">
        <v>201709</v>
      </c>
      <c r="U12" s="75">
        <v>202809</v>
      </c>
      <c r="V12" s="70">
        <v>-5.4238224141926637E-3</v>
      </c>
      <c r="W12" s="76">
        <v>2.7790881911243988</v>
      </c>
      <c r="X12" s="77">
        <v>2.7783577182311361</v>
      </c>
    </row>
    <row r="13" spans="1:24" s="66" customFormat="1" ht="3" customHeight="1">
      <c r="A13" s="67"/>
      <c r="B13" s="58"/>
      <c r="C13" s="58"/>
      <c r="D13" s="59"/>
      <c r="E13" s="58"/>
      <c r="F13" s="58"/>
      <c r="G13" s="59"/>
      <c r="H13" s="58"/>
      <c r="I13" s="58"/>
      <c r="J13" s="61"/>
      <c r="K13" s="62"/>
      <c r="L13" s="60"/>
      <c r="M13" s="63">
        <v>0</v>
      </c>
      <c r="N13" s="58"/>
      <c r="O13" s="58"/>
      <c r="P13" s="59"/>
      <c r="Q13" s="58"/>
      <c r="R13" s="58"/>
      <c r="S13" s="59"/>
      <c r="T13" s="58"/>
      <c r="U13" s="64"/>
      <c r="V13" s="59"/>
      <c r="W13" s="58"/>
      <c r="X13" s="65"/>
    </row>
    <row r="14" spans="1:24" s="56" customFormat="1" ht="15.75">
      <c r="A14" s="46" t="s">
        <v>20</v>
      </c>
      <c r="B14" s="47">
        <v>9411</v>
      </c>
      <c r="C14" s="47">
        <v>9470</v>
      </c>
      <c r="D14" s="48">
        <v>-6.2302006335797251E-3</v>
      </c>
      <c r="E14" s="47">
        <v>2522</v>
      </c>
      <c r="F14" s="47">
        <v>1870</v>
      </c>
      <c r="G14" s="48">
        <v>0.34866310160427805</v>
      </c>
      <c r="H14" s="47">
        <v>6889</v>
      </c>
      <c r="I14" s="47">
        <v>7600</v>
      </c>
      <c r="J14" s="49">
        <v>-9.3552631578947373E-2</v>
      </c>
      <c r="K14" s="50">
        <v>0.34480350158316259</v>
      </c>
      <c r="L14" s="51">
        <v>0.32047204553063274</v>
      </c>
      <c r="M14" s="52">
        <v>2.4</v>
      </c>
      <c r="N14" s="47">
        <v>7405</v>
      </c>
      <c r="O14" s="47">
        <v>7658</v>
      </c>
      <c r="P14" s="48">
        <v>-3.3037346565682947E-2</v>
      </c>
      <c r="Q14" s="47">
        <v>21476</v>
      </c>
      <c r="R14" s="47">
        <v>23896</v>
      </c>
      <c r="S14" s="48">
        <v>-0.10127217944425845</v>
      </c>
      <c r="T14" s="47">
        <v>17287</v>
      </c>
      <c r="U14" s="53">
        <v>17837</v>
      </c>
      <c r="V14" s="48">
        <v>-3.0834781633682796E-2</v>
      </c>
      <c r="W14" s="54">
        <v>1.8368929975560515</v>
      </c>
      <c r="X14" s="55">
        <v>1.8835269271383315</v>
      </c>
    </row>
    <row r="15" spans="1:24" ht="3" customHeight="1">
      <c r="A15" s="80"/>
      <c r="B15" s="81"/>
      <c r="C15" s="81"/>
      <c r="D15" s="82"/>
      <c r="E15" s="81"/>
      <c r="F15" s="81"/>
      <c r="G15" s="82"/>
      <c r="H15" s="81"/>
      <c r="I15" s="81"/>
      <c r="J15" s="83"/>
      <c r="K15" s="84"/>
      <c r="L15" s="85"/>
      <c r="M15" s="86">
        <v>0</v>
      </c>
      <c r="N15" s="81"/>
      <c r="O15" s="81"/>
      <c r="P15" s="82"/>
      <c r="Q15" s="81"/>
      <c r="R15" s="81"/>
      <c r="S15" s="82"/>
      <c r="T15" s="81"/>
      <c r="U15" s="87"/>
      <c r="V15" s="82"/>
      <c r="W15" s="88"/>
      <c r="X15" s="89"/>
    </row>
    <row r="16" spans="1:24" s="100" customFormat="1">
      <c r="A16" s="90"/>
      <c r="B16" s="91"/>
      <c r="C16" s="91"/>
      <c r="D16" s="92"/>
      <c r="E16" s="91"/>
      <c r="F16" s="91"/>
      <c r="G16" s="92"/>
      <c r="H16" s="91"/>
      <c r="I16" s="91"/>
      <c r="J16" s="93"/>
      <c r="K16" s="94"/>
      <c r="L16" s="95"/>
      <c r="M16" s="96"/>
      <c r="N16" s="91"/>
      <c r="O16" s="91"/>
      <c r="P16" s="92"/>
      <c r="Q16" s="91"/>
      <c r="R16" s="91"/>
      <c r="S16" s="92"/>
      <c r="T16" s="91"/>
      <c r="U16" s="97"/>
      <c r="V16" s="92"/>
      <c r="W16" s="98"/>
      <c r="X16" s="99"/>
    </row>
    <row r="17" spans="1:24" ht="3" customHeight="1">
      <c r="A17" s="101"/>
      <c r="B17" s="102"/>
      <c r="C17" s="102"/>
      <c r="D17" s="103"/>
      <c r="E17" s="102"/>
      <c r="F17" s="102"/>
      <c r="G17" s="103"/>
      <c r="H17" s="102"/>
      <c r="I17" s="102"/>
      <c r="J17" s="104"/>
      <c r="K17" s="105"/>
      <c r="L17" s="106"/>
      <c r="M17" s="107">
        <v>0</v>
      </c>
      <c r="N17" s="102"/>
      <c r="O17" s="102"/>
      <c r="P17" s="103"/>
      <c r="Q17" s="102"/>
      <c r="R17" s="102"/>
      <c r="S17" s="103"/>
      <c r="T17" s="102"/>
      <c r="U17" s="108"/>
      <c r="V17" s="103"/>
      <c r="W17" s="109"/>
      <c r="X17" s="110"/>
    </row>
    <row r="18" spans="1:24" s="112" customFormat="1" ht="15.75">
      <c r="A18" s="111" t="s">
        <v>21</v>
      </c>
      <c r="B18" s="102">
        <v>190407</v>
      </c>
      <c r="C18" s="102">
        <v>183939</v>
      </c>
      <c r="D18" s="103">
        <v>3.5163831487612741E-2</v>
      </c>
      <c r="E18" s="102">
        <v>138259</v>
      </c>
      <c r="F18" s="102">
        <v>129575</v>
      </c>
      <c r="G18" s="103">
        <v>6.7019100906810722E-2</v>
      </c>
      <c r="H18" s="102">
        <v>52148</v>
      </c>
      <c r="I18" s="102">
        <v>54364</v>
      </c>
      <c r="J18" s="104">
        <v>-4.0762269148701347E-2</v>
      </c>
      <c r="K18" s="105">
        <v>0.70016251498601301</v>
      </c>
      <c r="L18" s="106">
        <v>0.71154202881407425</v>
      </c>
      <c r="M18" s="107">
        <v>-1.0999999999999999</v>
      </c>
      <c r="N18" s="102">
        <v>262806</v>
      </c>
      <c r="O18" s="102">
        <v>264673</v>
      </c>
      <c r="P18" s="103">
        <v>-7.0539873730981247E-3</v>
      </c>
      <c r="Q18" s="102">
        <v>375350</v>
      </c>
      <c r="R18" s="102">
        <v>371971</v>
      </c>
      <c r="S18" s="103">
        <v>9.0840414978587032E-3</v>
      </c>
      <c r="T18" s="102">
        <v>509666</v>
      </c>
      <c r="U18" s="108">
        <v>500666</v>
      </c>
      <c r="V18" s="103">
        <v>1.7976055893549791E-2</v>
      </c>
      <c r="W18" s="109">
        <v>2.6767188181106789</v>
      </c>
      <c r="X18" s="110">
        <v>2.7219132429772914</v>
      </c>
    </row>
    <row r="19" spans="1:24" ht="3" customHeight="1">
      <c r="A19" s="38"/>
      <c r="B19" s="81"/>
      <c r="C19" s="81"/>
      <c r="D19" s="82"/>
      <c r="E19" s="81"/>
      <c r="F19" s="81"/>
      <c r="G19" s="82"/>
      <c r="H19" s="81"/>
      <c r="I19" s="113"/>
      <c r="J19" s="83"/>
      <c r="K19" s="84"/>
      <c r="L19" s="85"/>
      <c r="M19" s="86">
        <v>0</v>
      </c>
      <c r="N19" s="81"/>
      <c r="O19" s="81"/>
      <c r="P19" s="82"/>
      <c r="Q19" s="81"/>
      <c r="R19" s="81"/>
      <c r="S19" s="82"/>
      <c r="T19" s="81"/>
      <c r="U19" s="87"/>
      <c r="V19" s="82"/>
      <c r="W19" s="81"/>
      <c r="X19" s="89"/>
    </row>
    <row r="20" spans="1:24">
      <c r="A20" s="114" t="s">
        <v>22</v>
      </c>
      <c r="B20" s="115">
        <v>119568</v>
      </c>
      <c r="C20" s="115">
        <v>112752</v>
      </c>
      <c r="D20" s="116">
        <v>6.0451255853554701E-2</v>
      </c>
      <c r="E20" s="115">
        <v>98818</v>
      </c>
      <c r="F20" s="115">
        <v>92321</v>
      </c>
      <c r="G20" s="116">
        <v>7.0374021078627835E-2</v>
      </c>
      <c r="H20" s="115">
        <v>20750</v>
      </c>
      <c r="I20" s="115">
        <v>20431</v>
      </c>
      <c r="J20" s="117">
        <v>1.5613528461651411E-2</v>
      </c>
      <c r="K20" s="118">
        <v>0.80010400126287251</v>
      </c>
      <c r="L20" s="119">
        <v>0.80864200424739929</v>
      </c>
      <c r="M20" s="120">
        <v>-0.89999999999999991</v>
      </c>
      <c r="N20" s="115">
        <v>172328</v>
      </c>
      <c r="O20" s="115">
        <v>172489</v>
      </c>
      <c r="P20" s="116">
        <v>-9.3339285403706905E-4</v>
      </c>
      <c r="Q20" s="115">
        <v>215382</v>
      </c>
      <c r="R20" s="115">
        <v>213307</v>
      </c>
      <c r="S20" s="116">
        <v>9.7277632707787366E-3</v>
      </c>
      <c r="T20" s="115">
        <v>310452</v>
      </c>
      <c r="U20" s="121">
        <v>300580</v>
      </c>
      <c r="V20" s="116">
        <v>3.2843169871581611E-2</v>
      </c>
      <c r="W20" s="122">
        <v>2.5964472099558411</v>
      </c>
      <c r="X20" s="123">
        <v>2.6658507166170002</v>
      </c>
    </row>
    <row r="21" spans="1:24">
      <c r="A21" s="114" t="s">
        <v>23</v>
      </c>
      <c r="B21" s="115">
        <v>70839</v>
      </c>
      <c r="C21" s="69">
        <v>71187</v>
      </c>
      <c r="D21" s="116">
        <v>-4.8885330186691387E-3</v>
      </c>
      <c r="E21" s="115">
        <v>39441</v>
      </c>
      <c r="F21" s="115">
        <v>37254</v>
      </c>
      <c r="G21" s="116">
        <v>5.8705105492027704E-2</v>
      </c>
      <c r="H21" s="115">
        <v>31398</v>
      </c>
      <c r="I21" s="115">
        <v>33933</v>
      </c>
      <c r="J21" s="117">
        <v>-7.4706038369728583E-2</v>
      </c>
      <c r="K21" s="118">
        <v>0.56560062012402479</v>
      </c>
      <c r="L21" s="119">
        <v>0.58100136136741798</v>
      </c>
      <c r="M21" s="120">
        <v>-1.5</v>
      </c>
      <c r="N21" s="115">
        <v>90478</v>
      </c>
      <c r="O21" s="115">
        <v>92184</v>
      </c>
      <c r="P21" s="116">
        <v>-1.8506465330209148E-2</v>
      </c>
      <c r="Q21" s="115">
        <v>159968</v>
      </c>
      <c r="R21" s="115">
        <v>158664</v>
      </c>
      <c r="S21" s="116">
        <v>8.2186255231180352E-3</v>
      </c>
      <c r="T21" s="115">
        <v>199214</v>
      </c>
      <c r="U21" s="121">
        <v>200086</v>
      </c>
      <c r="V21" s="116">
        <v>-4.3581260058174988E-3</v>
      </c>
      <c r="W21" s="122">
        <v>2.8122079645393074</v>
      </c>
      <c r="X21" s="123">
        <v>2.8107098206133143</v>
      </c>
    </row>
    <row r="22" spans="1:24" ht="3" customHeight="1">
      <c r="A22" s="38"/>
      <c r="B22" s="81"/>
      <c r="C22" s="81"/>
      <c r="D22" s="82"/>
      <c r="E22" s="81"/>
      <c r="F22" s="81"/>
      <c r="G22" s="82"/>
      <c r="H22" s="81"/>
      <c r="I22" s="113"/>
      <c r="J22" s="83"/>
      <c r="K22" s="84"/>
      <c r="L22" s="85"/>
      <c r="M22" s="86">
        <v>0</v>
      </c>
      <c r="N22" s="81"/>
      <c r="O22" s="81"/>
      <c r="P22" s="82"/>
      <c r="Q22" s="81"/>
      <c r="R22" s="81"/>
      <c r="S22" s="82"/>
      <c r="T22" s="81"/>
      <c r="U22" s="87"/>
      <c r="V22" s="82"/>
      <c r="W22" s="81"/>
      <c r="X22" s="89"/>
    </row>
    <row r="23" spans="1:24" ht="3" customHeight="1">
      <c r="A23" s="38"/>
      <c r="B23" s="81"/>
      <c r="C23" s="81"/>
      <c r="D23" s="82"/>
      <c r="E23" s="81"/>
      <c r="F23" s="81"/>
      <c r="G23" s="82"/>
      <c r="H23" s="81"/>
      <c r="I23" s="113"/>
      <c r="J23" s="83"/>
      <c r="K23" s="84"/>
      <c r="L23" s="85"/>
      <c r="M23" s="86">
        <v>0</v>
      </c>
      <c r="N23" s="81"/>
      <c r="O23" s="81"/>
      <c r="P23" s="82"/>
      <c r="Q23" s="81"/>
      <c r="R23" s="81"/>
      <c r="S23" s="82"/>
      <c r="T23" s="81"/>
      <c r="U23" s="87"/>
      <c r="V23" s="82"/>
      <c r="W23" s="81"/>
      <c r="X23" s="89"/>
    </row>
    <row r="24" spans="1:24" s="112" customFormat="1" ht="15.75">
      <c r="A24" s="111" t="s">
        <v>24</v>
      </c>
      <c r="B24" s="102">
        <v>10129</v>
      </c>
      <c r="C24" s="102">
        <v>10624</v>
      </c>
      <c r="D24" s="103">
        <v>-4.6592620481927714E-2</v>
      </c>
      <c r="E24" s="102">
        <v>7916</v>
      </c>
      <c r="F24" s="102">
        <v>8494</v>
      </c>
      <c r="G24" s="103">
        <v>-6.8048033906286789E-2</v>
      </c>
      <c r="H24" s="102">
        <v>2213</v>
      </c>
      <c r="I24" s="102">
        <v>2130</v>
      </c>
      <c r="J24" s="104">
        <v>3.8967136150234741E-2</v>
      </c>
      <c r="K24" s="105">
        <v>0.50281576830249397</v>
      </c>
      <c r="L24" s="106">
        <v>0.53233736762481088</v>
      </c>
      <c r="M24" s="107">
        <v>-3</v>
      </c>
      <c r="N24" s="102">
        <v>8125</v>
      </c>
      <c r="O24" s="102">
        <v>8445</v>
      </c>
      <c r="P24" s="103">
        <v>-3.7892243931320305E-2</v>
      </c>
      <c r="Q24" s="102">
        <v>16159</v>
      </c>
      <c r="R24" s="102">
        <v>15864</v>
      </c>
      <c r="S24" s="103">
        <v>1.8595562279374686E-2</v>
      </c>
      <c r="T24" s="102">
        <v>15460</v>
      </c>
      <c r="U24" s="108">
        <v>16023</v>
      </c>
      <c r="V24" s="103">
        <v>-3.5136990576046932E-2</v>
      </c>
      <c r="W24" s="109">
        <v>1.5263105933458387</v>
      </c>
      <c r="X24" s="110">
        <v>1.5081890060240963</v>
      </c>
    </row>
    <row r="25" spans="1:24" ht="3" customHeight="1">
      <c r="A25" s="38"/>
      <c r="B25" s="81"/>
      <c r="C25" s="81"/>
      <c r="D25" s="82"/>
      <c r="E25" s="81"/>
      <c r="F25" s="81"/>
      <c r="G25" s="82"/>
      <c r="H25" s="81"/>
      <c r="I25" s="113"/>
      <c r="J25" s="83"/>
      <c r="K25" s="84"/>
      <c r="L25" s="85"/>
      <c r="M25" s="86">
        <v>0</v>
      </c>
      <c r="N25" s="81"/>
      <c r="O25" s="81"/>
      <c r="P25" s="82"/>
      <c r="Q25" s="81"/>
      <c r="R25" s="81"/>
      <c r="S25" s="82"/>
      <c r="T25" s="81"/>
      <c r="U25" s="87"/>
      <c r="V25" s="82"/>
      <c r="W25" s="81"/>
      <c r="X25" s="89"/>
    </row>
    <row r="26" spans="1:24">
      <c r="A26" s="114" t="s">
        <v>22</v>
      </c>
      <c r="B26" s="115">
        <v>8387</v>
      </c>
      <c r="C26" s="115">
        <v>8815</v>
      </c>
      <c r="D26" s="116">
        <v>-4.8553601815087916E-2</v>
      </c>
      <c r="E26" s="115">
        <v>7390</v>
      </c>
      <c r="F26" s="115">
        <v>7955</v>
      </c>
      <c r="G26" s="116">
        <v>-7.1024512884978006E-2</v>
      </c>
      <c r="H26" s="115">
        <v>997</v>
      </c>
      <c r="I26" s="115">
        <v>860</v>
      </c>
      <c r="J26" s="117">
        <v>0.15930232558139534</v>
      </c>
      <c r="K26" s="118">
        <v>0.53499724431147155</v>
      </c>
      <c r="L26" s="119">
        <v>0.57627396362444694</v>
      </c>
      <c r="M26" s="120">
        <v>-4.1000000000000005</v>
      </c>
      <c r="N26" s="115">
        <v>6795</v>
      </c>
      <c r="O26" s="115">
        <v>7034</v>
      </c>
      <c r="P26" s="116">
        <v>-3.3977822007392668E-2</v>
      </c>
      <c r="Q26" s="115">
        <v>12701</v>
      </c>
      <c r="R26" s="115">
        <v>12206</v>
      </c>
      <c r="S26" s="116">
        <v>4.0553825987219398E-2</v>
      </c>
      <c r="T26" s="115">
        <v>12965</v>
      </c>
      <c r="U26" s="121">
        <v>13300</v>
      </c>
      <c r="V26" s="116">
        <v>-2.518796992481203E-2</v>
      </c>
      <c r="W26" s="122">
        <v>1.5458447597472278</v>
      </c>
      <c r="X26" s="123">
        <v>1.5087918321043676</v>
      </c>
    </row>
    <row r="27" spans="1:24">
      <c r="A27" s="114" t="s">
        <v>23</v>
      </c>
      <c r="B27" s="115">
        <v>1742</v>
      </c>
      <c r="C27" s="115">
        <v>1809</v>
      </c>
      <c r="D27" s="116">
        <v>-3.7037037037037035E-2</v>
      </c>
      <c r="E27" s="115">
        <v>526</v>
      </c>
      <c r="F27" s="115">
        <v>539</v>
      </c>
      <c r="G27" s="116">
        <v>-2.4118738404452691E-2</v>
      </c>
      <c r="H27" s="115">
        <v>1216</v>
      </c>
      <c r="I27" s="115">
        <v>1270</v>
      </c>
      <c r="J27" s="117">
        <v>-4.2519685039370078E-2</v>
      </c>
      <c r="K27" s="118">
        <v>0.38461538461538464</v>
      </c>
      <c r="L27" s="119">
        <v>0.38572990705303445</v>
      </c>
      <c r="M27" s="120">
        <v>-0.1</v>
      </c>
      <c r="N27" s="115">
        <v>1330</v>
      </c>
      <c r="O27" s="115">
        <v>1411</v>
      </c>
      <c r="P27" s="116">
        <v>-5.7406094968107724E-2</v>
      </c>
      <c r="Q27" s="115">
        <v>3458</v>
      </c>
      <c r="R27" s="115">
        <v>3658</v>
      </c>
      <c r="S27" s="116">
        <v>-5.4674685620557682E-2</v>
      </c>
      <c r="T27" s="115">
        <v>2495</v>
      </c>
      <c r="U27" s="121">
        <v>2723</v>
      </c>
      <c r="V27" s="116">
        <v>-8.3731178846860085E-2</v>
      </c>
      <c r="W27" s="122">
        <v>1.4322617680826637</v>
      </c>
      <c r="X27" s="123">
        <v>1.5052515201768932</v>
      </c>
    </row>
    <row r="28" spans="1:24" ht="3" customHeight="1" thickBot="1">
      <c r="A28" s="124"/>
      <c r="B28" s="125"/>
      <c r="C28" s="126"/>
      <c r="D28" s="127"/>
      <c r="E28" s="126"/>
      <c r="F28" s="126"/>
      <c r="G28" s="128"/>
      <c r="H28" s="129"/>
      <c r="I28" s="125"/>
      <c r="J28" s="130"/>
      <c r="K28" s="131"/>
      <c r="L28" s="129"/>
      <c r="M28" s="132"/>
      <c r="N28" s="129"/>
      <c r="O28" s="126"/>
      <c r="P28" s="127"/>
      <c r="Q28" s="126"/>
      <c r="R28" s="126"/>
      <c r="S28" s="127"/>
      <c r="T28" s="126"/>
      <c r="U28" s="133"/>
      <c r="V28" s="126"/>
      <c r="W28" s="134"/>
      <c r="X28" s="135"/>
    </row>
    <row r="29" spans="1:24" ht="15.75">
      <c r="A29" s="136" t="s">
        <v>25</v>
      </c>
    </row>
    <row r="30" spans="1:24" ht="15.75">
      <c r="A30" s="138"/>
      <c r="B30" s="139"/>
      <c r="N30" s="139"/>
    </row>
    <row r="31" spans="1:24">
      <c r="A31" s="100"/>
    </row>
    <row r="32" spans="1:24">
      <c r="A32" s="100"/>
    </row>
    <row r="33" spans="1:1">
      <c r="A33" s="100"/>
    </row>
    <row r="34" spans="1:1">
      <c r="A34" s="100"/>
    </row>
    <row r="35" spans="1:1">
      <c r="A35" s="100"/>
    </row>
    <row r="36" spans="1:1">
      <c r="A36" s="100"/>
    </row>
    <row r="37" spans="1:1">
      <c r="A37" s="100"/>
    </row>
    <row r="38" spans="1:1">
      <c r="A38" s="100"/>
    </row>
    <row r="39" spans="1:1">
      <c r="A39" s="100"/>
    </row>
    <row r="56" spans="30:30">
      <c r="AD56" s="37">
        <v>2955</v>
      </c>
    </row>
    <row r="126" spans="14:30">
      <c r="N126" s="37">
        <v>57</v>
      </c>
      <c r="Q126" s="37">
        <v>482</v>
      </c>
      <c r="X126" s="100">
        <v>405</v>
      </c>
      <c r="AA126" s="37">
        <v>1612</v>
      </c>
      <c r="AD126" s="37">
        <v>1024</v>
      </c>
    </row>
  </sheetData>
  <mergeCells count="1">
    <mergeCell ref="T2:U2"/>
  </mergeCells>
  <printOptions horizontalCentered="1"/>
  <pageMargins left="0.1" right="0.1" top="1.05" bottom="1" header="0.5" footer="0.5"/>
  <pageSetup paperSize="5" scale="62" orientation="landscape" r:id="rId1"/>
  <headerFooter alignWithMargins="0">
    <oddHeader>&amp;L&amp;G&amp;C&amp;"Arial,Bold"&amp;20REGISTRATIONS AND OCCUPANCY RATE FOR THE MONTH OF DECEMBER 2013 VS 2012</oddHeader>
  </headerFooter>
  <legacyDrawingHF r:id="rId2"/>
</worksheet>
</file>

<file path=xl/worksheets/sheet3.xml><?xml version="1.0" encoding="utf-8"?>
<worksheet xmlns="http://schemas.openxmlformats.org/spreadsheetml/2006/main" xmlns:r="http://schemas.openxmlformats.org/officeDocument/2006/relationships">
  <sheetPr>
    <pageSetUpPr fitToPage="1"/>
  </sheetPr>
  <dimension ref="A1:W55"/>
  <sheetViews>
    <sheetView workbookViewId="0">
      <selection activeCell="A32" sqref="A32"/>
    </sheetView>
  </sheetViews>
  <sheetFormatPr defaultRowHeight="18"/>
  <cols>
    <col min="1" max="1" width="35.140625" style="187" bestFit="1" customWidth="1"/>
    <col min="2" max="3" width="13" style="187" bestFit="1" customWidth="1"/>
    <col min="4" max="4" width="11.28515625" style="187" bestFit="1" customWidth="1"/>
    <col min="5" max="6" width="13" style="187" bestFit="1" customWidth="1"/>
    <col min="7" max="7" width="11.28515625" style="187" bestFit="1" customWidth="1"/>
    <col min="8" max="9" width="11.140625" style="187" bestFit="1" customWidth="1"/>
    <col min="10" max="10" width="11.28515625" style="187" bestFit="1" customWidth="1"/>
    <col min="11" max="12" width="8" style="187" bestFit="1" customWidth="1"/>
    <col min="13" max="13" width="16.28515625" style="306" bestFit="1" customWidth="1"/>
    <col min="14" max="15" width="13" style="187" bestFit="1" customWidth="1"/>
    <col min="16" max="16" width="11.28515625" style="187" bestFit="1" customWidth="1"/>
    <col min="17" max="18" width="13" style="187" bestFit="1" customWidth="1"/>
    <col min="19" max="19" width="11.28515625" style="187" bestFit="1" customWidth="1"/>
    <col min="20" max="21" width="13" style="187" bestFit="1" customWidth="1"/>
    <col min="22" max="23" width="11.7109375" style="187" customWidth="1"/>
    <col min="24" max="16384" width="9.140625" style="187"/>
  </cols>
  <sheetData>
    <row r="1" spans="1:23" s="153" customFormat="1">
      <c r="A1" s="141" t="s">
        <v>26</v>
      </c>
      <c r="B1" s="142" t="s">
        <v>0</v>
      </c>
      <c r="C1" s="142"/>
      <c r="D1" s="143" t="s">
        <v>1</v>
      </c>
      <c r="E1" s="144" t="s">
        <v>2</v>
      </c>
      <c r="F1" s="142"/>
      <c r="G1" s="145" t="s">
        <v>1</v>
      </c>
      <c r="H1" s="146"/>
      <c r="I1" s="146"/>
      <c r="J1" s="147" t="s">
        <v>1</v>
      </c>
      <c r="K1" s="148"/>
      <c r="L1" s="146"/>
      <c r="M1" s="149" t="s">
        <v>3</v>
      </c>
      <c r="N1" s="142" t="s">
        <v>27</v>
      </c>
      <c r="O1" s="142"/>
      <c r="P1" s="145" t="s">
        <v>1</v>
      </c>
      <c r="Q1" s="142" t="s">
        <v>27</v>
      </c>
      <c r="R1" s="142"/>
      <c r="S1" s="150" t="s">
        <v>1</v>
      </c>
      <c r="T1" s="146"/>
      <c r="U1" s="151"/>
      <c r="V1" s="142" t="s">
        <v>5</v>
      </c>
      <c r="W1" s="152"/>
    </row>
    <row r="2" spans="1:23" s="153" customFormat="1">
      <c r="A2" s="154" t="s">
        <v>28</v>
      </c>
      <c r="B2" s="155" t="s">
        <v>7</v>
      </c>
      <c r="C2" s="155"/>
      <c r="D2" s="156" t="s">
        <v>8</v>
      </c>
      <c r="E2" s="157" t="s">
        <v>9</v>
      </c>
      <c r="F2" s="155"/>
      <c r="G2" s="158" t="s">
        <v>8</v>
      </c>
      <c r="H2" s="155" t="s">
        <v>9</v>
      </c>
      <c r="I2" s="155"/>
      <c r="J2" s="159" t="s">
        <v>8</v>
      </c>
      <c r="K2" s="160" t="s">
        <v>10</v>
      </c>
      <c r="L2" s="155"/>
      <c r="M2" s="161" t="s">
        <v>10</v>
      </c>
      <c r="N2" s="162" t="s">
        <v>11</v>
      </c>
      <c r="O2" s="155"/>
      <c r="P2" s="158" t="s">
        <v>8</v>
      </c>
      <c r="Q2" s="157" t="s">
        <v>12</v>
      </c>
      <c r="R2" s="155"/>
      <c r="S2" s="163" t="s">
        <v>8</v>
      </c>
      <c r="T2" s="157" t="s">
        <v>13</v>
      </c>
      <c r="U2" s="164"/>
      <c r="V2" s="155" t="s">
        <v>14</v>
      </c>
      <c r="W2" s="165"/>
    </row>
    <row r="3" spans="1:23" s="176" customFormat="1" ht="18.75" thickBot="1">
      <c r="A3" s="166" t="s">
        <v>29</v>
      </c>
      <c r="B3" s="167">
        <v>2013</v>
      </c>
      <c r="C3" s="167">
        <v>2012</v>
      </c>
      <c r="D3" s="168"/>
      <c r="E3" s="167">
        <v>2013</v>
      </c>
      <c r="F3" s="167">
        <v>2012</v>
      </c>
      <c r="G3" s="169"/>
      <c r="H3" s="167">
        <v>2013</v>
      </c>
      <c r="I3" s="167">
        <v>2012</v>
      </c>
      <c r="J3" s="170"/>
      <c r="K3" s="167">
        <v>2013</v>
      </c>
      <c r="L3" s="167">
        <v>2012</v>
      </c>
      <c r="M3" s="171"/>
      <c r="N3" s="167">
        <v>2013</v>
      </c>
      <c r="O3" s="167">
        <v>2012</v>
      </c>
      <c r="P3" s="172"/>
      <c r="Q3" s="167">
        <v>2013</v>
      </c>
      <c r="R3" s="167">
        <v>2012</v>
      </c>
      <c r="S3" s="173"/>
      <c r="T3" s="167">
        <v>2013</v>
      </c>
      <c r="U3" s="174">
        <v>2012</v>
      </c>
      <c r="V3" s="167">
        <v>2013</v>
      </c>
      <c r="W3" s="175">
        <v>2012</v>
      </c>
    </row>
    <row r="4" spans="1:23" ht="3" customHeight="1" thickTop="1">
      <c r="A4" s="177"/>
      <c r="B4" s="178"/>
      <c r="C4" s="178"/>
      <c r="D4" s="179"/>
      <c r="E4" s="180"/>
      <c r="F4" s="178"/>
      <c r="G4" s="179"/>
      <c r="H4" s="178"/>
      <c r="I4" s="178"/>
      <c r="J4" s="181"/>
      <c r="K4" s="182"/>
      <c r="L4" s="178"/>
      <c r="M4" s="183"/>
      <c r="N4" s="178"/>
      <c r="O4" s="178"/>
      <c r="P4" s="179"/>
      <c r="Q4" s="178"/>
      <c r="R4" s="178"/>
      <c r="S4" s="184"/>
      <c r="T4" s="178">
        <v>2006</v>
      </c>
      <c r="U4" s="185">
        <v>2005</v>
      </c>
      <c r="V4" s="178"/>
      <c r="W4" s="186"/>
    </row>
    <row r="5" spans="1:23" ht="3" customHeight="1">
      <c r="A5" s="188"/>
      <c r="B5" s="189"/>
      <c r="C5" s="189"/>
      <c r="D5" s="190"/>
      <c r="E5" s="191"/>
      <c r="F5" s="189"/>
      <c r="G5" s="192"/>
      <c r="H5" s="189"/>
      <c r="I5" s="189"/>
      <c r="J5" s="181"/>
      <c r="K5" s="182"/>
      <c r="L5" s="189"/>
      <c r="M5" s="193"/>
      <c r="N5" s="189"/>
      <c r="O5" s="189"/>
      <c r="P5" s="190"/>
      <c r="Q5" s="189"/>
      <c r="R5" s="189"/>
      <c r="S5" s="185"/>
      <c r="T5" s="189"/>
      <c r="U5" s="185"/>
      <c r="V5" s="189"/>
      <c r="W5" s="194"/>
    </row>
    <row r="6" spans="1:23" s="206" customFormat="1" ht="15" customHeight="1">
      <c r="A6" s="195" t="s">
        <v>16</v>
      </c>
      <c r="B6" s="196">
        <v>1180984</v>
      </c>
      <c r="C6" s="196">
        <v>1198840</v>
      </c>
      <c r="D6" s="197">
        <v>-1.4894397917987388E-2</v>
      </c>
      <c r="E6" s="196">
        <v>724922</v>
      </c>
      <c r="F6" s="196">
        <v>722372</v>
      </c>
      <c r="G6" s="197">
        <v>3.5300371553714707E-3</v>
      </c>
      <c r="H6" s="196">
        <v>456062</v>
      </c>
      <c r="I6" s="196">
        <v>476468</v>
      </c>
      <c r="J6" s="198">
        <v>-4.2827640051378055E-2</v>
      </c>
      <c r="K6" s="199">
        <v>0.67100000000000004</v>
      </c>
      <c r="L6" s="200">
        <v>0.67300000000000004</v>
      </c>
      <c r="M6" s="201">
        <v>-0.2</v>
      </c>
      <c r="N6" s="196">
        <v>1602601</v>
      </c>
      <c r="O6" s="196">
        <v>1627104</v>
      </c>
      <c r="P6" s="197">
        <v>-1.5059270950105218E-2</v>
      </c>
      <c r="Q6" s="196">
        <v>2389492</v>
      </c>
      <c r="R6" s="196">
        <v>2417159</v>
      </c>
      <c r="S6" s="202">
        <v>-1.1446081949925512E-2</v>
      </c>
      <c r="T6" s="196">
        <v>3100431</v>
      </c>
      <c r="U6" s="203">
        <v>3128340</v>
      </c>
      <c r="V6" s="204">
        <v>2.6252946695298158</v>
      </c>
      <c r="W6" s="205">
        <v>2.6094724900737378</v>
      </c>
    </row>
    <row r="7" spans="1:23" s="206" customFormat="1" ht="3" customHeight="1">
      <c r="A7" s="207"/>
      <c r="B7" s="196"/>
      <c r="C7" s="196"/>
      <c r="D7" s="197"/>
      <c r="E7" s="196"/>
      <c r="F7" s="196"/>
      <c r="G7" s="197"/>
      <c r="H7" s="200"/>
      <c r="I7" s="196"/>
      <c r="J7" s="198"/>
      <c r="K7" s="199"/>
      <c r="L7" s="200"/>
      <c r="M7" s="201"/>
      <c r="N7" s="200"/>
      <c r="O7" s="196"/>
      <c r="P7" s="197"/>
      <c r="Q7" s="196"/>
      <c r="R7" s="196"/>
      <c r="S7" s="202"/>
      <c r="T7" s="196"/>
      <c r="U7" s="203"/>
      <c r="V7" s="196"/>
      <c r="W7" s="208"/>
    </row>
    <row r="8" spans="1:23" s="206" customFormat="1" ht="15" customHeight="1">
      <c r="A8" s="209" t="s">
        <v>30</v>
      </c>
      <c r="B8" s="196">
        <v>1117573</v>
      </c>
      <c r="C8" s="196">
        <v>1128167</v>
      </c>
      <c r="D8" s="197">
        <v>-9.3904537182881616E-3</v>
      </c>
      <c r="E8" s="196">
        <v>713391</v>
      </c>
      <c r="F8" s="196">
        <v>710663</v>
      </c>
      <c r="G8" s="197">
        <v>3.8386689612376051E-3</v>
      </c>
      <c r="H8" s="196">
        <v>404182</v>
      </c>
      <c r="I8" s="196">
        <v>417504</v>
      </c>
      <c r="J8" s="198">
        <v>-3.1908676324059172E-2</v>
      </c>
      <c r="K8" s="199">
        <v>0.68799999999999994</v>
      </c>
      <c r="L8" s="200">
        <v>0.69099999999999995</v>
      </c>
      <c r="M8" s="201">
        <v>-0.3</v>
      </c>
      <c r="N8" s="196">
        <v>1552260</v>
      </c>
      <c r="O8" s="196">
        <v>1572423</v>
      </c>
      <c r="P8" s="197">
        <v>-1.2822885444947066E-2</v>
      </c>
      <c r="Q8" s="196">
        <v>2256379</v>
      </c>
      <c r="R8" s="196">
        <v>2276741</v>
      </c>
      <c r="S8" s="202">
        <v>-8.9434854469612485E-3</v>
      </c>
      <c r="T8" s="196">
        <v>2972605</v>
      </c>
      <c r="U8" s="203">
        <v>2984100</v>
      </c>
      <c r="V8" s="204">
        <v>2.6598754622740528</v>
      </c>
      <c r="W8" s="210">
        <v>2.6450871191942329</v>
      </c>
    </row>
    <row r="9" spans="1:23" s="221" customFormat="1" ht="3" customHeight="1">
      <c r="A9" s="211"/>
      <c r="B9" s="212"/>
      <c r="C9" s="212"/>
      <c r="D9" s="213"/>
      <c r="E9" s="212"/>
      <c r="F9" s="212"/>
      <c r="G9" s="213"/>
      <c r="H9" s="214"/>
      <c r="I9" s="212"/>
      <c r="J9" s="215"/>
      <c r="K9" s="216"/>
      <c r="L9" s="214"/>
      <c r="M9" s="217"/>
      <c r="N9" s="214"/>
      <c r="O9" s="212"/>
      <c r="P9" s="213"/>
      <c r="Q9" s="212"/>
      <c r="R9" s="212"/>
      <c r="S9" s="218"/>
      <c r="T9" s="212"/>
      <c r="U9" s="219"/>
      <c r="V9" s="212"/>
      <c r="W9" s="220"/>
    </row>
    <row r="10" spans="1:23" s="221" customFormat="1" ht="15" customHeight="1">
      <c r="A10" s="222" t="s">
        <v>31</v>
      </c>
      <c r="B10" s="223">
        <v>650751</v>
      </c>
      <c r="C10" s="223">
        <v>653974</v>
      </c>
      <c r="D10" s="224">
        <v>-4.9283304840865233E-3</v>
      </c>
      <c r="E10" s="223">
        <v>516557</v>
      </c>
      <c r="F10" s="223">
        <v>521848</v>
      </c>
      <c r="G10" s="224">
        <v>-1.0138967668746455E-2</v>
      </c>
      <c r="H10" s="223">
        <v>134194</v>
      </c>
      <c r="I10" s="223">
        <v>132126</v>
      </c>
      <c r="J10" s="225">
        <v>1.5651726382392563E-2</v>
      </c>
      <c r="K10" s="226">
        <v>0.77100000000000002</v>
      </c>
      <c r="L10" s="227">
        <v>0.77500000000000002</v>
      </c>
      <c r="M10" s="228">
        <v>-0.4</v>
      </c>
      <c r="N10" s="223">
        <v>1000540</v>
      </c>
      <c r="O10" s="223">
        <v>1016958</v>
      </c>
      <c r="P10" s="224">
        <v>-1.6144226211898625E-2</v>
      </c>
      <c r="Q10" s="223">
        <v>1297466</v>
      </c>
      <c r="R10" s="223">
        <v>1311562</v>
      </c>
      <c r="S10" s="229">
        <v>-1.0747490396946542E-2</v>
      </c>
      <c r="T10" s="223">
        <v>1743870</v>
      </c>
      <c r="U10" s="230">
        <v>1747988</v>
      </c>
      <c r="V10" s="231">
        <v>2.6797807456308171</v>
      </c>
      <c r="W10" s="232">
        <v>2.6728707869120178</v>
      </c>
    </row>
    <row r="11" spans="1:23" s="221" customFormat="1" ht="3" customHeight="1">
      <c r="A11" s="233"/>
      <c r="B11" s="223"/>
      <c r="C11" s="223"/>
      <c r="D11" s="224"/>
      <c r="E11" s="223"/>
      <c r="F11" s="223"/>
      <c r="G11" s="224"/>
      <c r="H11" s="223"/>
      <c r="I11" s="223"/>
      <c r="J11" s="225"/>
      <c r="K11" s="226"/>
      <c r="L11" s="227"/>
      <c r="M11" s="228"/>
      <c r="N11" s="223"/>
      <c r="O11" s="223"/>
      <c r="P11" s="224"/>
      <c r="Q11" s="223"/>
      <c r="R11" s="223"/>
      <c r="S11" s="229"/>
      <c r="T11" s="223"/>
      <c r="U11" s="230"/>
      <c r="V11" s="223"/>
      <c r="W11" s="234"/>
    </row>
    <row r="12" spans="1:23" s="221" customFormat="1" ht="15" customHeight="1">
      <c r="A12" s="222" t="s">
        <v>32</v>
      </c>
      <c r="B12" s="223">
        <v>466822</v>
      </c>
      <c r="C12" s="223">
        <v>474193</v>
      </c>
      <c r="D12" s="224">
        <v>-1.5544303690691343E-2</v>
      </c>
      <c r="E12" s="223">
        <v>196834</v>
      </c>
      <c r="F12" s="223">
        <v>188815</v>
      </c>
      <c r="G12" s="224">
        <v>4.2470142732304109E-2</v>
      </c>
      <c r="H12" s="223">
        <v>269988</v>
      </c>
      <c r="I12" s="223">
        <v>285378</v>
      </c>
      <c r="J12" s="225">
        <v>-5.3928473813678698E-2</v>
      </c>
      <c r="K12" s="226">
        <v>0.57499999999999996</v>
      </c>
      <c r="L12" s="227">
        <v>0.57599999999999996</v>
      </c>
      <c r="M12" s="228">
        <v>-0.1</v>
      </c>
      <c r="N12" s="223">
        <v>551720</v>
      </c>
      <c r="O12" s="223">
        <v>555465</v>
      </c>
      <c r="P12" s="224">
        <v>-6.7420989621308275E-3</v>
      </c>
      <c r="Q12" s="223">
        <v>958913</v>
      </c>
      <c r="R12" s="223">
        <v>965179</v>
      </c>
      <c r="S12" s="229">
        <v>-6.4920600220270026E-3</v>
      </c>
      <c r="T12" s="223">
        <v>1228735</v>
      </c>
      <c r="U12" s="230">
        <v>1236112</v>
      </c>
      <c r="V12" s="231">
        <v>2.6321274490062594</v>
      </c>
      <c r="W12" s="232">
        <v>2.6067698173528502</v>
      </c>
    </row>
    <row r="13" spans="1:23" s="221" customFormat="1" ht="3" customHeight="1">
      <c r="A13" s="235"/>
      <c r="B13" s="212"/>
      <c r="C13" s="212"/>
      <c r="D13" s="213"/>
      <c r="E13" s="212"/>
      <c r="F13" s="212"/>
      <c r="G13" s="213"/>
      <c r="H13" s="212"/>
      <c r="I13" s="212"/>
      <c r="J13" s="215"/>
      <c r="K13" s="216"/>
      <c r="L13" s="214"/>
      <c r="M13" s="217"/>
      <c r="N13" s="212"/>
      <c r="O13" s="212"/>
      <c r="P13" s="213"/>
      <c r="Q13" s="212"/>
      <c r="R13" s="212"/>
      <c r="S13" s="218"/>
      <c r="T13" s="212"/>
      <c r="U13" s="219"/>
      <c r="V13" s="212"/>
      <c r="W13" s="220"/>
    </row>
    <row r="14" spans="1:23" s="206" customFormat="1" ht="15" customHeight="1">
      <c r="A14" s="209" t="s">
        <v>33</v>
      </c>
      <c r="B14" s="196">
        <v>63411</v>
      </c>
      <c r="C14" s="196">
        <v>70673</v>
      </c>
      <c r="D14" s="197">
        <v>-0.10275494177408628</v>
      </c>
      <c r="E14" s="196">
        <v>11531</v>
      </c>
      <c r="F14" s="196">
        <v>11709</v>
      </c>
      <c r="G14" s="197">
        <v>-1.5201981381843028E-2</v>
      </c>
      <c r="H14" s="196">
        <v>51880</v>
      </c>
      <c r="I14" s="196">
        <v>58964</v>
      </c>
      <c r="J14" s="198">
        <v>-0.12014110304592633</v>
      </c>
      <c r="K14" s="199">
        <v>0.378</v>
      </c>
      <c r="L14" s="200">
        <v>0.38900000000000001</v>
      </c>
      <c r="M14" s="201">
        <v>-1.0999999999999999</v>
      </c>
      <c r="N14" s="196">
        <v>50341</v>
      </c>
      <c r="O14" s="196">
        <v>54681</v>
      </c>
      <c r="P14" s="197">
        <v>-7.9369433624110752E-2</v>
      </c>
      <c r="Q14" s="196">
        <v>133113</v>
      </c>
      <c r="R14" s="196">
        <v>140418</v>
      </c>
      <c r="S14" s="202">
        <v>-5.2023244883134638E-2</v>
      </c>
      <c r="T14" s="196">
        <v>127826</v>
      </c>
      <c r="U14" s="203">
        <v>144240</v>
      </c>
      <c r="V14" s="204">
        <v>2.0158332150573246</v>
      </c>
      <c r="W14" s="210">
        <v>2.0409491602167731</v>
      </c>
    </row>
    <row r="15" spans="1:23" ht="3" customHeight="1">
      <c r="A15" s="236"/>
      <c r="B15" s="237"/>
      <c r="C15" s="237"/>
      <c r="D15" s="238"/>
      <c r="E15" s="239"/>
      <c r="F15" s="237"/>
      <c r="G15" s="238"/>
      <c r="H15" s="237"/>
      <c r="I15" s="237"/>
      <c r="J15" s="240"/>
      <c r="K15" s="241"/>
      <c r="L15" s="242"/>
      <c r="M15" s="243"/>
      <c r="N15" s="237"/>
      <c r="O15" s="237"/>
      <c r="P15" s="238"/>
      <c r="Q15" s="237"/>
      <c r="R15" s="237"/>
      <c r="S15" s="244"/>
      <c r="T15" s="237"/>
      <c r="U15" s="245"/>
      <c r="V15" s="246"/>
      <c r="W15" s="247"/>
    </row>
    <row r="16" spans="1:23">
      <c r="A16" s="248"/>
      <c r="B16" s="249"/>
      <c r="C16" s="249"/>
      <c r="D16" s="250"/>
      <c r="E16" s="251"/>
      <c r="F16" s="249"/>
      <c r="G16" s="250"/>
      <c r="H16" s="251"/>
      <c r="I16" s="249"/>
      <c r="J16" s="252"/>
      <c r="K16" s="253"/>
      <c r="L16" s="249"/>
      <c r="M16" s="254"/>
      <c r="N16" s="251"/>
      <c r="O16" s="249"/>
      <c r="P16" s="250"/>
      <c r="Q16" s="251"/>
      <c r="R16" s="249"/>
      <c r="S16" s="255"/>
      <c r="T16" s="251"/>
      <c r="U16" s="255"/>
      <c r="V16" s="249"/>
      <c r="W16" s="256"/>
    </row>
    <row r="17" spans="1:23" ht="3" customHeight="1">
      <c r="A17" s="257"/>
      <c r="B17" s="258"/>
      <c r="C17" s="258"/>
      <c r="D17" s="259"/>
      <c r="E17" s="258"/>
      <c r="F17" s="258"/>
      <c r="G17" s="259"/>
      <c r="H17" s="258"/>
      <c r="I17" s="258"/>
      <c r="J17" s="260"/>
      <c r="K17" s="261"/>
      <c r="L17" s="262"/>
      <c r="M17" s="263"/>
      <c r="N17" s="258"/>
      <c r="O17" s="258"/>
      <c r="P17" s="259"/>
      <c r="Q17" s="258"/>
      <c r="R17" s="258"/>
      <c r="S17" s="264"/>
      <c r="T17" s="258"/>
      <c r="U17" s="265"/>
      <c r="V17" s="266"/>
      <c r="W17" s="267"/>
    </row>
    <row r="18" spans="1:23" s="153" customFormat="1" ht="15" customHeight="1">
      <c r="A18" s="268" t="s">
        <v>34</v>
      </c>
      <c r="B18" s="258">
        <v>1073615</v>
      </c>
      <c r="C18" s="258">
        <v>1078370</v>
      </c>
      <c r="D18" s="259">
        <v>-4.4094327549913295E-3</v>
      </c>
      <c r="E18" s="258">
        <v>681227</v>
      </c>
      <c r="F18" s="258">
        <v>672599</v>
      </c>
      <c r="G18" s="259">
        <v>1.2827851364631824E-2</v>
      </c>
      <c r="H18" s="258">
        <v>392388</v>
      </c>
      <c r="I18" s="258">
        <v>405771</v>
      </c>
      <c r="J18" s="260">
        <v>-3.2981657141589717E-2</v>
      </c>
      <c r="K18" s="261">
        <v>0.69899999999999995</v>
      </c>
      <c r="L18" s="262">
        <v>0.70099999999999996</v>
      </c>
      <c r="M18" s="263">
        <v>-0.2</v>
      </c>
      <c r="N18" s="258">
        <v>1511679</v>
      </c>
      <c r="O18" s="258">
        <v>1529618</v>
      </c>
      <c r="P18" s="259">
        <v>-1.1727764709881813E-2</v>
      </c>
      <c r="Q18" s="258">
        <v>2163234</v>
      </c>
      <c r="R18" s="258">
        <v>2183111</v>
      </c>
      <c r="S18" s="264">
        <v>-9.1048966360391202E-3</v>
      </c>
      <c r="T18" s="258">
        <v>2896056</v>
      </c>
      <c r="U18" s="265">
        <v>2902869</v>
      </c>
      <c r="V18" s="266">
        <v>2.6974809405606295</v>
      </c>
      <c r="W18" s="267">
        <v>2.6919044483804262</v>
      </c>
    </row>
    <row r="19" spans="1:23" ht="3" customHeight="1">
      <c r="A19" s="188"/>
      <c r="B19" s="237"/>
      <c r="C19" s="237"/>
      <c r="D19" s="238"/>
      <c r="E19" s="237"/>
      <c r="F19" s="237"/>
      <c r="G19" s="238"/>
      <c r="H19" s="237"/>
      <c r="I19" s="269"/>
      <c r="J19" s="240"/>
      <c r="K19" s="241"/>
      <c r="L19" s="242"/>
      <c r="M19" s="243"/>
      <c r="N19" s="237"/>
      <c r="O19" s="237"/>
      <c r="P19" s="238"/>
      <c r="Q19" s="237"/>
      <c r="R19" s="237"/>
      <c r="S19" s="244"/>
      <c r="T19" s="237"/>
      <c r="U19" s="245"/>
      <c r="V19" s="237"/>
      <c r="W19" s="247"/>
    </row>
    <row r="20" spans="1:23" ht="15" customHeight="1">
      <c r="A20" s="270" t="s">
        <v>22</v>
      </c>
      <c r="B20" s="271">
        <v>616218</v>
      </c>
      <c r="C20" s="271">
        <v>613646</v>
      </c>
      <c r="D20" s="272">
        <v>4.191341587820991E-3</v>
      </c>
      <c r="E20" s="223">
        <v>486796</v>
      </c>
      <c r="F20" s="223">
        <v>486183</v>
      </c>
      <c r="G20" s="272">
        <v>1.2608421108924006E-3</v>
      </c>
      <c r="H20" s="223">
        <v>129422</v>
      </c>
      <c r="I20" s="223">
        <v>127463</v>
      </c>
      <c r="J20" s="273">
        <v>1.5369165954041565E-2</v>
      </c>
      <c r="K20" s="274">
        <v>0.78900000000000003</v>
      </c>
      <c r="L20" s="275">
        <v>0.79200000000000004</v>
      </c>
      <c r="M20" s="276">
        <v>-0.3</v>
      </c>
      <c r="N20" s="223">
        <v>967806</v>
      </c>
      <c r="O20" s="223">
        <v>982298</v>
      </c>
      <c r="P20" s="272">
        <v>-1.4753160446218968E-2</v>
      </c>
      <c r="Q20" s="223">
        <v>1226007</v>
      </c>
      <c r="R20" s="223">
        <v>1240152</v>
      </c>
      <c r="S20" s="277">
        <v>-1.1405859926847678E-2</v>
      </c>
      <c r="T20" s="223">
        <v>1682055</v>
      </c>
      <c r="U20" s="230">
        <v>1682084</v>
      </c>
      <c r="V20" s="278">
        <v>2.7296427562972845</v>
      </c>
      <c r="W20" s="279">
        <v>2.741130880018773</v>
      </c>
    </row>
    <row r="21" spans="1:23" ht="15" customHeight="1">
      <c r="A21" s="270" t="s">
        <v>23</v>
      </c>
      <c r="B21" s="271">
        <v>457397</v>
      </c>
      <c r="C21" s="223">
        <v>464724</v>
      </c>
      <c r="D21" s="272">
        <v>-1.5766347337344316E-2</v>
      </c>
      <c r="E21" s="223">
        <v>194431</v>
      </c>
      <c r="F21" s="223">
        <v>186416</v>
      </c>
      <c r="G21" s="272">
        <v>4.2995236460389663E-2</v>
      </c>
      <c r="H21" s="223">
        <v>262966</v>
      </c>
      <c r="I21" s="223">
        <v>278308</v>
      </c>
      <c r="J21" s="273">
        <v>-5.5125975537893272E-2</v>
      </c>
      <c r="K21" s="274">
        <v>0.57999999999999996</v>
      </c>
      <c r="L21" s="275">
        <v>0.57999999999999996</v>
      </c>
      <c r="M21" s="276">
        <v>0</v>
      </c>
      <c r="N21" s="223">
        <v>543873</v>
      </c>
      <c r="O21" s="223">
        <v>547320</v>
      </c>
      <c r="P21" s="272">
        <v>-6.2979609734707303E-3</v>
      </c>
      <c r="Q21" s="223">
        <v>937227</v>
      </c>
      <c r="R21" s="223">
        <v>942959</v>
      </c>
      <c r="S21" s="277">
        <v>-6.0787372515666111E-3</v>
      </c>
      <c r="T21" s="223">
        <v>1214001</v>
      </c>
      <c r="U21" s="230">
        <v>1220785</v>
      </c>
      <c r="V21" s="278">
        <v>2.654151645069819</v>
      </c>
      <c r="W21" s="279">
        <v>2.6269032802265428</v>
      </c>
    </row>
    <row r="22" spans="1:23" ht="3" customHeight="1">
      <c r="A22" s="188"/>
      <c r="B22" s="237"/>
      <c r="C22" s="237"/>
      <c r="D22" s="238"/>
      <c r="E22" s="237"/>
      <c r="F22" s="237"/>
      <c r="G22" s="238"/>
      <c r="H22" s="237"/>
      <c r="I22" s="269"/>
      <c r="J22" s="240"/>
      <c r="K22" s="241"/>
      <c r="L22" s="242"/>
      <c r="M22" s="243"/>
      <c r="N22" s="237"/>
      <c r="O22" s="237"/>
      <c r="P22" s="238"/>
      <c r="Q22" s="237"/>
      <c r="R22" s="237"/>
      <c r="S22" s="244"/>
      <c r="T22" s="237"/>
      <c r="U22" s="245"/>
      <c r="V22" s="237"/>
      <c r="W22" s="247"/>
    </row>
    <row r="23" spans="1:23" ht="3" customHeight="1">
      <c r="A23" s="188"/>
      <c r="B23" s="237"/>
      <c r="C23" s="237"/>
      <c r="D23" s="238"/>
      <c r="E23" s="237"/>
      <c r="F23" s="237"/>
      <c r="G23" s="238"/>
      <c r="H23" s="237"/>
      <c r="I23" s="269"/>
      <c r="J23" s="240"/>
      <c r="K23" s="241"/>
      <c r="L23" s="242"/>
      <c r="M23" s="243"/>
      <c r="N23" s="237"/>
      <c r="O23" s="237"/>
      <c r="P23" s="238"/>
      <c r="Q23" s="237"/>
      <c r="R23" s="237"/>
      <c r="S23" s="244"/>
      <c r="T23" s="237"/>
      <c r="U23" s="245"/>
      <c r="V23" s="237"/>
      <c r="W23" s="247"/>
    </row>
    <row r="24" spans="1:23" s="153" customFormat="1" ht="15" customHeight="1">
      <c r="A24" s="268" t="s">
        <v>35</v>
      </c>
      <c r="B24" s="258">
        <v>43958</v>
      </c>
      <c r="C24" s="258">
        <v>49797</v>
      </c>
      <c r="D24" s="259">
        <v>-0.11725605960198406</v>
      </c>
      <c r="E24" s="258">
        <v>32164</v>
      </c>
      <c r="F24" s="258">
        <v>38064</v>
      </c>
      <c r="G24" s="259">
        <v>-0.15500210172341319</v>
      </c>
      <c r="H24" s="258">
        <v>11794</v>
      </c>
      <c r="I24" s="258">
        <v>11733</v>
      </c>
      <c r="J24" s="260">
        <v>5.1990113355493053E-3</v>
      </c>
      <c r="K24" s="261">
        <v>0.436</v>
      </c>
      <c r="L24" s="262">
        <v>0.45700000000000002</v>
      </c>
      <c r="M24" s="263">
        <v>-2.1</v>
      </c>
      <c r="N24" s="258">
        <v>40581</v>
      </c>
      <c r="O24" s="258">
        <v>42805</v>
      </c>
      <c r="P24" s="259">
        <v>-5.195654713234435E-2</v>
      </c>
      <c r="Q24" s="258">
        <v>93145</v>
      </c>
      <c r="R24" s="258">
        <v>93630</v>
      </c>
      <c r="S24" s="264">
        <v>-5.1799636868525047E-3</v>
      </c>
      <c r="T24" s="258">
        <v>76549</v>
      </c>
      <c r="U24" s="265">
        <v>81231</v>
      </c>
      <c r="V24" s="266">
        <v>1.7414122571545567</v>
      </c>
      <c r="W24" s="267">
        <v>1.6312428459545756</v>
      </c>
    </row>
    <row r="25" spans="1:23" ht="3" customHeight="1">
      <c r="A25" s="188"/>
      <c r="B25" s="237"/>
      <c r="C25" s="237"/>
      <c r="D25" s="238"/>
      <c r="E25" s="237"/>
      <c r="F25" s="237"/>
      <c r="G25" s="238"/>
      <c r="H25" s="237"/>
      <c r="I25" s="269"/>
      <c r="J25" s="240"/>
      <c r="K25" s="241"/>
      <c r="L25" s="242"/>
      <c r="M25" s="243"/>
      <c r="N25" s="237"/>
      <c r="O25" s="237"/>
      <c r="P25" s="238"/>
      <c r="Q25" s="237"/>
      <c r="R25" s="237"/>
      <c r="S25" s="244"/>
      <c r="T25" s="237"/>
      <c r="U25" s="245"/>
      <c r="V25" s="237"/>
      <c r="W25" s="247"/>
    </row>
    <row r="26" spans="1:23" ht="15" customHeight="1">
      <c r="A26" s="270" t="s">
        <v>22</v>
      </c>
      <c r="B26" s="271">
        <v>34533</v>
      </c>
      <c r="C26" s="271">
        <v>40328</v>
      </c>
      <c r="D26" s="272">
        <v>-0.143696687165245</v>
      </c>
      <c r="E26" s="223">
        <v>29761</v>
      </c>
      <c r="F26" s="223">
        <v>35665</v>
      </c>
      <c r="G26" s="272">
        <v>-0.16554044581522501</v>
      </c>
      <c r="H26" s="223">
        <v>4772</v>
      </c>
      <c r="I26" s="223">
        <v>4663</v>
      </c>
      <c r="J26" s="273">
        <v>2.3375509328758311E-2</v>
      </c>
      <c r="K26" s="274">
        <v>0.45800000000000002</v>
      </c>
      <c r="L26" s="275">
        <v>0.48499999999999999</v>
      </c>
      <c r="M26" s="276">
        <v>-2.7</v>
      </c>
      <c r="N26" s="223">
        <v>32734</v>
      </c>
      <c r="O26" s="223">
        <v>34660</v>
      </c>
      <c r="P26" s="272">
        <v>-5.5568378534333523E-2</v>
      </c>
      <c r="Q26" s="223">
        <v>71459</v>
      </c>
      <c r="R26" s="223">
        <v>71410</v>
      </c>
      <c r="S26" s="277">
        <v>6.8617840638566022E-4</v>
      </c>
      <c r="T26" s="223">
        <v>61815</v>
      </c>
      <c r="U26" s="230">
        <v>65904</v>
      </c>
      <c r="V26" s="278">
        <v>1.7900269307618799</v>
      </c>
      <c r="W26" s="279">
        <v>1.634199563578655</v>
      </c>
    </row>
    <row r="27" spans="1:23" ht="15" customHeight="1">
      <c r="A27" s="270" t="s">
        <v>23</v>
      </c>
      <c r="B27" s="271">
        <v>9425</v>
      </c>
      <c r="C27" s="271">
        <v>9469</v>
      </c>
      <c r="D27" s="272">
        <v>-4.6467420002112153E-3</v>
      </c>
      <c r="E27" s="223">
        <v>2403</v>
      </c>
      <c r="F27" s="223">
        <v>2399</v>
      </c>
      <c r="G27" s="272">
        <v>1.6673614005835765E-3</v>
      </c>
      <c r="H27" s="223">
        <v>7022</v>
      </c>
      <c r="I27" s="223">
        <v>7070</v>
      </c>
      <c r="J27" s="273">
        <v>-6.789250353606789E-3</v>
      </c>
      <c r="K27" s="274">
        <v>0.36199999999999999</v>
      </c>
      <c r="L27" s="275">
        <v>0.36699999999999999</v>
      </c>
      <c r="M27" s="276">
        <v>-0.5</v>
      </c>
      <c r="N27" s="223">
        <v>7847</v>
      </c>
      <c r="O27" s="223">
        <v>8145</v>
      </c>
      <c r="P27" s="272">
        <v>-3.6586863106200122E-2</v>
      </c>
      <c r="Q27" s="223">
        <v>21686</v>
      </c>
      <c r="R27" s="223">
        <v>22220</v>
      </c>
      <c r="S27" s="277">
        <v>-2.4032403240324032E-2</v>
      </c>
      <c r="T27" s="223">
        <v>14734</v>
      </c>
      <c r="U27" s="230">
        <v>15327</v>
      </c>
      <c r="V27" s="278">
        <v>1.5632891246684351</v>
      </c>
      <c r="W27" s="279">
        <v>1.6186503326644841</v>
      </c>
    </row>
    <row r="28" spans="1:23" ht="3" customHeight="1">
      <c r="A28" s="280"/>
      <c r="B28" s="281"/>
      <c r="C28" s="281"/>
      <c r="D28" s="282"/>
      <c r="E28" s="281"/>
      <c r="F28" s="281"/>
      <c r="G28" s="283"/>
      <c r="H28" s="281"/>
      <c r="I28" s="281"/>
      <c r="J28" s="284"/>
      <c r="K28" s="285"/>
      <c r="L28" s="286"/>
      <c r="M28" s="287"/>
      <c r="N28" s="281"/>
      <c r="O28" s="281"/>
      <c r="P28" s="283"/>
      <c r="Q28" s="281"/>
      <c r="R28" s="281"/>
      <c r="S28" s="288"/>
      <c r="T28" s="281"/>
      <c r="U28" s="289"/>
      <c r="V28" s="290"/>
      <c r="W28" s="291"/>
    </row>
    <row r="29" spans="1:23" ht="3" customHeight="1" thickBot="1">
      <c r="A29" s="292"/>
      <c r="B29" s="293"/>
      <c r="C29" s="294"/>
      <c r="D29" s="295"/>
      <c r="E29" s="294"/>
      <c r="F29" s="294"/>
      <c r="G29" s="296"/>
      <c r="H29" s="297"/>
      <c r="I29" s="293"/>
      <c r="J29" s="298"/>
      <c r="K29" s="299"/>
      <c r="L29" s="297"/>
      <c r="M29" s="300"/>
      <c r="N29" s="297"/>
      <c r="O29" s="294"/>
      <c r="P29" s="296"/>
      <c r="Q29" s="294"/>
      <c r="R29" s="294"/>
      <c r="S29" s="301"/>
      <c r="T29" s="294"/>
      <c r="U29" s="302"/>
      <c r="V29" s="303"/>
      <c r="W29" s="304"/>
    </row>
    <row r="30" spans="1:23" ht="15" customHeight="1">
      <c r="A30" s="305" t="s">
        <v>25</v>
      </c>
    </row>
    <row r="31" spans="1:23" ht="15" customHeight="1"/>
    <row r="32" spans="1:23"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sheetData>
  <printOptions horizontalCentered="1"/>
  <pageMargins left="0" right="0" top="1.18" bottom="1" header="0.5" footer="0.5"/>
  <pageSetup paperSize="5" scale="59" orientation="landscape" r:id="rId1"/>
  <headerFooter alignWithMargins="0">
    <oddHeader>&amp;L&amp;G&amp;C&amp;"Arial,Bold"&amp;20REGISTRATION AND OCCUPANCY RATE FISCAL YEAR 2013-2014 AS OF DECEMBER 2013</oddHeader>
  </headerFooter>
  <legacyDrawingHF r:id="rId2"/>
</worksheet>
</file>

<file path=xl/worksheets/sheet4.xml><?xml version="1.0" encoding="utf-8"?>
<worksheet xmlns="http://schemas.openxmlformats.org/spreadsheetml/2006/main" xmlns:r="http://schemas.openxmlformats.org/officeDocument/2006/relationships">
  <sheetPr>
    <pageSetUpPr fitToPage="1"/>
  </sheetPr>
  <dimension ref="A1:W30"/>
  <sheetViews>
    <sheetView workbookViewId="0">
      <selection activeCell="A32" sqref="A32"/>
    </sheetView>
  </sheetViews>
  <sheetFormatPr defaultRowHeight="15"/>
  <cols>
    <col min="1" max="1" width="35.140625" style="320" bestFit="1" customWidth="1"/>
    <col min="2" max="3" width="13" style="320" bestFit="1" customWidth="1"/>
    <col min="4" max="4" width="11.28515625" style="320" customWidth="1"/>
    <col min="5" max="6" width="13" style="320" bestFit="1" customWidth="1"/>
    <col min="7" max="7" width="11.28515625" style="320" customWidth="1"/>
    <col min="8" max="9" width="11.140625" style="320" bestFit="1" customWidth="1"/>
    <col min="10" max="10" width="11.28515625" style="320" customWidth="1"/>
    <col min="11" max="11" width="8.85546875" style="320" bestFit="1" customWidth="1"/>
    <col min="12" max="12" width="8" style="320" customWidth="1"/>
    <col min="13" max="13" width="16.28515625" style="399" customWidth="1"/>
    <col min="14" max="15" width="13" style="320" bestFit="1" customWidth="1"/>
    <col min="16" max="16" width="11.28515625" style="320" customWidth="1"/>
    <col min="17" max="18" width="13" style="320" bestFit="1" customWidth="1"/>
    <col min="19" max="19" width="11.28515625" style="320" customWidth="1"/>
    <col min="20" max="21" width="13" style="320" bestFit="1" customWidth="1"/>
    <col min="22" max="22" width="12.28515625" style="320" customWidth="1"/>
    <col min="23" max="23" width="12.5703125" style="320" customWidth="1"/>
    <col min="24" max="16384" width="9.140625" style="320"/>
  </cols>
  <sheetData>
    <row r="1" spans="1:23" ht="16.5" thickTop="1">
      <c r="A1" s="307" t="s">
        <v>36</v>
      </c>
      <c r="B1" s="308" t="s">
        <v>0</v>
      </c>
      <c r="C1" s="308"/>
      <c r="D1" s="309" t="s">
        <v>1</v>
      </c>
      <c r="E1" s="310" t="s">
        <v>2</v>
      </c>
      <c r="F1" s="308"/>
      <c r="G1" s="311" t="s">
        <v>1</v>
      </c>
      <c r="H1" s="312"/>
      <c r="I1" s="313"/>
      <c r="J1" s="314" t="s">
        <v>1</v>
      </c>
      <c r="K1" s="315"/>
      <c r="L1" s="313"/>
      <c r="M1" s="316" t="s">
        <v>3</v>
      </c>
      <c r="N1" s="308" t="s">
        <v>27</v>
      </c>
      <c r="O1" s="308"/>
      <c r="P1" s="311" t="s">
        <v>1</v>
      </c>
      <c r="Q1" s="317" t="s">
        <v>27</v>
      </c>
      <c r="R1" s="308"/>
      <c r="S1" s="309" t="s">
        <v>1</v>
      </c>
      <c r="T1" s="313"/>
      <c r="U1" s="318"/>
      <c r="V1" s="308" t="s">
        <v>5</v>
      </c>
      <c r="W1" s="319"/>
    </row>
    <row r="2" spans="1:23" ht="15.75">
      <c r="A2" s="321" t="s">
        <v>37</v>
      </c>
      <c r="B2" s="155" t="s">
        <v>7</v>
      </c>
      <c r="C2" s="155"/>
      <c r="D2" s="163" t="s">
        <v>8</v>
      </c>
      <c r="E2" s="157" t="s">
        <v>9</v>
      </c>
      <c r="F2" s="155"/>
      <c r="G2" s="322" t="s">
        <v>8</v>
      </c>
      <c r="H2" s="323" t="s">
        <v>9</v>
      </c>
      <c r="I2" s="155"/>
      <c r="J2" s="159" t="s">
        <v>8</v>
      </c>
      <c r="K2" s="160" t="s">
        <v>10</v>
      </c>
      <c r="L2" s="155"/>
      <c r="M2" s="161" t="s">
        <v>10</v>
      </c>
      <c r="N2" s="162" t="s">
        <v>11</v>
      </c>
      <c r="O2" s="155"/>
      <c r="P2" s="322" t="s">
        <v>8</v>
      </c>
      <c r="Q2" s="324" t="s">
        <v>12</v>
      </c>
      <c r="R2" s="155"/>
      <c r="S2" s="163" t="s">
        <v>8</v>
      </c>
      <c r="T2" s="157" t="s">
        <v>13</v>
      </c>
      <c r="U2" s="164"/>
      <c r="V2" s="155" t="s">
        <v>14</v>
      </c>
      <c r="W2" s="325"/>
    </row>
    <row r="3" spans="1:23" s="333" customFormat="1" ht="16.5" thickBot="1">
      <c r="A3" s="326"/>
      <c r="B3" s="167">
        <v>2013</v>
      </c>
      <c r="C3" s="167">
        <v>2012</v>
      </c>
      <c r="D3" s="327"/>
      <c r="E3" s="167">
        <v>2013</v>
      </c>
      <c r="F3" s="167">
        <v>2012</v>
      </c>
      <c r="G3" s="328"/>
      <c r="H3" s="329">
        <v>2013</v>
      </c>
      <c r="I3" s="167">
        <v>2012</v>
      </c>
      <c r="J3" s="330"/>
      <c r="K3" s="331">
        <v>2013</v>
      </c>
      <c r="L3" s="167">
        <v>2012</v>
      </c>
      <c r="M3" s="171"/>
      <c r="N3" s="167">
        <v>2013</v>
      </c>
      <c r="O3" s="167">
        <v>2012</v>
      </c>
      <c r="P3" s="328"/>
      <c r="Q3" s="329">
        <v>2013</v>
      </c>
      <c r="R3" s="167">
        <v>2012</v>
      </c>
      <c r="S3" s="327"/>
      <c r="T3" s="167">
        <v>2013</v>
      </c>
      <c r="U3" s="174">
        <v>2012</v>
      </c>
      <c r="V3" s="167">
        <v>2013</v>
      </c>
      <c r="W3" s="332">
        <v>2012</v>
      </c>
    </row>
    <row r="4" spans="1:23" ht="3.75" customHeight="1" thickTop="1">
      <c r="A4" s="334"/>
      <c r="B4" s="178"/>
      <c r="C4" s="178"/>
      <c r="D4" s="184"/>
      <c r="E4" s="180"/>
      <c r="F4" s="178"/>
      <c r="G4" s="178"/>
      <c r="H4" s="335"/>
      <c r="I4" s="178"/>
      <c r="J4" s="336"/>
      <c r="K4" s="182"/>
      <c r="L4" s="178"/>
      <c r="M4" s="183"/>
      <c r="N4" s="178"/>
      <c r="O4" s="178"/>
      <c r="P4" s="178"/>
      <c r="Q4" s="335"/>
      <c r="R4" s="178"/>
      <c r="S4" s="184"/>
      <c r="T4" s="178"/>
      <c r="U4" s="184"/>
      <c r="V4" s="178"/>
      <c r="W4" s="337"/>
    </row>
    <row r="5" spans="1:23" ht="3.75" customHeight="1">
      <c r="A5" s="338"/>
      <c r="B5" s="189"/>
      <c r="C5" s="189"/>
      <c r="D5" s="185"/>
      <c r="E5" s="191"/>
      <c r="F5" s="189"/>
      <c r="G5" s="339"/>
      <c r="H5" s="340"/>
      <c r="I5" s="189"/>
      <c r="J5" s="181"/>
      <c r="K5" s="182"/>
      <c r="L5" s="189"/>
      <c r="M5" s="193"/>
      <c r="N5" s="189"/>
      <c r="O5" s="189"/>
      <c r="P5" s="189"/>
      <c r="Q5" s="340"/>
      <c r="R5" s="189"/>
      <c r="S5" s="185"/>
      <c r="T5" s="189"/>
      <c r="U5" s="185"/>
      <c r="V5" s="189"/>
      <c r="W5" s="341"/>
    </row>
    <row r="6" spans="1:23" s="345" customFormat="1" ht="15.75">
      <c r="A6" s="342" t="s">
        <v>16</v>
      </c>
      <c r="B6" s="196">
        <v>2420033</v>
      </c>
      <c r="C6" s="196">
        <v>2434395</v>
      </c>
      <c r="D6" s="202">
        <v>-5.8996177695074137E-3</v>
      </c>
      <c r="E6" s="196">
        <v>1588795</v>
      </c>
      <c r="F6" s="196">
        <v>1570060</v>
      </c>
      <c r="G6" s="200">
        <v>1.1932664993694508E-2</v>
      </c>
      <c r="H6" s="343">
        <v>831238</v>
      </c>
      <c r="I6" s="196">
        <v>864335</v>
      </c>
      <c r="J6" s="198">
        <v>-3.8291866001029691E-2</v>
      </c>
      <c r="K6" s="199">
        <v>0.69741715320456998</v>
      </c>
      <c r="L6" s="200">
        <v>0.69568040362332384</v>
      </c>
      <c r="M6" s="201">
        <v>0.2</v>
      </c>
      <c r="N6" s="196">
        <v>3349205</v>
      </c>
      <c r="O6" s="196">
        <v>3362238</v>
      </c>
      <c r="P6" s="200">
        <v>-3.8762871634905084E-3</v>
      </c>
      <c r="Q6" s="343">
        <v>4802298</v>
      </c>
      <c r="R6" s="196">
        <v>4833021</v>
      </c>
      <c r="S6" s="202">
        <v>-6.356893545465662E-3</v>
      </c>
      <c r="T6" s="196">
        <v>6388327</v>
      </c>
      <c r="U6" s="203">
        <v>6376967</v>
      </c>
      <c r="V6" s="204">
        <v>2.639768548610701</v>
      </c>
      <c r="W6" s="344">
        <v>2.6195284660049007</v>
      </c>
    </row>
    <row r="7" spans="1:23" s="350" customFormat="1" ht="3" customHeight="1">
      <c r="A7" s="346"/>
      <c r="B7" s="212"/>
      <c r="C7" s="212"/>
      <c r="D7" s="218"/>
      <c r="E7" s="212"/>
      <c r="F7" s="212"/>
      <c r="G7" s="214"/>
      <c r="H7" s="347"/>
      <c r="I7" s="212"/>
      <c r="J7" s="215"/>
      <c r="K7" s="216"/>
      <c r="L7" s="214"/>
      <c r="M7" s="217"/>
      <c r="N7" s="214"/>
      <c r="O7" s="212"/>
      <c r="P7" s="214"/>
      <c r="Q7" s="348"/>
      <c r="R7" s="212"/>
      <c r="S7" s="218"/>
      <c r="T7" s="212"/>
      <c r="U7" s="219"/>
      <c r="V7" s="212"/>
      <c r="W7" s="349"/>
    </row>
    <row r="8" spans="1:23" s="345" customFormat="1" ht="15.75">
      <c r="A8" s="351" t="s">
        <v>30</v>
      </c>
      <c r="B8" s="196">
        <v>2292106</v>
      </c>
      <c r="C8" s="196">
        <v>2298632</v>
      </c>
      <c r="D8" s="202">
        <v>-2.8390799397206685E-3</v>
      </c>
      <c r="E8" s="196">
        <v>1562782</v>
      </c>
      <c r="F8" s="196">
        <v>1545440</v>
      </c>
      <c r="G8" s="200">
        <v>1.1221399730820996E-2</v>
      </c>
      <c r="H8" s="343">
        <v>729324</v>
      </c>
      <c r="I8" s="196">
        <v>753192</v>
      </c>
      <c r="J8" s="198">
        <v>-3.1689131058216233E-2</v>
      </c>
      <c r="K8" s="199">
        <v>0.71594360058034856</v>
      </c>
      <c r="L8" s="200">
        <v>0.71319014567089689</v>
      </c>
      <c r="M8" s="201">
        <v>0.3</v>
      </c>
      <c r="N8" s="196">
        <v>3243004</v>
      </c>
      <c r="O8" s="196">
        <v>3249213</v>
      </c>
      <c r="P8" s="200">
        <v>-1.9109242761247108E-3</v>
      </c>
      <c r="Q8" s="343">
        <v>4529692</v>
      </c>
      <c r="R8" s="196">
        <v>4555886</v>
      </c>
      <c r="S8" s="202">
        <v>-5.749485390986517E-3</v>
      </c>
      <c r="T8" s="196">
        <v>6127824</v>
      </c>
      <c r="U8" s="203">
        <v>6093801</v>
      </c>
      <c r="V8" s="204">
        <v>2.6734470395348207</v>
      </c>
      <c r="W8" s="344">
        <v>2.6510554973566887</v>
      </c>
    </row>
    <row r="9" spans="1:23" s="350" customFormat="1" ht="3" customHeight="1">
      <c r="A9" s="352"/>
      <c r="B9" s="212"/>
      <c r="C9" s="212"/>
      <c r="D9" s="218"/>
      <c r="E9" s="212"/>
      <c r="F9" s="212"/>
      <c r="G9" s="214"/>
      <c r="H9" s="347"/>
      <c r="I9" s="212"/>
      <c r="J9" s="215"/>
      <c r="K9" s="216"/>
      <c r="L9" s="214"/>
      <c r="M9" s="217"/>
      <c r="N9" s="214"/>
      <c r="O9" s="212"/>
      <c r="P9" s="214"/>
      <c r="Q9" s="348"/>
      <c r="R9" s="212"/>
      <c r="S9" s="218"/>
      <c r="T9" s="212"/>
      <c r="U9" s="219"/>
      <c r="V9" s="212"/>
      <c r="W9" s="349"/>
    </row>
    <row r="10" spans="1:23" s="350" customFormat="1">
      <c r="A10" s="353" t="s">
        <v>31</v>
      </c>
      <c r="B10" s="223">
        <v>1359232</v>
      </c>
      <c r="C10" s="223">
        <v>1360804</v>
      </c>
      <c r="D10" s="229">
        <v>-1.1551994262215572E-3</v>
      </c>
      <c r="E10" s="223">
        <v>1107623</v>
      </c>
      <c r="F10" s="223">
        <v>1114941</v>
      </c>
      <c r="G10" s="227">
        <v>-6.5635760098516427E-3</v>
      </c>
      <c r="H10" s="354">
        <v>251609</v>
      </c>
      <c r="I10" s="223">
        <v>245863</v>
      </c>
      <c r="J10" s="225">
        <v>2.3370738988786437E-2</v>
      </c>
      <c r="K10" s="226">
        <v>0.79280475223788405</v>
      </c>
      <c r="L10" s="227">
        <v>0.79183519311476436</v>
      </c>
      <c r="M10" s="228">
        <v>0.1</v>
      </c>
      <c r="N10" s="223">
        <v>2074135</v>
      </c>
      <c r="O10" s="223">
        <v>2081863</v>
      </c>
      <c r="P10" s="227">
        <v>-3.7120598233409212E-3</v>
      </c>
      <c r="Q10" s="354">
        <v>2616199</v>
      </c>
      <c r="R10" s="223">
        <v>2629162</v>
      </c>
      <c r="S10" s="229">
        <v>-4.9304683393415847E-3</v>
      </c>
      <c r="T10" s="223">
        <v>3591335</v>
      </c>
      <c r="U10" s="230">
        <v>3562574</v>
      </c>
      <c r="V10" s="231">
        <v>2.6421795543365665</v>
      </c>
      <c r="W10" s="355">
        <v>2.6179920106054948</v>
      </c>
    </row>
    <row r="11" spans="1:23" s="350" customFormat="1" ht="3" customHeight="1">
      <c r="A11" s="356"/>
      <c r="B11" s="223"/>
      <c r="C11" s="223"/>
      <c r="D11" s="229"/>
      <c r="E11" s="223"/>
      <c r="F11" s="223"/>
      <c r="G11" s="227"/>
      <c r="H11" s="354"/>
      <c r="I11" s="223"/>
      <c r="J11" s="225"/>
      <c r="K11" s="226"/>
      <c r="L11" s="227"/>
      <c r="M11" s="228"/>
      <c r="N11" s="223"/>
      <c r="O11" s="223"/>
      <c r="P11" s="227"/>
      <c r="Q11" s="354"/>
      <c r="R11" s="223"/>
      <c r="S11" s="229"/>
      <c r="T11" s="223"/>
      <c r="U11" s="230"/>
      <c r="V11" s="223"/>
      <c r="W11" s="357"/>
    </row>
    <row r="12" spans="1:23" s="350" customFormat="1">
      <c r="A12" s="353" t="s">
        <v>32</v>
      </c>
      <c r="B12" s="223">
        <v>932874</v>
      </c>
      <c r="C12" s="223">
        <v>937828</v>
      </c>
      <c r="D12" s="229">
        <v>-5.2824185245055593E-3</v>
      </c>
      <c r="E12" s="223">
        <v>455159</v>
      </c>
      <c r="F12" s="223">
        <v>430499</v>
      </c>
      <c r="G12" s="227">
        <v>5.7282363025233506E-2</v>
      </c>
      <c r="H12" s="354">
        <v>477715</v>
      </c>
      <c r="I12" s="223">
        <v>507329</v>
      </c>
      <c r="J12" s="225">
        <v>-5.8372377687851473E-2</v>
      </c>
      <c r="K12" s="226">
        <v>0.65554778408659764</v>
      </c>
      <c r="L12" s="227">
        <v>0.67416566739777561</v>
      </c>
      <c r="M12" s="228">
        <v>-1.9</v>
      </c>
      <c r="N12" s="223">
        <v>1168869</v>
      </c>
      <c r="O12" s="223">
        <v>1167350</v>
      </c>
      <c r="P12" s="227">
        <v>1.301237846404249E-3</v>
      </c>
      <c r="Q12" s="354">
        <v>1913493</v>
      </c>
      <c r="R12" s="223">
        <v>1926724</v>
      </c>
      <c r="S12" s="229">
        <v>-6.8670966884722458E-3</v>
      </c>
      <c r="T12" s="223">
        <v>2536489</v>
      </c>
      <c r="U12" s="230">
        <v>2531227</v>
      </c>
      <c r="V12" s="231">
        <v>2.7190049245664474</v>
      </c>
      <c r="W12" s="355">
        <v>2.6990311656295183</v>
      </c>
    </row>
    <row r="13" spans="1:23" s="350" customFormat="1" ht="3" customHeight="1">
      <c r="A13" s="358"/>
      <c r="B13" s="212"/>
      <c r="C13" s="212"/>
      <c r="D13" s="218"/>
      <c r="E13" s="212"/>
      <c r="F13" s="212"/>
      <c r="G13" s="214"/>
      <c r="H13" s="348"/>
      <c r="I13" s="212"/>
      <c r="J13" s="215"/>
      <c r="K13" s="216"/>
      <c r="L13" s="214"/>
      <c r="M13" s="217"/>
      <c r="N13" s="212"/>
      <c r="O13" s="212"/>
      <c r="P13" s="214"/>
      <c r="Q13" s="348"/>
      <c r="R13" s="212"/>
      <c r="S13" s="218"/>
      <c r="T13" s="212"/>
      <c r="U13" s="219"/>
      <c r="V13" s="212"/>
      <c r="W13" s="349"/>
    </row>
    <row r="14" spans="1:23" s="345" customFormat="1" ht="15.75">
      <c r="A14" s="351" t="s">
        <v>33</v>
      </c>
      <c r="B14" s="196">
        <v>127927</v>
      </c>
      <c r="C14" s="196">
        <v>135763</v>
      </c>
      <c r="D14" s="202">
        <v>-5.7718229561809921E-2</v>
      </c>
      <c r="E14" s="196">
        <v>26013</v>
      </c>
      <c r="F14" s="196">
        <v>24620</v>
      </c>
      <c r="G14" s="200">
        <v>5.6580016246953697E-2</v>
      </c>
      <c r="H14" s="343">
        <v>101914</v>
      </c>
      <c r="I14" s="196">
        <v>111143</v>
      </c>
      <c r="J14" s="198">
        <v>-8.3037168332688524E-2</v>
      </c>
      <c r="K14" s="199">
        <v>0.38957689852754523</v>
      </c>
      <c r="L14" s="200">
        <v>0.40783372724484457</v>
      </c>
      <c r="M14" s="201">
        <v>-1.7999999999999998</v>
      </c>
      <c r="N14" s="196">
        <v>106201</v>
      </c>
      <c r="O14" s="196">
        <v>113025</v>
      </c>
      <c r="P14" s="200">
        <v>-6.0376023003760229E-2</v>
      </c>
      <c r="Q14" s="343">
        <v>272606</v>
      </c>
      <c r="R14" s="196">
        <v>277135</v>
      </c>
      <c r="S14" s="202">
        <v>-1.6342215887563821E-2</v>
      </c>
      <c r="T14" s="196">
        <v>260503</v>
      </c>
      <c r="U14" s="203">
        <v>283166</v>
      </c>
      <c r="V14" s="204">
        <v>2.0363410382483762</v>
      </c>
      <c r="W14" s="344">
        <v>2.085737645750315</v>
      </c>
    </row>
    <row r="15" spans="1:23" ht="3" customHeight="1">
      <c r="A15" s="359"/>
      <c r="B15" s="237"/>
      <c r="C15" s="237"/>
      <c r="D15" s="244"/>
      <c r="E15" s="237"/>
      <c r="F15" s="237"/>
      <c r="G15" s="242"/>
      <c r="H15" s="360"/>
      <c r="I15" s="237"/>
      <c r="J15" s="240"/>
      <c r="K15" s="241"/>
      <c r="L15" s="242"/>
      <c r="M15" s="243"/>
      <c r="N15" s="237"/>
      <c r="O15" s="237"/>
      <c r="P15" s="242"/>
      <c r="Q15" s="360"/>
      <c r="R15" s="237"/>
      <c r="S15" s="244"/>
      <c r="T15" s="237"/>
      <c r="U15" s="245"/>
      <c r="V15" s="246"/>
      <c r="W15" s="361"/>
    </row>
    <row r="16" spans="1:23">
      <c r="A16" s="362"/>
      <c r="B16" s="363"/>
      <c r="C16" s="363"/>
      <c r="D16" s="364"/>
      <c r="E16" s="365"/>
      <c r="F16" s="363"/>
      <c r="G16" s="363"/>
      <c r="H16" s="366"/>
      <c r="I16" s="363"/>
      <c r="J16" s="367"/>
      <c r="K16" s="368"/>
      <c r="L16" s="363"/>
      <c r="M16" s="369"/>
      <c r="N16" s="365"/>
      <c r="O16" s="363"/>
      <c r="P16" s="363"/>
      <c r="Q16" s="366"/>
      <c r="R16" s="363"/>
      <c r="S16" s="364"/>
      <c r="T16" s="365"/>
      <c r="U16" s="364"/>
      <c r="V16" s="363"/>
      <c r="W16" s="370"/>
    </row>
    <row r="17" spans="1:23" ht="3" customHeight="1">
      <c r="A17" s="371"/>
      <c r="B17" s="258"/>
      <c r="C17" s="258"/>
      <c r="D17" s="264"/>
      <c r="E17" s="258"/>
      <c r="F17" s="258"/>
      <c r="G17" s="262"/>
      <c r="H17" s="372"/>
      <c r="I17" s="258"/>
      <c r="J17" s="260"/>
      <c r="K17" s="261"/>
      <c r="L17" s="262"/>
      <c r="M17" s="263"/>
      <c r="N17" s="258"/>
      <c r="O17" s="258"/>
      <c r="P17" s="262"/>
      <c r="Q17" s="372"/>
      <c r="R17" s="258"/>
      <c r="S17" s="264"/>
      <c r="T17" s="258"/>
      <c r="U17" s="265"/>
      <c r="V17" s="266"/>
      <c r="W17" s="373"/>
    </row>
    <row r="18" spans="1:23" s="305" customFormat="1" ht="15.75">
      <c r="A18" s="374" t="s">
        <v>34</v>
      </c>
      <c r="B18" s="258">
        <v>2191965</v>
      </c>
      <c r="C18" s="258">
        <v>2191785</v>
      </c>
      <c r="D18" s="264">
        <v>8.2124843449517181E-5</v>
      </c>
      <c r="E18" s="258">
        <v>1485765</v>
      </c>
      <c r="F18" s="258">
        <v>1461617</v>
      </c>
      <c r="G18" s="262">
        <v>1.6521427980106963E-2</v>
      </c>
      <c r="H18" s="372">
        <v>706200</v>
      </c>
      <c r="I18" s="258">
        <v>730168</v>
      </c>
      <c r="J18" s="260">
        <v>-3.2825322391559206E-2</v>
      </c>
      <c r="K18" s="261">
        <v>0.72608750286530177</v>
      </c>
      <c r="L18" s="262">
        <v>0.72237478289174362</v>
      </c>
      <c r="M18" s="263">
        <v>0.4</v>
      </c>
      <c r="N18" s="258">
        <v>3154917</v>
      </c>
      <c r="O18" s="258">
        <v>3157982</v>
      </c>
      <c r="P18" s="262">
        <v>-9.7055651362167354E-4</v>
      </c>
      <c r="Q18" s="372">
        <v>4345092</v>
      </c>
      <c r="R18" s="258">
        <v>4371667</v>
      </c>
      <c r="S18" s="264">
        <v>-6.0789168067924663E-3</v>
      </c>
      <c r="T18" s="258">
        <v>5959948</v>
      </c>
      <c r="U18" s="265">
        <v>5921984</v>
      </c>
      <c r="V18" s="266">
        <v>2.7189977942166048</v>
      </c>
      <c r="W18" s="373">
        <v>2.7019000495030308</v>
      </c>
    </row>
    <row r="19" spans="1:23" ht="3" customHeight="1">
      <c r="A19" s="338"/>
      <c r="B19" s="237"/>
      <c r="C19" s="237"/>
      <c r="D19" s="244"/>
      <c r="E19" s="237">
        <v>0</v>
      </c>
      <c r="F19" s="237">
        <v>0</v>
      </c>
      <c r="G19" s="242"/>
      <c r="H19" s="360">
        <v>0</v>
      </c>
      <c r="I19" s="269">
        <v>0</v>
      </c>
      <c r="J19" s="240"/>
      <c r="K19" s="241"/>
      <c r="L19" s="242"/>
      <c r="M19" s="243"/>
      <c r="N19" s="237">
        <v>0</v>
      </c>
      <c r="O19" s="237">
        <v>0</v>
      </c>
      <c r="P19" s="242"/>
      <c r="Q19" s="360">
        <v>0</v>
      </c>
      <c r="R19" s="237">
        <v>0</v>
      </c>
      <c r="S19" s="244"/>
      <c r="T19" s="237">
        <v>0</v>
      </c>
      <c r="U19" s="245">
        <v>0</v>
      </c>
      <c r="V19" s="237"/>
      <c r="W19" s="361"/>
    </row>
    <row r="20" spans="1:23">
      <c r="A20" s="375" t="s">
        <v>22</v>
      </c>
      <c r="B20" s="271">
        <v>1280211</v>
      </c>
      <c r="C20" s="271">
        <v>1274422</v>
      </c>
      <c r="D20" s="277">
        <v>4.5424514014980912E-3</v>
      </c>
      <c r="E20" s="223">
        <v>1037838</v>
      </c>
      <c r="F20" s="223">
        <v>1037733</v>
      </c>
      <c r="G20" s="275">
        <v>1.0118209597266349E-4</v>
      </c>
      <c r="H20" s="354">
        <v>242373</v>
      </c>
      <c r="I20" s="223">
        <v>236689</v>
      </c>
      <c r="J20" s="273">
        <v>2.4014635238646494E-2</v>
      </c>
      <c r="K20" s="274">
        <v>0.80948973646848543</v>
      </c>
      <c r="L20" s="275">
        <v>0.80757237161327466</v>
      </c>
      <c r="M20" s="276">
        <v>0.2</v>
      </c>
      <c r="N20" s="223">
        <v>2003547</v>
      </c>
      <c r="O20" s="223">
        <v>2008871</v>
      </c>
      <c r="P20" s="275">
        <v>-2.650244839016542E-3</v>
      </c>
      <c r="Q20" s="354">
        <v>2475074</v>
      </c>
      <c r="R20" s="223">
        <v>2487543</v>
      </c>
      <c r="S20" s="277">
        <v>-5.0125766670164095E-3</v>
      </c>
      <c r="T20" s="223">
        <v>3457650</v>
      </c>
      <c r="U20" s="230">
        <v>3425152</v>
      </c>
      <c r="V20" s="278">
        <v>2.7008438452723809</v>
      </c>
      <c r="W20" s="376">
        <v>2.6876121096465693</v>
      </c>
    </row>
    <row r="21" spans="1:23">
      <c r="A21" s="375" t="s">
        <v>23</v>
      </c>
      <c r="B21" s="271">
        <v>911754</v>
      </c>
      <c r="C21" s="223">
        <v>917363</v>
      </c>
      <c r="D21" s="277">
        <v>-6.1142644732782988E-3</v>
      </c>
      <c r="E21" s="223">
        <v>447927</v>
      </c>
      <c r="F21" s="223">
        <v>423884</v>
      </c>
      <c r="G21" s="275">
        <v>5.6720706608411733E-2</v>
      </c>
      <c r="H21" s="354">
        <v>463827</v>
      </c>
      <c r="I21" s="223">
        <v>493479</v>
      </c>
      <c r="J21" s="273">
        <v>-6.008766330482148E-2</v>
      </c>
      <c r="K21" s="274">
        <v>0.61569995582930215</v>
      </c>
      <c r="L21" s="275">
        <v>0.60989138719107661</v>
      </c>
      <c r="M21" s="276">
        <v>0.6</v>
      </c>
      <c r="N21" s="223">
        <v>1151370</v>
      </c>
      <c r="O21" s="223">
        <v>1149111</v>
      </c>
      <c r="P21" s="275">
        <v>1.9658675271579506E-3</v>
      </c>
      <c r="Q21" s="354">
        <v>1870018</v>
      </c>
      <c r="R21" s="223">
        <v>1884124</v>
      </c>
      <c r="S21" s="277">
        <v>-7.4867683867940755E-3</v>
      </c>
      <c r="T21" s="223">
        <v>2502298</v>
      </c>
      <c r="U21" s="230">
        <v>2496832</v>
      </c>
      <c r="V21" s="278">
        <v>2.7444880965699081</v>
      </c>
      <c r="W21" s="376">
        <v>2.7217491876171156</v>
      </c>
    </row>
    <row r="22" spans="1:23" ht="3" customHeight="1">
      <c r="A22" s="338"/>
      <c r="B22" s="237"/>
      <c r="C22" s="237"/>
      <c r="D22" s="244"/>
      <c r="E22" s="237"/>
      <c r="F22" s="237"/>
      <c r="G22" s="242"/>
      <c r="H22" s="360"/>
      <c r="I22" s="269"/>
      <c r="J22" s="240"/>
      <c r="K22" s="241"/>
      <c r="L22" s="242"/>
      <c r="M22" s="243"/>
      <c r="N22" s="237"/>
      <c r="O22" s="237"/>
      <c r="P22" s="242"/>
      <c r="Q22" s="360"/>
      <c r="R22" s="237"/>
      <c r="S22" s="244"/>
      <c r="T22" s="237"/>
      <c r="U22" s="245"/>
      <c r="V22" s="237"/>
      <c r="W22" s="361"/>
    </row>
    <row r="23" spans="1:23" ht="3" customHeight="1">
      <c r="A23" s="338"/>
      <c r="B23" s="237"/>
      <c r="C23" s="237"/>
      <c r="D23" s="244"/>
      <c r="E23" s="237"/>
      <c r="F23" s="237"/>
      <c r="G23" s="242"/>
      <c r="H23" s="360"/>
      <c r="I23" s="269"/>
      <c r="J23" s="240"/>
      <c r="K23" s="241"/>
      <c r="L23" s="242"/>
      <c r="M23" s="243"/>
      <c r="N23" s="237"/>
      <c r="O23" s="237"/>
      <c r="P23" s="242"/>
      <c r="Q23" s="360"/>
      <c r="R23" s="237"/>
      <c r="S23" s="244"/>
      <c r="T23" s="237"/>
      <c r="U23" s="245"/>
      <c r="V23" s="237"/>
      <c r="W23" s="361"/>
    </row>
    <row r="24" spans="1:23" s="305" customFormat="1" ht="15.75">
      <c r="A24" s="374" t="s">
        <v>35</v>
      </c>
      <c r="B24" s="258">
        <v>100141</v>
      </c>
      <c r="C24" s="258">
        <v>106847</v>
      </c>
      <c r="D24" s="264">
        <v>-6.2762641908523403E-2</v>
      </c>
      <c r="E24" s="258">
        <v>77017</v>
      </c>
      <c r="F24" s="258">
        <v>83823</v>
      </c>
      <c r="G24" s="262">
        <v>-8.1194898774799282E-2</v>
      </c>
      <c r="H24" s="372">
        <v>23124</v>
      </c>
      <c r="I24" s="258">
        <v>23024</v>
      </c>
      <c r="J24" s="260">
        <v>4.3432939541348161E-3</v>
      </c>
      <c r="K24" s="261">
        <v>0.47717768147345613</v>
      </c>
      <c r="L24" s="262">
        <v>0.49523121936390924</v>
      </c>
      <c r="M24" s="263">
        <v>-1.7999999999999998</v>
      </c>
      <c r="N24" s="258">
        <v>88087</v>
      </c>
      <c r="O24" s="258">
        <v>91231</v>
      </c>
      <c r="P24" s="262">
        <v>-3.4461970163650511E-2</v>
      </c>
      <c r="Q24" s="372">
        <v>184600</v>
      </c>
      <c r="R24" s="258">
        <v>184219</v>
      </c>
      <c r="S24" s="264">
        <v>2.0681905775191485E-3</v>
      </c>
      <c r="T24" s="258">
        <v>167876</v>
      </c>
      <c r="U24" s="265">
        <v>171817</v>
      </c>
      <c r="V24" s="266">
        <v>1.6763962812434468</v>
      </c>
      <c r="W24" s="373">
        <v>1.6080657388602395</v>
      </c>
    </row>
    <row r="25" spans="1:23" ht="3" customHeight="1">
      <c r="A25" s="338"/>
      <c r="B25" s="237"/>
      <c r="C25" s="237"/>
      <c r="D25" s="244"/>
      <c r="E25" s="237"/>
      <c r="F25" s="237"/>
      <c r="G25" s="242"/>
      <c r="H25" s="360"/>
      <c r="I25" s="269"/>
      <c r="J25" s="240"/>
      <c r="K25" s="241"/>
      <c r="L25" s="242"/>
      <c r="M25" s="243"/>
      <c r="N25" s="237"/>
      <c r="O25" s="237"/>
      <c r="P25" s="242"/>
      <c r="Q25" s="360"/>
      <c r="R25" s="237"/>
      <c r="S25" s="244"/>
      <c r="T25" s="237"/>
      <c r="U25" s="245"/>
      <c r="V25" s="237"/>
      <c r="W25" s="361"/>
    </row>
    <row r="26" spans="1:23">
      <c r="A26" s="375" t="s">
        <v>22</v>
      </c>
      <c r="B26" s="271">
        <v>79021</v>
      </c>
      <c r="C26" s="271">
        <v>86382</v>
      </c>
      <c r="D26" s="277">
        <v>-8.5214512282651478E-2</v>
      </c>
      <c r="E26" s="223">
        <v>69785</v>
      </c>
      <c r="F26" s="223">
        <v>77208</v>
      </c>
      <c r="G26" s="275">
        <v>-9.6142886747487305E-2</v>
      </c>
      <c r="H26" s="354">
        <v>9236</v>
      </c>
      <c r="I26" s="223">
        <v>9174</v>
      </c>
      <c r="J26" s="273">
        <v>6.7582297798125133E-3</v>
      </c>
      <c r="K26" s="274">
        <v>0.50018069087688222</v>
      </c>
      <c r="L26" s="275">
        <v>0.51541106772396361</v>
      </c>
      <c r="M26" s="276">
        <v>-1.5</v>
      </c>
      <c r="N26" s="223">
        <v>70588</v>
      </c>
      <c r="O26" s="223">
        <v>72992</v>
      </c>
      <c r="P26" s="275">
        <v>-3.2935116177115302E-2</v>
      </c>
      <c r="Q26" s="354">
        <v>141125</v>
      </c>
      <c r="R26" s="223">
        <v>141619</v>
      </c>
      <c r="S26" s="277">
        <v>-3.488232511174348E-3</v>
      </c>
      <c r="T26" s="223">
        <v>133685</v>
      </c>
      <c r="U26" s="230">
        <v>137422</v>
      </c>
      <c r="V26" s="278">
        <v>1.6917654800622619</v>
      </c>
      <c r="W26" s="376">
        <v>1.5908638373735269</v>
      </c>
    </row>
    <row r="27" spans="1:23">
      <c r="A27" s="375" t="s">
        <v>23</v>
      </c>
      <c r="B27" s="271">
        <v>21120</v>
      </c>
      <c r="C27" s="271">
        <v>20465</v>
      </c>
      <c r="D27" s="277">
        <v>3.2005863669679939E-2</v>
      </c>
      <c r="E27" s="223">
        <v>7232</v>
      </c>
      <c r="F27" s="223">
        <v>6615</v>
      </c>
      <c r="G27" s="275">
        <v>9.3272864701436128E-2</v>
      </c>
      <c r="H27" s="354">
        <v>13888</v>
      </c>
      <c r="I27" s="223">
        <v>13850</v>
      </c>
      <c r="J27" s="273">
        <v>2.7436823104693142E-3</v>
      </c>
      <c r="K27" s="274">
        <v>0.40250718803910296</v>
      </c>
      <c r="L27" s="275">
        <v>0.42814553990610327</v>
      </c>
      <c r="M27" s="276">
        <v>-2.6</v>
      </c>
      <c r="N27" s="223">
        <v>17499</v>
      </c>
      <c r="O27" s="223">
        <v>18239</v>
      </c>
      <c r="P27" s="275">
        <v>-4.0572399802620757E-2</v>
      </c>
      <c r="Q27" s="354">
        <v>43475</v>
      </c>
      <c r="R27" s="223">
        <v>42600</v>
      </c>
      <c r="S27" s="277">
        <v>2.0539906103286387E-2</v>
      </c>
      <c r="T27" s="223">
        <v>34191</v>
      </c>
      <c r="U27" s="230">
        <v>34395</v>
      </c>
      <c r="V27" s="278">
        <v>1.6188920454545455</v>
      </c>
      <c r="W27" s="376">
        <v>1.6806743220131932</v>
      </c>
    </row>
    <row r="28" spans="1:23" ht="3" customHeight="1">
      <c r="A28" s="338"/>
      <c r="B28" s="191"/>
      <c r="C28" s="191"/>
      <c r="D28" s="244"/>
      <c r="E28" s="191" t="e">
        <f>'[1]TABLA-JAN-06'!E28</f>
        <v>#REF!</v>
      </c>
      <c r="F28" s="191" t="e">
        <f>'[1]TABLA-JAN-06'!F28</f>
        <v>#REF!</v>
      </c>
      <c r="G28" s="377"/>
      <c r="H28" s="378" t="e">
        <f>'[1]TABLA-JAN-06'!H28</f>
        <v>#REF!</v>
      </c>
      <c r="I28" s="191" t="e">
        <f>'[1]TABLA-JAN-06'!I28</f>
        <v>#REF!</v>
      </c>
      <c r="J28" s="379"/>
      <c r="K28" s="380"/>
      <c r="L28" s="381"/>
      <c r="M28" s="243"/>
      <c r="N28" s="191"/>
      <c r="O28" s="191"/>
      <c r="P28" s="377"/>
      <c r="Q28" s="378"/>
      <c r="R28" s="191"/>
      <c r="S28" s="382"/>
      <c r="T28" s="191"/>
      <c r="U28" s="383"/>
      <c r="V28" s="246"/>
      <c r="W28" s="361"/>
    </row>
    <row r="29" spans="1:23" ht="3" customHeight="1" thickBot="1">
      <c r="A29" s="384"/>
      <c r="B29" s="385"/>
      <c r="C29" s="386"/>
      <c r="D29" s="387"/>
      <c r="E29" s="386"/>
      <c r="F29" s="386"/>
      <c r="G29" s="388"/>
      <c r="H29" s="389"/>
      <c r="I29" s="385"/>
      <c r="J29" s="390"/>
      <c r="K29" s="391"/>
      <c r="L29" s="392"/>
      <c r="M29" s="393"/>
      <c r="N29" s="392"/>
      <c r="O29" s="386"/>
      <c r="P29" s="388"/>
      <c r="Q29" s="394"/>
      <c r="R29" s="386"/>
      <c r="S29" s="395"/>
      <c r="T29" s="386"/>
      <c r="U29" s="396"/>
      <c r="V29" s="397"/>
      <c r="W29" s="398"/>
    </row>
    <row r="30" spans="1:23" ht="16.5" thickTop="1">
      <c r="A30" s="305" t="s">
        <v>25</v>
      </c>
    </row>
  </sheetData>
  <printOptions horizontalCentered="1"/>
  <pageMargins left="0" right="0" top="1.26" bottom="1" header="0.5" footer="0.5"/>
  <pageSetup paperSize="5" scale="58" orientation="landscape" r:id="rId1"/>
  <headerFooter alignWithMargins="0">
    <oddHeader>&amp;L&amp;G&amp;C&amp;"Arial,Bold"&amp;24REGISTRATION AND OCCUPANCY RATE CALENDAR YEAR 2013 AS OF DECEMBER</oddHeader>
  </headerFooter>
  <legacyDrawingHF r:id="rId2"/>
</worksheet>
</file>

<file path=xl/worksheets/sheet5.xml><?xml version="1.0" encoding="utf-8"?>
<worksheet xmlns="http://schemas.openxmlformats.org/spreadsheetml/2006/main" xmlns:r="http://schemas.openxmlformats.org/officeDocument/2006/relationships">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RowHeight="12.75"/>
  <cols>
    <col min="1" max="1" width="21.7109375" customWidth="1"/>
    <col min="2" max="2" width="30.5703125" bestFit="1" customWidth="1"/>
    <col min="3" max="4" width="12.7109375" customWidth="1"/>
    <col min="5" max="5" width="11.7109375" customWidth="1"/>
    <col min="6" max="7" width="12.7109375" customWidth="1"/>
    <col min="8" max="8" width="11.7109375" customWidth="1"/>
    <col min="9" max="10" width="12.7109375" customWidth="1"/>
    <col min="11" max="11" width="11.7109375" customWidth="1"/>
    <col min="12" max="12" width="1.140625" customWidth="1"/>
    <col min="13" max="15" width="11.7109375" customWidth="1"/>
    <col min="16" max="17" width="12.7109375" customWidth="1"/>
    <col min="18" max="18" width="11.7109375" customWidth="1"/>
    <col min="19" max="20" width="12.7109375" customWidth="1"/>
    <col min="21" max="21" width="11.7109375" customWidth="1"/>
    <col min="22" max="23" width="12.7109375" customWidth="1"/>
    <col min="24" max="24" width="11.7109375" customWidth="1"/>
    <col min="25" max="26" width="12.7109375" customWidth="1"/>
  </cols>
  <sheetData>
    <row r="1" spans="1:26" ht="37.5">
      <c r="A1" s="1007" t="s">
        <v>38</v>
      </c>
      <c r="B1" s="1007"/>
      <c r="C1" s="1007"/>
      <c r="D1" s="1007"/>
      <c r="E1" s="1007"/>
      <c r="F1" s="1007"/>
      <c r="G1" s="1007"/>
      <c r="H1" s="1007"/>
      <c r="I1" s="1007"/>
      <c r="J1" s="1007"/>
      <c r="K1" s="1007"/>
      <c r="L1" s="1007"/>
      <c r="M1" s="1007"/>
      <c r="N1" s="1007"/>
      <c r="O1" s="1007"/>
      <c r="P1" s="1007"/>
      <c r="Q1" s="1007"/>
      <c r="R1" s="1007"/>
      <c r="S1" s="1007"/>
      <c r="T1" s="1007"/>
      <c r="U1" s="1007"/>
      <c r="V1" s="1007"/>
      <c r="W1" s="1007"/>
      <c r="X1" s="1007"/>
      <c r="Y1" s="1007"/>
      <c r="Z1" s="1007"/>
    </row>
    <row r="2" spans="1:26" s="400" customFormat="1" ht="15" customHeight="1">
      <c r="A2" s="1008"/>
      <c r="B2" s="1008"/>
      <c r="C2" s="1008"/>
      <c r="D2" s="1008"/>
      <c r="E2" s="1008"/>
      <c r="F2" s="1008"/>
      <c r="G2" s="1008"/>
      <c r="H2" s="1008"/>
      <c r="I2" s="1008"/>
      <c r="J2" s="1008"/>
      <c r="K2" s="1008"/>
      <c r="L2" s="1008"/>
      <c r="M2" s="1008"/>
      <c r="N2" s="1008"/>
      <c r="O2" s="1008"/>
      <c r="P2" s="1008"/>
      <c r="Q2" s="1008"/>
      <c r="R2" s="1008"/>
      <c r="S2" s="1008"/>
      <c r="T2" s="1008"/>
      <c r="U2" s="1008"/>
      <c r="V2" s="1008"/>
      <c r="W2" s="1008"/>
      <c r="X2" s="1008"/>
      <c r="Y2" s="1008"/>
      <c r="Z2" s="1008"/>
    </row>
    <row r="3" spans="1:26" s="400" customFormat="1" ht="15" customHeight="1">
      <c r="A3" s="401"/>
      <c r="B3" s="401"/>
      <c r="C3" s="401"/>
      <c r="D3" s="401"/>
      <c r="E3" s="401"/>
      <c r="F3" s="401"/>
      <c r="G3" s="401"/>
      <c r="H3" s="401"/>
      <c r="I3" s="401"/>
      <c r="J3" s="401"/>
      <c r="K3" s="401"/>
      <c r="L3" s="401"/>
      <c r="M3" s="401"/>
      <c r="N3" s="401"/>
      <c r="O3" s="401"/>
      <c r="P3" s="401"/>
      <c r="Q3" s="401"/>
      <c r="R3" s="401"/>
      <c r="S3" s="401"/>
      <c r="T3" s="401"/>
      <c r="U3" s="401"/>
      <c r="V3" s="401"/>
      <c r="W3" s="401"/>
      <c r="X3" s="401"/>
      <c r="Y3" s="401"/>
      <c r="Z3" s="401"/>
    </row>
    <row r="4" spans="1:26" ht="24" thickBot="1">
      <c r="A4" s="1009" t="s">
        <v>39</v>
      </c>
      <c r="B4" s="1009"/>
      <c r="C4" s="1009"/>
      <c r="D4" s="1009"/>
      <c r="E4" s="1009"/>
      <c r="F4" s="1009"/>
      <c r="G4" s="1009"/>
      <c r="H4" s="1009"/>
      <c r="I4" s="1009"/>
      <c r="J4" s="1009"/>
      <c r="K4" s="1009"/>
      <c r="L4" s="1009"/>
      <c r="M4" s="1009"/>
      <c r="N4" s="1009"/>
      <c r="O4" s="1009"/>
      <c r="P4" s="1009"/>
      <c r="Q4" s="1009"/>
      <c r="R4" s="1009"/>
      <c r="S4" s="1009"/>
      <c r="T4" s="1009"/>
      <c r="U4" s="1009"/>
      <c r="V4" s="1009"/>
      <c r="W4" s="1009"/>
      <c r="X4" s="1009"/>
      <c r="Y4" s="1009"/>
      <c r="Z4" s="1009"/>
    </row>
    <row r="5" spans="1:26" ht="15">
      <c r="A5" s="402"/>
      <c r="B5" s="403"/>
      <c r="C5" s="1010" t="s">
        <v>40</v>
      </c>
      <c r="D5" s="1010"/>
      <c r="E5" s="404" t="s">
        <v>41</v>
      </c>
      <c r="F5" s="1010" t="s">
        <v>42</v>
      </c>
      <c r="G5" s="1010"/>
      <c r="H5" s="404" t="s">
        <v>41</v>
      </c>
      <c r="I5" s="1010" t="s">
        <v>43</v>
      </c>
      <c r="J5" s="1010"/>
      <c r="K5" s="405" t="s">
        <v>41</v>
      </c>
      <c r="L5" s="406"/>
      <c r="M5" s="1011" t="s">
        <v>44</v>
      </c>
      <c r="N5" s="1011"/>
      <c r="O5" s="404" t="s">
        <v>45</v>
      </c>
      <c r="P5" s="1010" t="s">
        <v>46</v>
      </c>
      <c r="Q5" s="1010"/>
      <c r="R5" s="404" t="s">
        <v>41</v>
      </c>
      <c r="S5" s="1010" t="s">
        <v>47</v>
      </c>
      <c r="T5" s="1010"/>
      <c r="U5" s="404" t="s">
        <v>41</v>
      </c>
      <c r="V5" s="1010" t="s">
        <v>48</v>
      </c>
      <c r="W5" s="1010"/>
      <c r="X5" s="404" t="s">
        <v>41</v>
      </c>
      <c r="Y5" s="1012" t="s">
        <v>49</v>
      </c>
      <c r="Z5" s="1013"/>
    </row>
    <row r="6" spans="1:26" ht="30.75" thickBot="1">
      <c r="A6" s="407" t="s">
        <v>50</v>
      </c>
      <c r="B6" s="408" t="s">
        <v>51</v>
      </c>
      <c r="C6" s="409" t="s">
        <v>52</v>
      </c>
      <c r="D6" s="409" t="s">
        <v>53</v>
      </c>
      <c r="E6" s="410" t="s">
        <v>54</v>
      </c>
      <c r="F6" s="409" t="s">
        <v>52</v>
      </c>
      <c r="G6" s="409" t="s">
        <v>53</v>
      </c>
      <c r="H6" s="410" t="s">
        <v>54</v>
      </c>
      <c r="I6" s="409" t="s">
        <v>52</v>
      </c>
      <c r="J6" s="409" t="s">
        <v>53</v>
      </c>
      <c r="K6" s="410" t="s">
        <v>54</v>
      </c>
      <c r="L6" s="411"/>
      <c r="M6" s="412" t="s">
        <v>52</v>
      </c>
      <c r="N6" s="409" t="s">
        <v>53</v>
      </c>
      <c r="O6" s="410" t="s">
        <v>54</v>
      </c>
      <c r="P6" s="409" t="s">
        <v>52</v>
      </c>
      <c r="Q6" s="409" t="s">
        <v>53</v>
      </c>
      <c r="R6" s="410" t="s">
        <v>54</v>
      </c>
      <c r="S6" s="409" t="s">
        <v>52</v>
      </c>
      <c r="T6" s="409" t="s">
        <v>53</v>
      </c>
      <c r="U6" s="410" t="s">
        <v>54</v>
      </c>
      <c r="V6" s="409" t="s">
        <v>52</v>
      </c>
      <c r="W6" s="409" t="s">
        <v>53</v>
      </c>
      <c r="X6" s="410" t="s">
        <v>54</v>
      </c>
      <c r="Y6" s="413" t="s">
        <v>52</v>
      </c>
      <c r="Z6" s="414" t="s">
        <v>53</v>
      </c>
    </row>
    <row r="7" spans="1:26" ht="15">
      <c r="A7" s="1005" t="s">
        <v>55</v>
      </c>
      <c r="B7" s="415" t="s">
        <v>56</v>
      </c>
      <c r="C7" s="416">
        <v>12275</v>
      </c>
      <c r="D7" s="416">
        <v>11715</v>
      </c>
      <c r="E7" s="417">
        <v>4.7801963294921042E-2</v>
      </c>
      <c r="F7" s="416">
        <v>9113</v>
      </c>
      <c r="G7" s="416">
        <v>8898</v>
      </c>
      <c r="H7" s="417">
        <v>2.4162733198471568E-2</v>
      </c>
      <c r="I7" s="416">
        <v>3162</v>
      </c>
      <c r="J7" s="416">
        <v>2817</v>
      </c>
      <c r="K7" s="417">
        <v>0.12247071352502663</v>
      </c>
      <c r="L7" s="418"/>
      <c r="M7" s="419">
        <v>0.60109529025191677</v>
      </c>
      <c r="N7" s="419">
        <v>0.60395242779218461</v>
      </c>
      <c r="O7" s="420">
        <v>-0.3</v>
      </c>
      <c r="P7" s="416">
        <v>13720</v>
      </c>
      <c r="Q7" s="416">
        <v>13508</v>
      </c>
      <c r="R7" s="417">
        <v>1.5694403316553154E-2</v>
      </c>
      <c r="S7" s="416">
        <v>22825</v>
      </c>
      <c r="T7" s="416">
        <v>22366</v>
      </c>
      <c r="U7" s="417">
        <v>2.052222122865063E-2</v>
      </c>
      <c r="V7" s="416">
        <v>26147</v>
      </c>
      <c r="W7" s="416">
        <v>25332</v>
      </c>
      <c r="X7" s="417">
        <v>3.2172745933996529E-2</v>
      </c>
      <c r="Y7" s="421">
        <v>2.1301018329938901</v>
      </c>
      <c r="Z7" s="422">
        <v>2.1623559539052497</v>
      </c>
    </row>
    <row r="8" spans="1:26" ht="15">
      <c r="A8" s="1014"/>
      <c r="B8" s="415" t="s">
        <v>57</v>
      </c>
      <c r="C8" s="416">
        <v>15984</v>
      </c>
      <c r="D8" s="416">
        <v>14439</v>
      </c>
      <c r="E8" s="417">
        <v>0.1070018699355911</v>
      </c>
      <c r="F8" s="416">
        <v>14196</v>
      </c>
      <c r="G8" s="416">
        <v>12710</v>
      </c>
      <c r="H8" s="417">
        <v>0.11691581431943351</v>
      </c>
      <c r="I8" s="416">
        <v>1788</v>
      </c>
      <c r="J8" s="416">
        <v>1729</v>
      </c>
      <c r="K8" s="417">
        <v>3.4123770965876231E-2</v>
      </c>
      <c r="L8" s="418"/>
      <c r="M8" s="419">
        <v>0.76666817339420512</v>
      </c>
      <c r="N8" s="419">
        <v>0.74707887049659205</v>
      </c>
      <c r="O8" s="420">
        <v>2</v>
      </c>
      <c r="P8" s="416">
        <v>16961</v>
      </c>
      <c r="Q8" s="416">
        <v>15345</v>
      </c>
      <c r="R8" s="417">
        <v>0.10531117627891821</v>
      </c>
      <c r="S8" s="416">
        <v>22123</v>
      </c>
      <c r="T8" s="416">
        <v>20540</v>
      </c>
      <c r="U8" s="417">
        <v>7.7069133398247322E-2</v>
      </c>
      <c r="V8" s="416">
        <v>31727</v>
      </c>
      <c r="W8" s="416">
        <v>26605</v>
      </c>
      <c r="X8" s="417">
        <v>0.19252020296936667</v>
      </c>
      <c r="Y8" s="421">
        <v>1.9849224224224224</v>
      </c>
      <c r="Z8" s="422">
        <v>1.8425791259782534</v>
      </c>
    </row>
    <row r="9" spans="1:26" ht="15.75" thickBot="1">
      <c r="A9" s="1006"/>
      <c r="B9" s="415" t="s">
        <v>58</v>
      </c>
      <c r="C9" s="416">
        <v>97902</v>
      </c>
      <c r="D9" s="416">
        <v>93437</v>
      </c>
      <c r="E9" s="417">
        <v>4.7786208889412117E-2</v>
      </c>
      <c r="F9" s="416">
        <v>82226</v>
      </c>
      <c r="G9" s="416">
        <v>77828</v>
      </c>
      <c r="H9" s="417">
        <v>5.6509225471552654E-2</v>
      </c>
      <c r="I9" s="416">
        <v>15676</v>
      </c>
      <c r="J9" s="416">
        <v>15609</v>
      </c>
      <c r="K9" s="417">
        <v>4.2923954129028127E-3</v>
      </c>
      <c r="L9" s="418"/>
      <c r="M9" s="419">
        <v>0.81348416138154922</v>
      </c>
      <c r="N9" s="419">
        <v>0.8273823175677566</v>
      </c>
      <c r="O9" s="420">
        <v>-1.4000000000000001</v>
      </c>
      <c r="P9" s="416">
        <v>145839</v>
      </c>
      <c r="Q9" s="416">
        <v>147907</v>
      </c>
      <c r="R9" s="417">
        <v>-1.3981758807899558E-2</v>
      </c>
      <c r="S9" s="416">
        <v>179277</v>
      </c>
      <c r="T9" s="416">
        <v>178765</v>
      </c>
      <c r="U9" s="417">
        <v>2.8640953206723911E-3</v>
      </c>
      <c r="V9" s="416">
        <v>261059</v>
      </c>
      <c r="W9" s="416">
        <v>257004</v>
      </c>
      <c r="X9" s="417">
        <v>1.5777964545298905E-2</v>
      </c>
      <c r="Y9" s="421">
        <v>2.6665338808195953</v>
      </c>
      <c r="Z9" s="422">
        <v>2.7505592003167911</v>
      </c>
    </row>
    <row r="10" spans="1:26" ht="15.75" thickBot="1">
      <c r="A10" s="423" t="s">
        <v>59</v>
      </c>
      <c r="B10" s="424"/>
      <c r="C10" s="425">
        <v>126161</v>
      </c>
      <c r="D10" s="425">
        <v>119591</v>
      </c>
      <c r="E10" s="426">
        <v>5.4937244441471349E-2</v>
      </c>
      <c r="F10" s="425">
        <v>105535</v>
      </c>
      <c r="G10" s="425">
        <v>99436</v>
      </c>
      <c r="H10" s="426">
        <v>6.1335934671547528E-2</v>
      </c>
      <c r="I10" s="425">
        <v>20626</v>
      </c>
      <c r="J10" s="425">
        <v>20155</v>
      </c>
      <c r="K10" s="426">
        <v>2.3368891094021335E-2</v>
      </c>
      <c r="L10" s="418"/>
      <c r="M10" s="427">
        <v>0.78724495484446422</v>
      </c>
      <c r="N10" s="427">
        <v>0.79739794560407085</v>
      </c>
      <c r="O10" s="428">
        <v>-1</v>
      </c>
      <c r="P10" s="425">
        <v>176520</v>
      </c>
      <c r="Q10" s="425">
        <v>176760</v>
      </c>
      <c r="R10" s="426">
        <v>-1.3577732518669382E-3</v>
      </c>
      <c r="S10" s="425">
        <v>224225</v>
      </c>
      <c r="T10" s="425">
        <v>221671</v>
      </c>
      <c r="U10" s="426">
        <v>1.1521579277397585E-2</v>
      </c>
      <c r="V10" s="425">
        <v>318933</v>
      </c>
      <c r="W10" s="425">
        <v>308941</v>
      </c>
      <c r="X10" s="426">
        <v>3.2342745054881029E-2</v>
      </c>
      <c r="Y10" s="429">
        <v>2.5279840838293928</v>
      </c>
      <c r="Z10" s="430">
        <v>2.5833131255696498</v>
      </c>
    </row>
    <row r="11" spans="1:26" ht="15">
      <c r="A11" s="1005" t="s">
        <v>60</v>
      </c>
      <c r="B11" s="415" t="s">
        <v>56</v>
      </c>
      <c r="C11" s="416">
        <v>12532</v>
      </c>
      <c r="D11" s="416">
        <v>13223</v>
      </c>
      <c r="E11" s="417">
        <v>-5.2257430235196252E-2</v>
      </c>
      <c r="F11" s="416">
        <v>3134</v>
      </c>
      <c r="G11" s="416">
        <v>2760</v>
      </c>
      <c r="H11" s="417">
        <v>0.13550724637681161</v>
      </c>
      <c r="I11" s="416">
        <v>9398</v>
      </c>
      <c r="J11" s="416">
        <v>10463</v>
      </c>
      <c r="K11" s="417">
        <v>-0.10178725031061837</v>
      </c>
      <c r="L11" s="418"/>
      <c r="M11" s="419">
        <v>0.32115814299900697</v>
      </c>
      <c r="N11" s="419">
        <v>0.3264333496023657</v>
      </c>
      <c r="O11" s="420">
        <v>-0.5</v>
      </c>
      <c r="P11" s="416">
        <v>10349</v>
      </c>
      <c r="Q11" s="416">
        <v>11370</v>
      </c>
      <c r="R11" s="417">
        <v>-8.979771328056288E-2</v>
      </c>
      <c r="S11" s="416">
        <v>32224</v>
      </c>
      <c r="T11" s="416">
        <v>34831</v>
      </c>
      <c r="U11" s="417">
        <v>-7.4847118945766705E-2</v>
      </c>
      <c r="V11" s="416">
        <v>22946</v>
      </c>
      <c r="W11" s="416">
        <v>25555</v>
      </c>
      <c r="X11" s="417">
        <v>-0.10209352377225592</v>
      </c>
      <c r="Y11" s="421">
        <v>1.8309926587934886</v>
      </c>
      <c r="Z11" s="422">
        <v>1.9326174090599713</v>
      </c>
    </row>
    <row r="12" spans="1:26" ht="15.75" thickBot="1">
      <c r="A12" s="1006"/>
      <c r="B12" s="415" t="s">
        <v>57</v>
      </c>
      <c r="C12" s="416">
        <v>14403</v>
      </c>
      <c r="D12" s="416">
        <v>12593</v>
      </c>
      <c r="E12" s="417">
        <v>0.14373064400857619</v>
      </c>
      <c r="F12" s="416">
        <v>5035</v>
      </c>
      <c r="G12" s="416">
        <v>4049</v>
      </c>
      <c r="H12" s="417">
        <v>0.24351691775747097</v>
      </c>
      <c r="I12" s="416">
        <v>9368</v>
      </c>
      <c r="J12" s="416">
        <v>8544</v>
      </c>
      <c r="K12" s="417">
        <v>9.6441947565543071E-2</v>
      </c>
      <c r="L12" s="418"/>
      <c r="M12" s="419">
        <v>0.54579170451105052</v>
      </c>
      <c r="N12" s="419">
        <v>0.52904368358913811</v>
      </c>
      <c r="O12" s="420">
        <v>1.7000000000000002</v>
      </c>
      <c r="P12" s="416">
        <v>14422</v>
      </c>
      <c r="Q12" s="416">
        <v>13443</v>
      </c>
      <c r="R12" s="417">
        <v>7.2826006099828908E-2</v>
      </c>
      <c r="S12" s="416">
        <v>26424</v>
      </c>
      <c r="T12" s="416">
        <v>25410</v>
      </c>
      <c r="U12" s="417">
        <v>3.9905548996458089E-2</v>
      </c>
      <c r="V12" s="416">
        <v>32305</v>
      </c>
      <c r="W12" s="416">
        <v>30243</v>
      </c>
      <c r="X12" s="417">
        <v>6.8181066693119075E-2</v>
      </c>
      <c r="Y12" s="421">
        <v>2.2429354995487052</v>
      </c>
      <c r="Z12" s="422">
        <v>2.4015723020725801</v>
      </c>
    </row>
    <row r="13" spans="1:26" ht="15.75" thickBot="1">
      <c r="A13" s="423" t="s">
        <v>59</v>
      </c>
      <c r="B13" s="424"/>
      <c r="C13" s="425">
        <v>26935</v>
      </c>
      <c r="D13" s="425">
        <v>25816</v>
      </c>
      <c r="E13" s="426">
        <v>4.3345212271459557E-2</v>
      </c>
      <c r="F13" s="425">
        <v>8169</v>
      </c>
      <c r="G13" s="425">
        <v>6809</v>
      </c>
      <c r="H13" s="426">
        <v>0.19973564400058746</v>
      </c>
      <c r="I13" s="425">
        <v>18766</v>
      </c>
      <c r="J13" s="425">
        <v>19007</v>
      </c>
      <c r="K13" s="426">
        <v>-1.2679539117167359E-2</v>
      </c>
      <c r="L13" s="418"/>
      <c r="M13" s="427">
        <v>0.42236734415495841</v>
      </c>
      <c r="N13" s="427">
        <v>0.41189555286266827</v>
      </c>
      <c r="O13" s="428">
        <v>1</v>
      </c>
      <c r="P13" s="425">
        <v>24771</v>
      </c>
      <c r="Q13" s="425">
        <v>24813</v>
      </c>
      <c r="R13" s="426">
        <v>-1.6926611050658929E-3</v>
      </c>
      <c r="S13" s="425">
        <v>58648</v>
      </c>
      <c r="T13" s="425">
        <v>60241</v>
      </c>
      <c r="U13" s="426">
        <v>-2.6443784133729518E-2</v>
      </c>
      <c r="V13" s="425">
        <v>55251</v>
      </c>
      <c r="W13" s="425">
        <v>55798</v>
      </c>
      <c r="X13" s="426">
        <v>-9.8032187533603349E-3</v>
      </c>
      <c r="Y13" s="429">
        <v>2.0512715797289771</v>
      </c>
      <c r="Z13" s="430">
        <v>2.1613727920669352</v>
      </c>
    </row>
    <row r="14" spans="1:26" ht="15">
      <c r="A14" s="1005" t="s">
        <v>61</v>
      </c>
      <c r="B14" s="415" t="s">
        <v>56</v>
      </c>
      <c r="C14" s="416">
        <v>1514</v>
      </c>
      <c r="D14" s="416">
        <v>1770</v>
      </c>
      <c r="E14" s="417">
        <v>-0.14463276836158193</v>
      </c>
      <c r="F14" s="416">
        <v>453</v>
      </c>
      <c r="G14" s="416">
        <v>399</v>
      </c>
      <c r="H14" s="417">
        <v>0.13533834586466165</v>
      </c>
      <c r="I14" s="416">
        <v>1061</v>
      </c>
      <c r="J14" s="416">
        <v>1371</v>
      </c>
      <c r="K14" s="417">
        <v>-0.2261123267687819</v>
      </c>
      <c r="L14" s="418"/>
      <c r="M14" s="419">
        <v>0.30767397521448997</v>
      </c>
      <c r="N14" s="419">
        <v>0.30220713073005095</v>
      </c>
      <c r="O14" s="420">
        <v>0.5</v>
      </c>
      <c r="P14" s="416">
        <v>1291</v>
      </c>
      <c r="Q14" s="416">
        <v>1424</v>
      </c>
      <c r="R14" s="417">
        <v>-9.3398876404494388E-2</v>
      </c>
      <c r="S14" s="416">
        <v>4196</v>
      </c>
      <c r="T14" s="416">
        <v>4712</v>
      </c>
      <c r="U14" s="417">
        <v>-0.10950764006791172</v>
      </c>
      <c r="V14" s="416">
        <v>2733</v>
      </c>
      <c r="W14" s="416">
        <v>3358</v>
      </c>
      <c r="X14" s="417">
        <v>-0.18612269207861823</v>
      </c>
      <c r="Y14" s="421">
        <v>1.8051519154557463</v>
      </c>
      <c r="Z14" s="422">
        <v>1.8971751412429378</v>
      </c>
    </row>
    <row r="15" spans="1:26" ht="15">
      <c r="A15" s="1014"/>
      <c r="B15" s="415" t="s">
        <v>57</v>
      </c>
      <c r="C15" s="416">
        <v>8946</v>
      </c>
      <c r="D15" s="416">
        <v>8522</v>
      </c>
      <c r="E15" s="417">
        <v>4.9753578972072283E-2</v>
      </c>
      <c r="F15" s="416">
        <v>5825</v>
      </c>
      <c r="G15" s="416">
        <v>5226</v>
      </c>
      <c r="H15" s="417">
        <v>0.11461921163413701</v>
      </c>
      <c r="I15" s="416">
        <v>3121</v>
      </c>
      <c r="J15" s="416">
        <v>3296</v>
      </c>
      <c r="K15" s="417">
        <v>-5.3094660194174755E-2</v>
      </c>
      <c r="L15" s="418"/>
      <c r="M15" s="419">
        <v>0.64436454588088166</v>
      </c>
      <c r="N15" s="419">
        <v>0.64754693496525262</v>
      </c>
      <c r="O15" s="420">
        <v>-0.3</v>
      </c>
      <c r="P15" s="416">
        <v>12366</v>
      </c>
      <c r="Q15" s="416">
        <v>12486</v>
      </c>
      <c r="R15" s="417">
        <v>-9.6107640557424323E-3</v>
      </c>
      <c r="S15" s="416">
        <v>19191</v>
      </c>
      <c r="T15" s="416">
        <v>19282</v>
      </c>
      <c r="U15" s="417">
        <v>-4.7194274452857588E-3</v>
      </c>
      <c r="V15" s="416">
        <v>24595</v>
      </c>
      <c r="W15" s="416">
        <v>23844</v>
      </c>
      <c r="X15" s="417">
        <v>3.1496393222613654E-2</v>
      </c>
      <c r="Y15" s="421">
        <v>2.7492734182875029</v>
      </c>
      <c r="Z15" s="422">
        <v>2.7979347570992723</v>
      </c>
    </row>
    <row r="16" spans="1:26" ht="15.75" thickBot="1">
      <c r="A16" s="1006"/>
      <c r="B16" s="415" t="s">
        <v>58</v>
      </c>
      <c r="C16" s="416">
        <v>25505</v>
      </c>
      <c r="D16" s="416">
        <v>28116</v>
      </c>
      <c r="E16" s="417">
        <v>-9.2865272442737234E-2</v>
      </c>
      <c r="F16" s="416">
        <v>18706</v>
      </c>
      <c r="G16" s="416">
        <v>18618</v>
      </c>
      <c r="H16" s="417">
        <v>4.7266086582876789E-3</v>
      </c>
      <c r="I16" s="416">
        <v>6799</v>
      </c>
      <c r="J16" s="416">
        <v>9498</v>
      </c>
      <c r="K16" s="417">
        <v>-0.28416508738681828</v>
      </c>
      <c r="L16" s="418"/>
      <c r="M16" s="419">
        <v>0.66269549700850217</v>
      </c>
      <c r="N16" s="419">
        <v>0.68515005758417447</v>
      </c>
      <c r="O16" s="420">
        <v>-2.1999999999999997</v>
      </c>
      <c r="P16" s="416">
        <v>37881</v>
      </c>
      <c r="Q16" s="416">
        <v>40454</v>
      </c>
      <c r="R16" s="417">
        <v>-6.3603104760963064E-2</v>
      </c>
      <c r="S16" s="416">
        <v>57162</v>
      </c>
      <c r="T16" s="416">
        <v>59044</v>
      </c>
      <c r="U16" s="417">
        <v>-3.1874534245647311E-2</v>
      </c>
      <c r="V16" s="416">
        <v>89588</v>
      </c>
      <c r="W16" s="416">
        <v>94622</v>
      </c>
      <c r="X16" s="417">
        <v>-5.3201158292997403E-2</v>
      </c>
      <c r="Y16" s="421">
        <v>3.5125661634973535</v>
      </c>
      <c r="Z16" s="422">
        <v>3.3654147104851329</v>
      </c>
    </row>
    <row r="17" spans="1:26" ht="15.75" thickBot="1">
      <c r="A17" s="423" t="s">
        <v>59</v>
      </c>
      <c r="B17" s="424"/>
      <c r="C17" s="425">
        <v>35965</v>
      </c>
      <c r="D17" s="425">
        <v>38408</v>
      </c>
      <c r="E17" s="426">
        <v>-6.3606540304103315E-2</v>
      </c>
      <c r="F17" s="425">
        <v>24984</v>
      </c>
      <c r="G17" s="425">
        <v>24243</v>
      </c>
      <c r="H17" s="426">
        <v>3.0565524068803366E-2</v>
      </c>
      <c r="I17" s="425">
        <v>10981</v>
      </c>
      <c r="J17" s="425">
        <v>14165</v>
      </c>
      <c r="K17" s="426">
        <v>-0.22477938581009529</v>
      </c>
      <c r="L17" s="418"/>
      <c r="M17" s="427">
        <v>0.63983413822642121</v>
      </c>
      <c r="N17" s="427">
        <v>0.65468821503408081</v>
      </c>
      <c r="O17" s="428">
        <v>-1.5</v>
      </c>
      <c r="P17" s="425">
        <v>51538</v>
      </c>
      <c r="Q17" s="425">
        <v>54364</v>
      </c>
      <c r="R17" s="426">
        <v>-5.1982929880067689E-2</v>
      </c>
      <c r="S17" s="425">
        <v>80549</v>
      </c>
      <c r="T17" s="425">
        <v>83038</v>
      </c>
      <c r="U17" s="426">
        <v>-2.9974228666393699E-2</v>
      </c>
      <c r="V17" s="425">
        <v>116916</v>
      </c>
      <c r="W17" s="425">
        <v>121824</v>
      </c>
      <c r="X17" s="426">
        <v>-4.0287628053585503E-2</v>
      </c>
      <c r="Y17" s="429">
        <v>3.2508271931044073</v>
      </c>
      <c r="Z17" s="430">
        <v>3.171839200166632</v>
      </c>
    </row>
    <row r="18" spans="1:26" ht="15">
      <c r="A18" s="1005" t="s">
        <v>62</v>
      </c>
      <c r="B18" s="415" t="s">
        <v>56</v>
      </c>
      <c r="C18" s="416">
        <v>3477</v>
      </c>
      <c r="D18" s="416">
        <v>4078</v>
      </c>
      <c r="E18" s="417">
        <v>-0.14737616478666013</v>
      </c>
      <c r="F18" s="416">
        <v>1057</v>
      </c>
      <c r="G18" s="416">
        <v>1242</v>
      </c>
      <c r="H18" s="417">
        <v>-0.14895330112721417</v>
      </c>
      <c r="I18" s="416">
        <v>2420</v>
      </c>
      <c r="J18" s="416">
        <v>2836</v>
      </c>
      <c r="K18" s="417">
        <v>-0.1466854724964739</v>
      </c>
      <c r="L18" s="418"/>
      <c r="M18" s="419">
        <v>0.30801642178046673</v>
      </c>
      <c r="N18" s="419">
        <v>0.35010081714952773</v>
      </c>
      <c r="O18" s="420">
        <v>-4.2</v>
      </c>
      <c r="P18" s="416">
        <v>2851</v>
      </c>
      <c r="Q18" s="416">
        <v>3299</v>
      </c>
      <c r="R18" s="417">
        <v>-0.13579872688693542</v>
      </c>
      <c r="S18" s="416">
        <v>9256</v>
      </c>
      <c r="T18" s="416">
        <v>9423</v>
      </c>
      <c r="U18" s="417">
        <v>-1.7722593653825745E-2</v>
      </c>
      <c r="V18" s="416">
        <v>5598</v>
      </c>
      <c r="W18" s="416">
        <v>6540</v>
      </c>
      <c r="X18" s="417">
        <v>-0.14403669724770643</v>
      </c>
      <c r="Y18" s="421">
        <v>1.6100086281276962</v>
      </c>
      <c r="Z18" s="422">
        <v>1.603727317312408</v>
      </c>
    </row>
    <row r="19" spans="1:26" ht="15.75" thickBot="1">
      <c r="A19" s="1006"/>
      <c r="B19" s="415" t="s">
        <v>63</v>
      </c>
      <c r="C19" s="416">
        <v>9610</v>
      </c>
      <c r="D19" s="416">
        <v>8753</v>
      </c>
      <c r="E19" s="417">
        <v>9.7909288244030612E-2</v>
      </c>
      <c r="F19" s="416">
        <v>4236</v>
      </c>
      <c r="G19" s="416">
        <v>3891</v>
      </c>
      <c r="H19" s="417">
        <v>8.8666152659984579E-2</v>
      </c>
      <c r="I19" s="416">
        <v>5374</v>
      </c>
      <c r="J19" s="416">
        <v>4862</v>
      </c>
      <c r="K19" s="417">
        <v>0.10530645824763472</v>
      </c>
      <c r="L19" s="418"/>
      <c r="M19" s="419">
        <v>0.51345144356955386</v>
      </c>
      <c r="N19" s="419">
        <v>0.48081888601991885</v>
      </c>
      <c r="O19" s="420">
        <v>3.3000000000000003</v>
      </c>
      <c r="P19" s="416">
        <v>10955</v>
      </c>
      <c r="Q19" s="416">
        <v>10428</v>
      </c>
      <c r="R19" s="417">
        <v>5.0537015726889144E-2</v>
      </c>
      <c r="S19" s="416">
        <v>21336</v>
      </c>
      <c r="T19" s="416">
        <v>21688</v>
      </c>
      <c r="U19" s="417">
        <v>-1.6230173367760975E-2</v>
      </c>
      <c r="V19" s="416">
        <v>20979</v>
      </c>
      <c r="W19" s="416">
        <v>19054</v>
      </c>
      <c r="X19" s="417">
        <v>0.10102865540044086</v>
      </c>
      <c r="Y19" s="421">
        <v>2.183038501560874</v>
      </c>
      <c r="Z19" s="422">
        <v>2.1768536501770823</v>
      </c>
    </row>
    <row r="20" spans="1:26" ht="15.75" thickBot="1">
      <c r="A20" s="423" t="s">
        <v>59</v>
      </c>
      <c r="B20" s="424"/>
      <c r="C20" s="425">
        <v>13087</v>
      </c>
      <c r="D20" s="425">
        <v>12831</v>
      </c>
      <c r="E20" s="426">
        <v>1.9951679526147612E-2</v>
      </c>
      <c r="F20" s="425">
        <v>5293</v>
      </c>
      <c r="G20" s="425">
        <v>5133</v>
      </c>
      <c r="H20" s="426">
        <v>3.1170855250340933E-2</v>
      </c>
      <c r="I20" s="425">
        <v>7794</v>
      </c>
      <c r="J20" s="425">
        <v>7698</v>
      </c>
      <c r="K20" s="426">
        <v>1.2470771628994544E-2</v>
      </c>
      <c r="L20" s="418"/>
      <c r="M20" s="427">
        <v>0.45129445606694563</v>
      </c>
      <c r="N20" s="427">
        <v>0.44122657580919933</v>
      </c>
      <c r="O20" s="428">
        <v>1</v>
      </c>
      <c r="P20" s="425">
        <v>13806</v>
      </c>
      <c r="Q20" s="425">
        <v>13727</v>
      </c>
      <c r="R20" s="426">
        <v>5.7550812267793397E-3</v>
      </c>
      <c r="S20" s="425">
        <v>30592</v>
      </c>
      <c r="T20" s="425">
        <v>31111</v>
      </c>
      <c r="U20" s="426">
        <v>-1.6682202436437272E-2</v>
      </c>
      <c r="V20" s="425">
        <v>26577</v>
      </c>
      <c r="W20" s="425">
        <v>25594</v>
      </c>
      <c r="X20" s="426">
        <v>3.8407439243572712E-2</v>
      </c>
      <c r="Y20" s="429">
        <v>2.0307939176281806</v>
      </c>
      <c r="Z20" s="430">
        <v>1.994700335125867</v>
      </c>
    </row>
    <row r="21" spans="1:26" ht="15">
      <c r="A21" s="1005" t="s">
        <v>64</v>
      </c>
      <c r="B21" s="415" t="s">
        <v>56</v>
      </c>
      <c r="C21" s="416">
        <v>2808</v>
      </c>
      <c r="D21" s="416">
        <v>3068</v>
      </c>
      <c r="E21" s="417">
        <v>-8.4745762711864403E-2</v>
      </c>
      <c r="F21" s="416">
        <v>1176</v>
      </c>
      <c r="G21" s="416">
        <v>1486</v>
      </c>
      <c r="H21" s="417">
        <v>-0.20861372812920592</v>
      </c>
      <c r="I21" s="416">
        <v>1632</v>
      </c>
      <c r="J21" s="416">
        <v>1582</v>
      </c>
      <c r="K21" s="417">
        <v>3.1605562579013903E-2</v>
      </c>
      <c r="L21" s="418"/>
      <c r="M21" s="419">
        <v>0.5304672897196262</v>
      </c>
      <c r="N21" s="419">
        <v>0.63893044128646226</v>
      </c>
      <c r="O21" s="420">
        <v>-10.8</v>
      </c>
      <c r="P21" s="416">
        <v>2838</v>
      </c>
      <c r="Q21" s="416">
        <v>3417</v>
      </c>
      <c r="R21" s="417">
        <v>-0.16944688323090429</v>
      </c>
      <c r="S21" s="416">
        <v>5350</v>
      </c>
      <c r="T21" s="416">
        <v>5348</v>
      </c>
      <c r="U21" s="417">
        <v>3.7397157816005983E-4</v>
      </c>
      <c r="V21" s="416">
        <v>5135</v>
      </c>
      <c r="W21" s="416">
        <v>6060</v>
      </c>
      <c r="X21" s="417">
        <v>-0.15264026402640263</v>
      </c>
      <c r="Y21" s="421">
        <v>1.8287037037037037</v>
      </c>
      <c r="Z21" s="422">
        <v>1.9752281616688396</v>
      </c>
    </row>
    <row r="22" spans="1:26" ht="15.75" thickBot="1">
      <c r="A22" s="1006"/>
      <c r="B22" s="415" t="s">
        <v>57</v>
      </c>
      <c r="C22" s="416">
        <v>4991</v>
      </c>
      <c r="D22" s="416">
        <v>4319</v>
      </c>
      <c r="E22" s="417">
        <v>0.15559157212317667</v>
      </c>
      <c r="F22" s="416">
        <v>3540</v>
      </c>
      <c r="G22" s="416">
        <v>2832</v>
      </c>
      <c r="H22" s="417">
        <v>0.25</v>
      </c>
      <c r="I22" s="416">
        <v>1451</v>
      </c>
      <c r="J22" s="416">
        <v>1487</v>
      </c>
      <c r="K22" s="417">
        <v>-2.4209818426361801E-2</v>
      </c>
      <c r="L22" s="418"/>
      <c r="M22" s="419">
        <v>0.65068644005579623</v>
      </c>
      <c r="N22" s="419">
        <v>0.74549505909707425</v>
      </c>
      <c r="O22" s="420">
        <v>-9.5</v>
      </c>
      <c r="P22" s="416">
        <v>8863</v>
      </c>
      <c r="Q22" s="416">
        <v>7695</v>
      </c>
      <c r="R22" s="417">
        <v>0.15178687459389215</v>
      </c>
      <c r="S22" s="416">
        <v>13621</v>
      </c>
      <c r="T22" s="416">
        <v>10322</v>
      </c>
      <c r="U22" s="417">
        <v>0.31960860298391786</v>
      </c>
      <c r="V22" s="416">
        <v>19601</v>
      </c>
      <c r="W22" s="416">
        <v>16309</v>
      </c>
      <c r="X22" s="417">
        <v>0.20185173830400394</v>
      </c>
      <c r="Y22" s="421">
        <v>3.9272690843518334</v>
      </c>
      <c r="Z22" s="422">
        <v>3.7761055799953693</v>
      </c>
    </row>
    <row r="23" spans="1:26" ht="15.75" thickBot="1">
      <c r="A23" s="423" t="s">
        <v>59</v>
      </c>
      <c r="B23" s="424"/>
      <c r="C23" s="425">
        <v>7799</v>
      </c>
      <c r="D23" s="425">
        <v>7387</v>
      </c>
      <c r="E23" s="426">
        <v>5.5773656423446595E-2</v>
      </c>
      <c r="F23" s="425">
        <v>4716</v>
      </c>
      <c r="G23" s="425">
        <v>4318</v>
      </c>
      <c r="H23" s="426">
        <v>9.2172301991662806E-2</v>
      </c>
      <c r="I23" s="425">
        <v>3083</v>
      </c>
      <c r="J23" s="425">
        <v>3069</v>
      </c>
      <c r="K23" s="426">
        <v>4.5617464972303682E-3</v>
      </c>
      <c r="L23" s="431"/>
      <c r="M23" s="427">
        <v>0.61678351167571555</v>
      </c>
      <c r="N23" s="427">
        <v>0.70912571793235479</v>
      </c>
      <c r="O23" s="428">
        <v>-9.1999999999999993</v>
      </c>
      <c r="P23" s="425">
        <v>11701</v>
      </c>
      <c r="Q23" s="425">
        <v>11112</v>
      </c>
      <c r="R23" s="426">
        <v>5.3005759539236863E-2</v>
      </c>
      <c r="S23" s="425">
        <v>18971</v>
      </c>
      <c r="T23" s="425">
        <v>15670</v>
      </c>
      <c r="U23" s="426">
        <v>0.21065730695596682</v>
      </c>
      <c r="V23" s="425">
        <v>24736</v>
      </c>
      <c r="W23" s="425">
        <v>22369</v>
      </c>
      <c r="X23" s="426">
        <v>0.10581608476015915</v>
      </c>
      <c r="Y23" s="429">
        <v>3.1716886780356455</v>
      </c>
      <c r="Z23" s="430">
        <v>3.0281575741166913</v>
      </c>
    </row>
    <row r="24" spans="1:26" ht="4.5" customHeight="1" thickBot="1">
      <c r="A24" s="432"/>
      <c r="B24" s="433"/>
      <c r="C24" s="434"/>
      <c r="D24" s="434"/>
      <c r="E24" s="435"/>
      <c r="F24" s="434"/>
      <c r="G24" s="434"/>
      <c r="H24" s="435"/>
      <c r="I24" s="434"/>
      <c r="J24" s="434"/>
      <c r="K24" s="435"/>
      <c r="L24" s="436"/>
      <c r="M24" s="437"/>
      <c r="N24" s="437"/>
      <c r="O24" s="438">
        <v>0</v>
      </c>
      <c r="P24" s="434"/>
      <c r="Q24" s="434"/>
      <c r="R24" s="435"/>
      <c r="S24" s="434"/>
      <c r="T24" s="434"/>
      <c r="U24" s="435"/>
      <c r="V24" s="434"/>
      <c r="W24" s="434"/>
      <c r="X24" s="435"/>
      <c r="Y24" s="439"/>
      <c r="Z24" s="440"/>
    </row>
    <row r="25" spans="1:26" ht="16.5" thickBot="1">
      <c r="A25" s="1015" t="s">
        <v>65</v>
      </c>
      <c r="B25" s="1016"/>
      <c r="C25" s="441">
        <v>209947</v>
      </c>
      <c r="D25" s="441">
        <v>204033</v>
      </c>
      <c r="E25" s="442">
        <v>2.8985507246376812E-2</v>
      </c>
      <c r="F25" s="441">
        <v>148697</v>
      </c>
      <c r="G25" s="441">
        <v>139939</v>
      </c>
      <c r="H25" s="442">
        <v>6.2584411779418175E-2</v>
      </c>
      <c r="I25" s="441">
        <v>61250</v>
      </c>
      <c r="J25" s="441">
        <v>64094</v>
      </c>
      <c r="K25" s="442">
        <v>-4.4372328143039909E-2</v>
      </c>
      <c r="L25" s="443"/>
      <c r="M25" s="444">
        <v>0.67396152402629639</v>
      </c>
      <c r="N25" s="444">
        <v>0.68194039312075116</v>
      </c>
      <c r="O25" s="445">
        <v>-0.8</v>
      </c>
      <c r="P25" s="441">
        <v>278336</v>
      </c>
      <c r="Q25" s="441">
        <v>280776</v>
      </c>
      <c r="R25" s="442">
        <v>-8.6902014417186649E-3</v>
      </c>
      <c r="S25" s="441">
        <v>412985</v>
      </c>
      <c r="T25" s="441">
        <v>411731</v>
      </c>
      <c r="U25" s="442">
        <v>3.0456778819180482E-3</v>
      </c>
      <c r="V25" s="441">
        <v>542413</v>
      </c>
      <c r="W25" s="441">
        <v>534526</v>
      </c>
      <c r="X25" s="442">
        <v>1.4755128843124563E-2</v>
      </c>
      <c r="Y25" s="446">
        <v>2.5835710917517276</v>
      </c>
      <c r="Z25" s="447">
        <v>2.6198016987448107</v>
      </c>
    </row>
    <row r="26" spans="1:26" s="450" customFormat="1" ht="11.25" customHeight="1" thickBot="1">
      <c r="A26" s="448"/>
      <c r="B26" s="448"/>
      <c r="C26" s="416"/>
      <c r="D26" s="416"/>
      <c r="E26" s="419"/>
      <c r="F26" s="416"/>
      <c r="G26" s="416"/>
      <c r="H26" s="419"/>
      <c r="I26" s="416"/>
      <c r="J26" s="416"/>
      <c r="K26" s="419"/>
      <c r="L26" s="448"/>
      <c r="M26" s="419"/>
      <c r="N26" s="419"/>
      <c r="O26" s="419"/>
      <c r="P26" s="416"/>
      <c r="Q26" s="416"/>
      <c r="R26" s="419"/>
      <c r="S26" s="416"/>
      <c r="T26" s="416"/>
      <c r="U26" s="419"/>
      <c r="V26" s="416"/>
      <c r="W26" s="416"/>
      <c r="X26" s="419"/>
      <c r="Y26" s="449"/>
      <c r="Z26" s="449"/>
    </row>
    <row r="27" spans="1:26" ht="16.5" thickBot="1">
      <c r="A27" s="1017" t="s">
        <v>66</v>
      </c>
      <c r="B27" s="1018"/>
      <c r="C27" s="451">
        <v>9411</v>
      </c>
      <c r="D27" s="451">
        <v>9470</v>
      </c>
      <c r="E27" s="452">
        <v>-6.2302006335797251E-3</v>
      </c>
      <c r="F27" s="451">
        <v>2522</v>
      </c>
      <c r="G27" s="451">
        <v>1870</v>
      </c>
      <c r="H27" s="452">
        <v>0.34866310160427805</v>
      </c>
      <c r="I27" s="451">
        <v>6889</v>
      </c>
      <c r="J27" s="451">
        <v>7600</v>
      </c>
      <c r="K27" s="452">
        <v>-9.3552631578947373E-2</v>
      </c>
      <c r="L27" s="453"/>
      <c r="M27" s="454">
        <v>0.34480350158316259</v>
      </c>
      <c r="N27" s="454">
        <v>0.32047204553063274</v>
      </c>
      <c r="O27" s="455">
        <v>2.4</v>
      </c>
      <c r="P27" s="451">
        <v>7405</v>
      </c>
      <c r="Q27" s="451">
        <v>7658</v>
      </c>
      <c r="R27" s="452">
        <v>-3.3037346565682947E-2</v>
      </c>
      <c r="S27" s="451">
        <v>21476</v>
      </c>
      <c r="T27" s="451">
        <v>23896</v>
      </c>
      <c r="U27" s="452">
        <v>-0.10127217944425845</v>
      </c>
      <c r="V27" s="451">
        <v>17287</v>
      </c>
      <c r="W27" s="451">
        <v>17837</v>
      </c>
      <c r="X27" s="452">
        <v>-3.0834781633682796E-2</v>
      </c>
      <c r="Y27" s="456">
        <v>1.8368929975560515</v>
      </c>
      <c r="Z27" s="457">
        <v>1.8835269271383315</v>
      </c>
    </row>
    <row r="28" spans="1:26">
      <c r="O28" s="458"/>
    </row>
    <row r="30" spans="1:26" ht="24" thickBot="1">
      <c r="A30" s="1019" t="s">
        <v>67</v>
      </c>
      <c r="B30" s="1019"/>
      <c r="C30" s="1019"/>
      <c r="D30" s="1019"/>
      <c r="E30" s="1019"/>
      <c r="F30" s="1019"/>
      <c r="G30" s="1019"/>
      <c r="H30" s="1019"/>
      <c r="I30" s="1019"/>
      <c r="J30" s="1019"/>
      <c r="K30" s="1019"/>
      <c r="L30" s="1019"/>
      <c r="M30" s="1019"/>
      <c r="N30" s="1019"/>
      <c r="O30" s="1019"/>
      <c r="P30" s="1019"/>
      <c r="Q30" s="1019"/>
      <c r="R30" s="1019"/>
      <c r="S30" s="1019"/>
      <c r="T30" s="1019"/>
      <c r="U30" s="1019"/>
      <c r="V30" s="1019"/>
      <c r="W30" s="1019"/>
      <c r="X30" s="1019"/>
      <c r="Y30" s="1019"/>
      <c r="Z30" s="1019"/>
    </row>
    <row r="31" spans="1:26" ht="15">
      <c r="A31" s="402"/>
      <c r="B31" s="403"/>
      <c r="C31" s="1010" t="s">
        <v>40</v>
      </c>
      <c r="D31" s="1010"/>
      <c r="E31" s="404" t="s">
        <v>41</v>
      </c>
      <c r="F31" s="1010" t="s">
        <v>42</v>
      </c>
      <c r="G31" s="1010"/>
      <c r="H31" s="404" t="s">
        <v>41</v>
      </c>
      <c r="I31" s="1010" t="s">
        <v>43</v>
      </c>
      <c r="J31" s="1010"/>
      <c r="K31" s="405" t="s">
        <v>41</v>
      </c>
      <c r="L31" s="406"/>
      <c r="M31" s="1011" t="s">
        <v>44</v>
      </c>
      <c r="N31" s="1011"/>
      <c r="O31" s="404" t="s">
        <v>45</v>
      </c>
      <c r="P31" s="1010" t="s">
        <v>46</v>
      </c>
      <c r="Q31" s="1010"/>
      <c r="R31" s="404" t="s">
        <v>41</v>
      </c>
      <c r="S31" s="1010" t="s">
        <v>47</v>
      </c>
      <c r="T31" s="1010"/>
      <c r="U31" s="404" t="s">
        <v>41</v>
      </c>
      <c r="V31" s="1010" t="s">
        <v>48</v>
      </c>
      <c r="W31" s="1010"/>
      <c r="X31" s="404" t="s">
        <v>41</v>
      </c>
      <c r="Y31" s="1012" t="s">
        <v>49</v>
      </c>
      <c r="Z31" s="1013"/>
    </row>
    <row r="32" spans="1:26" ht="28.5" customHeight="1" thickBot="1">
      <c r="A32" s="1020" t="s">
        <v>51</v>
      </c>
      <c r="B32" s="1021"/>
      <c r="C32" s="409" t="s">
        <v>52</v>
      </c>
      <c r="D32" s="409" t="s">
        <v>53</v>
      </c>
      <c r="E32" s="410" t="s">
        <v>54</v>
      </c>
      <c r="F32" s="409" t="s">
        <v>52</v>
      </c>
      <c r="G32" s="409" t="s">
        <v>53</v>
      </c>
      <c r="H32" s="410" t="s">
        <v>54</v>
      </c>
      <c r="I32" s="409" t="s">
        <v>52</v>
      </c>
      <c r="J32" s="409" t="s">
        <v>53</v>
      </c>
      <c r="K32" s="410" t="s">
        <v>54</v>
      </c>
      <c r="L32" s="411"/>
      <c r="M32" s="409" t="s">
        <v>52</v>
      </c>
      <c r="N32" s="409" t="s">
        <v>53</v>
      </c>
      <c r="O32" s="410" t="s">
        <v>54</v>
      </c>
      <c r="P32" s="409" t="s">
        <v>52</v>
      </c>
      <c r="Q32" s="409" t="s">
        <v>53</v>
      </c>
      <c r="R32" s="410" t="s">
        <v>54</v>
      </c>
      <c r="S32" s="409" t="s">
        <v>52</v>
      </c>
      <c r="T32" s="409" t="s">
        <v>53</v>
      </c>
      <c r="U32" s="410" t="s">
        <v>54</v>
      </c>
      <c r="V32" s="409" t="s">
        <v>52</v>
      </c>
      <c r="W32" s="409" t="s">
        <v>53</v>
      </c>
      <c r="X32" s="410" t="s">
        <v>54</v>
      </c>
      <c r="Y32" s="409" t="s">
        <v>52</v>
      </c>
      <c r="Z32" s="414" t="s">
        <v>53</v>
      </c>
    </row>
    <row r="33" spans="1:26" ht="15">
      <c r="A33" s="1022" t="s">
        <v>56</v>
      </c>
      <c r="B33" s="1023"/>
      <c r="C33" s="416">
        <f>C7+C11+C14+C18+C21</f>
        <v>32606</v>
      </c>
      <c r="D33" s="416">
        <f>D7+D11+D14+D18+D21</f>
        <v>33854</v>
      </c>
      <c r="E33" s="417">
        <f>(C33-D33)/D33</f>
        <v>-3.686418148520116E-2</v>
      </c>
      <c r="F33" s="416">
        <f>F7+F11+F14+F18+F21</f>
        <v>14933</v>
      </c>
      <c r="G33" s="416">
        <f>G7+G11+G14+G18+G21</f>
        <v>14785</v>
      </c>
      <c r="H33" s="417">
        <f>(F33-G33)/G33</f>
        <v>1.0010145417653027E-2</v>
      </c>
      <c r="I33" s="416">
        <f>I7+I11+I14+I18+I21</f>
        <v>17673</v>
      </c>
      <c r="J33" s="416">
        <f>J7+J11+J14+J18+J21</f>
        <v>19069</v>
      </c>
      <c r="K33" s="417">
        <f>(I33-J33)/J33</f>
        <v>-7.3207824217316059E-2</v>
      </c>
      <c r="L33" s="459"/>
      <c r="M33" s="419">
        <f t="shared" ref="M33:N35" si="0">P33/S33</f>
        <v>0.42042761777091714</v>
      </c>
      <c r="N33" s="419">
        <f t="shared" si="0"/>
        <v>0.43059467918622846</v>
      </c>
      <c r="O33" s="420">
        <f t="shared" ref="O33:O35" si="1">ROUND(+M33-N33,3)*100</f>
        <v>-1</v>
      </c>
      <c r="P33" s="416">
        <f>P7+P11+P14+P18+P21</f>
        <v>31049</v>
      </c>
      <c r="Q33" s="416">
        <f>Q7+Q11+Q14+Q18+Q21</f>
        <v>33018</v>
      </c>
      <c r="R33" s="417">
        <f>(P33-Q33)/Q33</f>
        <v>-5.9634138954509662E-2</v>
      </c>
      <c r="S33" s="416">
        <f>S7+S11+S14+S18+S21</f>
        <v>73851</v>
      </c>
      <c r="T33" s="416">
        <f>T7+T11+T14+T18+T21</f>
        <v>76680</v>
      </c>
      <c r="U33" s="417">
        <f>(S33-T33)/T33</f>
        <v>-3.6893583724569641E-2</v>
      </c>
      <c r="V33" s="416">
        <f>V7+V11+V14+V18+V21</f>
        <v>62559</v>
      </c>
      <c r="W33" s="416">
        <f>W7+W11+W14+W18+W21</f>
        <v>66845</v>
      </c>
      <c r="X33" s="417">
        <f>(V33-W33)/W33</f>
        <v>-6.4118483057820336E-2</v>
      </c>
      <c r="Y33" s="460">
        <f t="shared" ref="Y33:Z35" si="2">V33/C33</f>
        <v>1.9186346071275227</v>
      </c>
      <c r="Z33" s="461">
        <f t="shared" si="2"/>
        <v>1.9745081821941277</v>
      </c>
    </row>
    <row r="34" spans="1:26" ht="15">
      <c r="A34" s="1024" t="s">
        <v>57</v>
      </c>
      <c r="B34" s="1025"/>
      <c r="C34" s="462">
        <f>C8+C12+C19+C15+C22</f>
        <v>53934</v>
      </c>
      <c r="D34" s="462">
        <f>D8+D12+D19+D15+D22</f>
        <v>48626</v>
      </c>
      <c r="E34" s="463">
        <f>(C34-D34)/D34</f>
        <v>0.10915970879776252</v>
      </c>
      <c r="F34" s="462">
        <f>F8+F12+F19+F15+F22</f>
        <v>32832</v>
      </c>
      <c r="G34" s="462">
        <f>G8+G12+G19+G15+G22</f>
        <v>28708</v>
      </c>
      <c r="H34" s="463">
        <f>(F34-G34)/G34</f>
        <v>0.14365333704890623</v>
      </c>
      <c r="I34" s="462">
        <f>I8+I12+I19+I15+I22</f>
        <v>21102</v>
      </c>
      <c r="J34" s="462">
        <f>J8+J12+J19+J15+J22</f>
        <v>19918</v>
      </c>
      <c r="K34" s="463">
        <f>(I34-J34)/J34</f>
        <v>5.9443719248920578E-2</v>
      </c>
      <c r="L34" s="459"/>
      <c r="M34" s="464">
        <f t="shared" si="0"/>
        <v>0.61898826622523007</v>
      </c>
      <c r="N34" s="465">
        <f t="shared" si="0"/>
        <v>0.61081631393842162</v>
      </c>
      <c r="O34" s="466">
        <f t="shared" si="1"/>
        <v>0.8</v>
      </c>
      <c r="P34" s="462">
        <f>P8+P12+P19+P15+P22</f>
        <v>63567</v>
      </c>
      <c r="Q34" s="462">
        <f>Q8+Q12+Q19+Q15+Q22</f>
        <v>59397</v>
      </c>
      <c r="R34" s="463">
        <f>(P34-Q34)/Q34</f>
        <v>7.0205565937673617E-2</v>
      </c>
      <c r="S34" s="462">
        <f>S8+S12+S19+S15+S22</f>
        <v>102695</v>
      </c>
      <c r="T34" s="462">
        <f>T8+T12+T19+T15+T22</f>
        <v>97242</v>
      </c>
      <c r="U34" s="463">
        <f>(S34-T34)/T34</f>
        <v>5.6076592418913641E-2</v>
      </c>
      <c r="V34" s="462">
        <f>V8+V12+V19+V15+V22</f>
        <v>129207</v>
      </c>
      <c r="W34" s="462">
        <f>W8+W12+W19+W15+W22</f>
        <v>116055</v>
      </c>
      <c r="X34" s="463">
        <f>(V34-W34)/W34</f>
        <v>0.11332557838955667</v>
      </c>
      <c r="Y34" s="467">
        <f t="shared" si="2"/>
        <v>2.3956502391812213</v>
      </c>
      <c r="Z34" s="468">
        <f t="shared" si="2"/>
        <v>2.3866861349895117</v>
      </c>
    </row>
    <row r="35" spans="1:26" ht="15.75" thickBot="1">
      <c r="A35" s="1026" t="s">
        <v>58</v>
      </c>
      <c r="B35" s="1027"/>
      <c r="C35" s="469">
        <f>C9+C16</f>
        <v>123407</v>
      </c>
      <c r="D35" s="470">
        <f>D9+D16</f>
        <v>121553</v>
      </c>
      <c r="E35" s="471">
        <f>(C35-D35)/D35</f>
        <v>1.5252605859172543E-2</v>
      </c>
      <c r="F35" s="472">
        <f>F9+F16</f>
        <v>100932</v>
      </c>
      <c r="G35" s="470">
        <f>G9+G16</f>
        <v>96446</v>
      </c>
      <c r="H35" s="471">
        <f>(F35-G35)/G35</f>
        <v>4.651307467391079E-2</v>
      </c>
      <c r="I35" s="472">
        <f>I9+I16</f>
        <v>22475</v>
      </c>
      <c r="J35" s="470">
        <f>J9+J16</f>
        <v>25107</v>
      </c>
      <c r="K35" s="473">
        <f>(I35-J35)/J35</f>
        <v>-0.10483132194208786</v>
      </c>
      <c r="L35" s="474"/>
      <c r="M35" s="475">
        <f t="shared" si="0"/>
        <v>0.77702917031454199</v>
      </c>
      <c r="N35" s="476">
        <f t="shared" si="0"/>
        <v>0.79206842466012639</v>
      </c>
      <c r="O35" s="477">
        <f t="shared" si="1"/>
        <v>-1.5</v>
      </c>
      <c r="P35" s="472">
        <f>P9+P16</f>
        <v>183720</v>
      </c>
      <c r="Q35" s="470">
        <f>Q9+Q16</f>
        <v>188361</v>
      </c>
      <c r="R35" s="471">
        <f>(P35-Q35)/Q35</f>
        <v>-2.463885836239986E-2</v>
      </c>
      <c r="S35" s="472">
        <f>S9+S16</f>
        <v>236439</v>
      </c>
      <c r="T35" s="470">
        <f>T9+T16</f>
        <v>237809</v>
      </c>
      <c r="U35" s="471">
        <f>(S35-T35)/T35</f>
        <v>-5.760925784978701E-3</v>
      </c>
      <c r="V35" s="472">
        <f>V9+V16</f>
        <v>350647</v>
      </c>
      <c r="W35" s="470">
        <f>W9+W16</f>
        <v>351626</v>
      </c>
      <c r="X35" s="473">
        <f>(V35-W35)/W35</f>
        <v>-2.7842082212350622E-3</v>
      </c>
      <c r="Y35" s="478">
        <f t="shared" si="2"/>
        <v>2.8413866312283744</v>
      </c>
      <c r="Z35" s="479">
        <f t="shared" si="2"/>
        <v>2.8927792814656983</v>
      </c>
    </row>
    <row r="36" spans="1:26" ht="4.5" customHeight="1" thickBot="1">
      <c r="A36" s="432"/>
      <c r="B36" s="433"/>
      <c r="C36" s="434"/>
      <c r="D36" s="434"/>
      <c r="E36" s="480"/>
      <c r="F36" s="434"/>
      <c r="G36" s="434"/>
      <c r="H36" s="480"/>
      <c r="I36" s="434"/>
      <c r="J36" s="434"/>
      <c r="K36" s="481"/>
      <c r="L36" s="435"/>
      <c r="M36" s="437"/>
      <c r="N36" s="437"/>
      <c r="O36" s="482"/>
      <c r="P36" s="434"/>
      <c r="Q36" s="434"/>
      <c r="R36" s="480"/>
      <c r="S36" s="434"/>
      <c r="T36" s="434"/>
      <c r="U36" s="480"/>
      <c r="V36" s="434"/>
      <c r="W36" s="434"/>
      <c r="X36" s="480"/>
      <c r="Y36" s="483"/>
      <c r="Z36" s="483"/>
    </row>
    <row r="37" spans="1:26" ht="16.5" thickBot="1">
      <c r="A37" s="1015" t="s">
        <v>65</v>
      </c>
      <c r="B37" s="1016"/>
      <c r="C37" s="441">
        <f>SUM(C33:C35)</f>
        <v>209947</v>
      </c>
      <c r="D37" s="441">
        <f>SUM(D33:D35)</f>
        <v>204033</v>
      </c>
      <c r="E37" s="442">
        <f>(C37-D37)/D37</f>
        <v>2.8985507246376812E-2</v>
      </c>
      <c r="F37" s="441">
        <f>SUM(F33:F35)</f>
        <v>148697</v>
      </c>
      <c r="G37" s="441">
        <f>SUM(G33:G35)</f>
        <v>139939</v>
      </c>
      <c r="H37" s="442">
        <f>(F37-G37)/G37</f>
        <v>6.2584411779418175E-2</v>
      </c>
      <c r="I37" s="441">
        <f>SUM(I33:I35)</f>
        <v>61250</v>
      </c>
      <c r="J37" s="441">
        <f>SUM(J33:J35)</f>
        <v>64094</v>
      </c>
      <c r="K37" s="442">
        <f>(I37-J37)/J37</f>
        <v>-4.4372328143039909E-2</v>
      </c>
      <c r="L37" s="484"/>
      <c r="M37" s="444">
        <f>P37/S37</f>
        <v>0.67396152402629639</v>
      </c>
      <c r="N37" s="444">
        <f>Q37/T37</f>
        <v>0.68194039312075116</v>
      </c>
      <c r="O37" s="445">
        <f>ROUND(+M37-N37,3)*100</f>
        <v>-0.8</v>
      </c>
      <c r="P37" s="441">
        <f>SUM(P33:P35)</f>
        <v>278336</v>
      </c>
      <c r="Q37" s="441">
        <f>SUM(Q33:Q35)</f>
        <v>280776</v>
      </c>
      <c r="R37" s="442">
        <f>(P37-Q37)/Q37</f>
        <v>-8.6902014417186649E-3</v>
      </c>
      <c r="S37" s="441">
        <f>SUM(S33:S35)</f>
        <v>412985</v>
      </c>
      <c r="T37" s="441">
        <f>SUM(T33:T35)</f>
        <v>411731</v>
      </c>
      <c r="U37" s="442">
        <f>(S37-T37)/T37</f>
        <v>3.0456778819180482E-3</v>
      </c>
      <c r="V37" s="441">
        <f>SUM(V33:V35)</f>
        <v>542413</v>
      </c>
      <c r="W37" s="441">
        <f>SUM(W33:W35)</f>
        <v>534526</v>
      </c>
      <c r="X37" s="442">
        <f>(V37-W37)/W37</f>
        <v>1.4755128843124563E-2</v>
      </c>
      <c r="Y37" s="485">
        <f>V37/C37</f>
        <v>2.5835710917517276</v>
      </c>
      <c r="Z37" s="486">
        <f>W37/D37</f>
        <v>2.6198016987448107</v>
      </c>
    </row>
    <row r="38" spans="1:26" ht="11.25" customHeight="1">
      <c r="A38" s="487"/>
      <c r="B38" s="487"/>
      <c r="C38" s="487"/>
      <c r="D38" s="487"/>
      <c r="E38" s="488"/>
      <c r="F38" s="487"/>
      <c r="G38" s="487"/>
      <c r="H38" s="488"/>
      <c r="I38" s="487"/>
      <c r="J38" s="487"/>
      <c r="K38" s="488"/>
      <c r="L38" s="487"/>
      <c r="M38" s="489"/>
      <c r="N38" s="489"/>
      <c r="O38" s="488"/>
      <c r="P38" s="487"/>
      <c r="Q38" s="487"/>
      <c r="R38" s="487"/>
      <c r="S38" s="487"/>
      <c r="T38" s="487"/>
      <c r="U38" s="487"/>
      <c r="V38" s="487"/>
      <c r="W38" s="487"/>
      <c r="X38" s="487"/>
      <c r="Y38" s="487"/>
      <c r="Z38" s="487"/>
    </row>
    <row r="39" spans="1:26">
      <c r="C39" s="490"/>
      <c r="D39" s="490"/>
      <c r="E39" s="490"/>
      <c r="F39" s="490"/>
      <c r="G39" s="490"/>
      <c r="H39" s="490"/>
      <c r="I39" s="490"/>
    </row>
    <row r="40" spans="1:26" ht="24" thickBot="1">
      <c r="A40" s="1019" t="s">
        <v>68</v>
      </c>
      <c r="B40" s="1019"/>
      <c r="C40" s="1019"/>
      <c r="D40" s="1019"/>
      <c r="E40" s="1019"/>
      <c r="F40" s="1019"/>
      <c r="G40" s="1019"/>
      <c r="H40" s="1019"/>
      <c r="I40" s="1019"/>
      <c r="J40" s="1019"/>
      <c r="K40" s="1019"/>
      <c r="L40" s="1019"/>
      <c r="M40" s="1019"/>
      <c r="N40" s="1019"/>
      <c r="O40" s="1019"/>
      <c r="P40" s="1019"/>
      <c r="Q40" s="1019"/>
      <c r="R40" s="1019"/>
      <c r="S40" s="1019"/>
      <c r="T40" s="1019"/>
      <c r="U40" s="1019"/>
      <c r="V40" s="1019"/>
      <c r="W40" s="1019"/>
      <c r="X40" s="1019"/>
      <c r="Y40" s="1019"/>
      <c r="Z40" s="1019"/>
    </row>
    <row r="41" spans="1:26" ht="15">
      <c r="A41" s="402"/>
      <c r="B41" s="403"/>
      <c r="C41" s="1010" t="s">
        <v>40</v>
      </c>
      <c r="D41" s="1010"/>
      <c r="E41" s="404" t="s">
        <v>41</v>
      </c>
      <c r="F41" s="1010" t="s">
        <v>42</v>
      </c>
      <c r="G41" s="1010"/>
      <c r="H41" s="404" t="s">
        <v>41</v>
      </c>
      <c r="I41" s="1010" t="s">
        <v>43</v>
      </c>
      <c r="J41" s="1010"/>
      <c r="K41" s="405" t="s">
        <v>41</v>
      </c>
      <c r="L41" s="406"/>
      <c r="M41" s="1011" t="s">
        <v>44</v>
      </c>
      <c r="N41" s="1011"/>
      <c r="O41" s="404" t="s">
        <v>45</v>
      </c>
      <c r="P41" s="1010" t="s">
        <v>46</v>
      </c>
      <c r="Q41" s="1010"/>
      <c r="R41" s="404" t="s">
        <v>41</v>
      </c>
      <c r="S41" s="1010" t="s">
        <v>47</v>
      </c>
      <c r="T41" s="1010"/>
      <c r="U41" s="404" t="s">
        <v>41</v>
      </c>
      <c r="V41" s="1010" t="s">
        <v>48</v>
      </c>
      <c r="W41" s="1010"/>
      <c r="X41" s="404" t="s">
        <v>41</v>
      </c>
      <c r="Y41" s="1012" t="s">
        <v>49</v>
      </c>
      <c r="Z41" s="1013"/>
    </row>
    <row r="42" spans="1:26" ht="15.75" thickBot="1">
      <c r="A42" s="1028" t="s">
        <v>50</v>
      </c>
      <c r="B42" s="1029"/>
      <c r="C42" s="409" t="s">
        <v>52</v>
      </c>
      <c r="D42" s="409" t="s">
        <v>53</v>
      </c>
      <c r="E42" s="410" t="s">
        <v>54</v>
      </c>
      <c r="F42" s="409" t="s">
        <v>52</v>
      </c>
      <c r="G42" s="409" t="s">
        <v>53</v>
      </c>
      <c r="H42" s="410" t="s">
        <v>54</v>
      </c>
      <c r="I42" s="409" t="s">
        <v>52</v>
      </c>
      <c r="J42" s="409" t="s">
        <v>53</v>
      </c>
      <c r="K42" s="410" t="s">
        <v>54</v>
      </c>
      <c r="L42" s="411"/>
      <c r="M42" s="409" t="s">
        <v>52</v>
      </c>
      <c r="N42" s="409" t="s">
        <v>53</v>
      </c>
      <c r="O42" s="410" t="s">
        <v>54</v>
      </c>
      <c r="P42" s="409" t="s">
        <v>52</v>
      </c>
      <c r="Q42" s="409" t="s">
        <v>53</v>
      </c>
      <c r="R42" s="410" t="s">
        <v>54</v>
      </c>
      <c r="S42" s="409" t="s">
        <v>52</v>
      </c>
      <c r="T42" s="409" t="s">
        <v>53</v>
      </c>
      <c r="U42" s="410" t="s">
        <v>54</v>
      </c>
      <c r="V42" s="409" t="s">
        <v>52</v>
      </c>
      <c r="W42" s="409" t="s">
        <v>53</v>
      </c>
      <c r="X42" s="410" t="s">
        <v>54</v>
      </c>
      <c r="Y42" s="409" t="s">
        <v>52</v>
      </c>
      <c r="Z42" s="414" t="s">
        <v>53</v>
      </c>
    </row>
    <row r="43" spans="1:26" s="494" customFormat="1" ht="15">
      <c r="A43" s="1030" t="s">
        <v>55</v>
      </c>
      <c r="B43" s="1031"/>
      <c r="C43" s="434">
        <f>C10</f>
        <v>126161</v>
      </c>
      <c r="D43" s="491">
        <f>D10</f>
        <v>119591</v>
      </c>
      <c r="E43" s="480">
        <f>(C43-D43)/D43</f>
        <v>5.4937244441471349E-2</v>
      </c>
      <c r="F43" s="434">
        <f>F10</f>
        <v>105535</v>
      </c>
      <c r="G43" s="491">
        <f>G10</f>
        <v>99436</v>
      </c>
      <c r="H43" s="480">
        <f>(F43-G43)/G43</f>
        <v>6.1335934671547528E-2</v>
      </c>
      <c r="I43" s="434">
        <f>I10</f>
        <v>20626</v>
      </c>
      <c r="J43" s="491">
        <f>J10</f>
        <v>20155</v>
      </c>
      <c r="K43" s="480">
        <f>(I43-J43)/J43</f>
        <v>2.3368891094021335E-2</v>
      </c>
      <c r="L43" s="459"/>
      <c r="M43" s="437">
        <f t="shared" ref="M43:N47" si="3">P43/S43</f>
        <v>0.78724495484446422</v>
      </c>
      <c r="N43" s="492">
        <f t="shared" si="3"/>
        <v>0.79739794560407085</v>
      </c>
      <c r="O43" s="482">
        <f t="shared" ref="O43:O47" si="4">ROUND(+M43-N43,3)*100</f>
        <v>-1</v>
      </c>
      <c r="P43" s="434">
        <f>P10</f>
        <v>176520</v>
      </c>
      <c r="Q43" s="491">
        <f>Q10</f>
        <v>176760</v>
      </c>
      <c r="R43" s="480">
        <f>(P43-Q43)/Q43</f>
        <v>-1.3577732518669382E-3</v>
      </c>
      <c r="S43" s="434">
        <f>S10</f>
        <v>224225</v>
      </c>
      <c r="T43" s="491">
        <f>T10</f>
        <v>221671</v>
      </c>
      <c r="U43" s="480">
        <f>(S43-T43)/T43</f>
        <v>1.1521579277397585E-2</v>
      </c>
      <c r="V43" s="434">
        <f>V10</f>
        <v>318933</v>
      </c>
      <c r="W43" s="491">
        <f>W10</f>
        <v>308941</v>
      </c>
      <c r="X43" s="480">
        <f>(V43-W43)/W43</f>
        <v>3.2342745054881029E-2</v>
      </c>
      <c r="Y43" s="483">
        <f t="shared" ref="Y43:Z47" si="5">V43/C43</f>
        <v>2.5279840838293928</v>
      </c>
      <c r="Z43" s="493">
        <f t="shared" si="5"/>
        <v>2.5833131255696498</v>
      </c>
    </row>
    <row r="44" spans="1:26" s="494" customFormat="1" ht="15">
      <c r="A44" s="1032" t="s">
        <v>60</v>
      </c>
      <c r="B44" s="1033"/>
      <c r="C44" s="495">
        <f>C13</f>
        <v>26935</v>
      </c>
      <c r="D44" s="496">
        <f>D13</f>
        <v>25816</v>
      </c>
      <c r="E44" s="497">
        <f>(C44-D44)/D44</f>
        <v>4.3345212271459557E-2</v>
      </c>
      <c r="F44" s="495">
        <f>F13</f>
        <v>8169</v>
      </c>
      <c r="G44" s="496">
        <f>G13</f>
        <v>6809</v>
      </c>
      <c r="H44" s="497">
        <f>(F44-G44)/G44</f>
        <v>0.19973564400058746</v>
      </c>
      <c r="I44" s="495">
        <f>I13</f>
        <v>18766</v>
      </c>
      <c r="J44" s="496">
        <f>J13</f>
        <v>19007</v>
      </c>
      <c r="K44" s="497">
        <f>(I44-J44)/J44</f>
        <v>-1.2679539117167359E-2</v>
      </c>
      <c r="L44" s="459"/>
      <c r="M44" s="498">
        <f t="shared" si="3"/>
        <v>0.42236734415495841</v>
      </c>
      <c r="N44" s="499">
        <f t="shared" si="3"/>
        <v>0.41189555286266827</v>
      </c>
      <c r="O44" s="500">
        <f t="shared" si="4"/>
        <v>1</v>
      </c>
      <c r="P44" s="495">
        <f>P13</f>
        <v>24771</v>
      </c>
      <c r="Q44" s="496">
        <f>Q13</f>
        <v>24813</v>
      </c>
      <c r="R44" s="497">
        <f>(P44-Q44)/Q44</f>
        <v>-1.6926611050658929E-3</v>
      </c>
      <c r="S44" s="495">
        <f>S13</f>
        <v>58648</v>
      </c>
      <c r="T44" s="496">
        <f>T13</f>
        <v>60241</v>
      </c>
      <c r="U44" s="497">
        <f>(S44-T44)/T44</f>
        <v>-2.6443784133729518E-2</v>
      </c>
      <c r="V44" s="495">
        <f>V13</f>
        <v>55251</v>
      </c>
      <c r="W44" s="496">
        <f>W13</f>
        <v>55798</v>
      </c>
      <c r="X44" s="497">
        <f>(V44-W44)/W44</f>
        <v>-9.8032187533603349E-3</v>
      </c>
      <c r="Y44" s="501">
        <f t="shared" si="5"/>
        <v>2.0512715797289771</v>
      </c>
      <c r="Z44" s="502">
        <f t="shared" si="5"/>
        <v>2.1613727920669352</v>
      </c>
    </row>
    <row r="45" spans="1:26" s="494" customFormat="1" ht="15">
      <c r="A45" s="1032" t="s">
        <v>61</v>
      </c>
      <c r="B45" s="1033"/>
      <c r="C45" s="495">
        <f>C17</f>
        <v>35965</v>
      </c>
      <c r="D45" s="496">
        <f>D17</f>
        <v>38408</v>
      </c>
      <c r="E45" s="497">
        <f>(C45-D45)/D45</f>
        <v>-6.3606540304103315E-2</v>
      </c>
      <c r="F45" s="495">
        <f>F17</f>
        <v>24984</v>
      </c>
      <c r="G45" s="496">
        <f>G17</f>
        <v>24243</v>
      </c>
      <c r="H45" s="497">
        <f>(F45-G45)/G45</f>
        <v>3.0565524068803366E-2</v>
      </c>
      <c r="I45" s="495">
        <f>I17</f>
        <v>10981</v>
      </c>
      <c r="J45" s="496">
        <f>J17</f>
        <v>14165</v>
      </c>
      <c r="K45" s="497">
        <f>(I45-J45)/J45</f>
        <v>-0.22477938581009529</v>
      </c>
      <c r="L45" s="459"/>
      <c r="M45" s="498">
        <f t="shared" si="3"/>
        <v>0.63983413822642121</v>
      </c>
      <c r="N45" s="499">
        <f t="shared" si="3"/>
        <v>0.65468821503408081</v>
      </c>
      <c r="O45" s="500">
        <f t="shared" si="4"/>
        <v>-1.5</v>
      </c>
      <c r="P45" s="495">
        <f>P17</f>
        <v>51538</v>
      </c>
      <c r="Q45" s="496">
        <f>Q17</f>
        <v>54364</v>
      </c>
      <c r="R45" s="497">
        <f>(P45-Q45)/Q45</f>
        <v>-5.1982929880067689E-2</v>
      </c>
      <c r="S45" s="495">
        <f>S17</f>
        <v>80549</v>
      </c>
      <c r="T45" s="496">
        <f>T17</f>
        <v>83038</v>
      </c>
      <c r="U45" s="497">
        <f>(S45-T45)/T45</f>
        <v>-2.9974228666393699E-2</v>
      </c>
      <c r="V45" s="495">
        <f>V17</f>
        <v>116916</v>
      </c>
      <c r="W45" s="496">
        <f>W17</f>
        <v>121824</v>
      </c>
      <c r="X45" s="497">
        <f>(V45-W45)/W45</f>
        <v>-4.0287628053585503E-2</v>
      </c>
      <c r="Y45" s="501">
        <f t="shared" si="5"/>
        <v>3.2508271931044073</v>
      </c>
      <c r="Z45" s="502">
        <f t="shared" si="5"/>
        <v>3.171839200166632</v>
      </c>
    </row>
    <row r="46" spans="1:26" s="494" customFormat="1" ht="15">
      <c r="A46" s="1032" t="s">
        <v>62</v>
      </c>
      <c r="B46" s="1033"/>
      <c r="C46" s="495">
        <f>C20</f>
        <v>13087</v>
      </c>
      <c r="D46" s="496">
        <f>D20</f>
        <v>12831</v>
      </c>
      <c r="E46" s="497">
        <f>(C46-D46)/D46</f>
        <v>1.9951679526147612E-2</v>
      </c>
      <c r="F46" s="495">
        <f>F20</f>
        <v>5293</v>
      </c>
      <c r="G46" s="496">
        <f>G20</f>
        <v>5133</v>
      </c>
      <c r="H46" s="497">
        <f>(F46-G46)/G46</f>
        <v>3.1170855250340933E-2</v>
      </c>
      <c r="I46" s="495">
        <f>I20</f>
        <v>7794</v>
      </c>
      <c r="J46" s="496">
        <f>J20</f>
        <v>7698</v>
      </c>
      <c r="K46" s="497">
        <f>(I46-J46)/J46</f>
        <v>1.2470771628994544E-2</v>
      </c>
      <c r="L46" s="459"/>
      <c r="M46" s="498">
        <f t="shared" si="3"/>
        <v>0.45129445606694563</v>
      </c>
      <c r="N46" s="499">
        <f t="shared" si="3"/>
        <v>0.44122657580919933</v>
      </c>
      <c r="O46" s="500">
        <f t="shared" si="4"/>
        <v>1</v>
      </c>
      <c r="P46" s="495">
        <f>P20</f>
        <v>13806</v>
      </c>
      <c r="Q46" s="496">
        <f>Q20</f>
        <v>13727</v>
      </c>
      <c r="R46" s="497">
        <f>(P46-Q46)/Q46</f>
        <v>5.7550812267793397E-3</v>
      </c>
      <c r="S46" s="495">
        <f>S20</f>
        <v>30592</v>
      </c>
      <c r="T46" s="496">
        <f>T20</f>
        <v>31111</v>
      </c>
      <c r="U46" s="497">
        <f>(S46-T46)/T46</f>
        <v>-1.6682202436437272E-2</v>
      </c>
      <c r="V46" s="495">
        <f>V20</f>
        <v>26577</v>
      </c>
      <c r="W46" s="496">
        <f>W20</f>
        <v>25594</v>
      </c>
      <c r="X46" s="497">
        <f>(V46-W46)/W46</f>
        <v>3.8407439243572712E-2</v>
      </c>
      <c r="Y46" s="501">
        <f t="shared" si="5"/>
        <v>2.0307939176281806</v>
      </c>
      <c r="Z46" s="502">
        <f t="shared" si="5"/>
        <v>1.994700335125867</v>
      </c>
    </row>
    <row r="47" spans="1:26" s="494" customFormat="1" ht="15.75" thickBot="1">
      <c r="A47" s="1034" t="s">
        <v>64</v>
      </c>
      <c r="B47" s="1035"/>
      <c r="C47" s="503">
        <f>C23</f>
        <v>7799</v>
      </c>
      <c r="D47" s="504">
        <f>D23</f>
        <v>7387</v>
      </c>
      <c r="E47" s="505">
        <f>(C47-D47)/D47</f>
        <v>5.5773656423446595E-2</v>
      </c>
      <c r="F47" s="503">
        <f>F23</f>
        <v>4716</v>
      </c>
      <c r="G47" s="504">
        <f>G23</f>
        <v>4318</v>
      </c>
      <c r="H47" s="505">
        <f>(F47-G47)/G47</f>
        <v>9.2172301991662806E-2</v>
      </c>
      <c r="I47" s="503">
        <f>I23</f>
        <v>3083</v>
      </c>
      <c r="J47" s="504">
        <f>J23</f>
        <v>3069</v>
      </c>
      <c r="K47" s="505">
        <f>(I47-J47)/J47</f>
        <v>4.5617464972303682E-3</v>
      </c>
      <c r="L47" s="474"/>
      <c r="M47" s="506">
        <f t="shared" si="3"/>
        <v>0.61678351167571555</v>
      </c>
      <c r="N47" s="507">
        <f t="shared" si="3"/>
        <v>0.70912571793235479</v>
      </c>
      <c r="O47" s="508">
        <f t="shared" si="4"/>
        <v>-9.1999999999999993</v>
      </c>
      <c r="P47" s="503">
        <f>P23</f>
        <v>11701</v>
      </c>
      <c r="Q47" s="504">
        <f>Q23</f>
        <v>11112</v>
      </c>
      <c r="R47" s="505">
        <f>(P47-Q47)/Q47</f>
        <v>5.3005759539236863E-2</v>
      </c>
      <c r="S47" s="503">
        <f>S23</f>
        <v>18971</v>
      </c>
      <c r="T47" s="504">
        <f>T23</f>
        <v>15670</v>
      </c>
      <c r="U47" s="505">
        <f>(S47-T47)/T47</f>
        <v>0.21065730695596682</v>
      </c>
      <c r="V47" s="503">
        <f>V23</f>
        <v>24736</v>
      </c>
      <c r="W47" s="504">
        <f>W23</f>
        <v>22369</v>
      </c>
      <c r="X47" s="505">
        <f>(V47-W47)/W47</f>
        <v>0.10581608476015915</v>
      </c>
      <c r="Y47" s="509">
        <f t="shared" si="5"/>
        <v>3.1716886780356455</v>
      </c>
      <c r="Z47" s="510">
        <f t="shared" si="5"/>
        <v>3.0281575741166913</v>
      </c>
    </row>
    <row r="48" spans="1:26" ht="4.5" customHeight="1" thickBot="1">
      <c r="A48" s="432"/>
      <c r="B48" s="433"/>
      <c r="C48" s="434"/>
      <c r="D48" s="434"/>
      <c r="E48" s="480"/>
      <c r="F48" s="434"/>
      <c r="G48" s="434"/>
      <c r="H48" s="480"/>
      <c r="I48" s="434"/>
      <c r="J48" s="434"/>
      <c r="K48" s="481"/>
      <c r="L48" s="435"/>
      <c r="M48" s="437"/>
      <c r="N48" s="437"/>
      <c r="O48" s="482"/>
      <c r="P48" s="434"/>
      <c r="Q48" s="434"/>
      <c r="R48" s="480"/>
      <c r="S48" s="434"/>
      <c r="T48" s="434"/>
      <c r="U48" s="480"/>
      <c r="V48" s="434"/>
      <c r="W48" s="434"/>
      <c r="X48" s="480"/>
      <c r="Y48" s="483"/>
      <c r="Z48" s="483"/>
    </row>
    <row r="49" spans="1:26" ht="16.5" thickBot="1">
      <c r="A49" s="1015" t="s">
        <v>65</v>
      </c>
      <c r="B49" s="1016"/>
      <c r="C49" s="441">
        <f>SUM(C43:C47)</f>
        <v>209947</v>
      </c>
      <c r="D49" s="441">
        <f>SUM(D43:D47)</f>
        <v>204033</v>
      </c>
      <c r="E49" s="442">
        <f>(C49-D49)/D49</f>
        <v>2.8985507246376812E-2</v>
      </c>
      <c r="F49" s="441">
        <f>SUM(F43:F47)</f>
        <v>148697</v>
      </c>
      <c r="G49" s="441">
        <f>SUM(G43:G47)</f>
        <v>139939</v>
      </c>
      <c r="H49" s="442">
        <f>(F49-G49)/G49</f>
        <v>6.2584411779418175E-2</v>
      </c>
      <c r="I49" s="441">
        <f>SUM(I43:I47)</f>
        <v>61250</v>
      </c>
      <c r="J49" s="441">
        <f>SUM(J43:J47)</f>
        <v>64094</v>
      </c>
      <c r="K49" s="442">
        <f>(I49-J49)/J49</f>
        <v>-4.4372328143039909E-2</v>
      </c>
      <c r="L49" s="484"/>
      <c r="M49" s="444">
        <f>P49/S49</f>
        <v>0.67396152402629639</v>
      </c>
      <c r="N49" s="444">
        <f>Q49/T49</f>
        <v>0.68194039312075116</v>
      </c>
      <c r="O49" s="445">
        <f>ROUND(+M49-N49,3)*100</f>
        <v>-0.8</v>
      </c>
      <c r="P49" s="441">
        <f>SUM(P43:P47)</f>
        <v>278336</v>
      </c>
      <c r="Q49" s="441">
        <f>SUM(Q43:Q47)</f>
        <v>280776</v>
      </c>
      <c r="R49" s="442">
        <f>(P49-Q49)/Q49</f>
        <v>-8.6902014417186649E-3</v>
      </c>
      <c r="S49" s="441">
        <f>SUM(S43:S47)</f>
        <v>412985</v>
      </c>
      <c r="T49" s="441">
        <f>SUM(T43:T47)</f>
        <v>411731</v>
      </c>
      <c r="U49" s="442">
        <f>(S49-T49)/T49</f>
        <v>3.0456778819180482E-3</v>
      </c>
      <c r="V49" s="441">
        <f>SUM(V43:V47)</f>
        <v>542413</v>
      </c>
      <c r="W49" s="441">
        <f>SUM(W43:W47)</f>
        <v>534526</v>
      </c>
      <c r="X49" s="442">
        <f>(V49-W49)/W49</f>
        <v>1.4755128843124563E-2</v>
      </c>
      <c r="Y49" s="485">
        <f>V49/C49</f>
        <v>2.5835710917517276</v>
      </c>
      <c r="Z49" s="486">
        <f>W49/D49</f>
        <v>2.6198016987448107</v>
      </c>
    </row>
    <row r="50" spans="1:26" ht="11.25" customHeight="1">
      <c r="A50" s="487"/>
      <c r="B50" s="487"/>
      <c r="C50" s="487"/>
      <c r="D50" s="487"/>
      <c r="E50" s="488"/>
      <c r="F50" s="487"/>
      <c r="G50" s="487"/>
      <c r="H50" s="488"/>
      <c r="I50" s="487"/>
      <c r="J50" s="487"/>
      <c r="K50" s="488"/>
      <c r="L50" s="487"/>
      <c r="M50" s="489"/>
      <c r="N50" s="489"/>
      <c r="O50" s="488"/>
      <c r="P50" s="487"/>
      <c r="Q50" s="487"/>
      <c r="R50" s="487"/>
      <c r="S50" s="487"/>
      <c r="T50" s="487"/>
      <c r="U50" s="487"/>
      <c r="V50" s="487"/>
      <c r="W50" s="487"/>
      <c r="X50" s="487"/>
      <c r="Y50" s="487"/>
      <c r="Z50" s="487"/>
    </row>
    <row r="51" spans="1:26">
      <c r="A51" s="511" t="s">
        <v>69</v>
      </c>
      <c r="C51" s="490"/>
      <c r="D51" s="490"/>
    </row>
    <row r="52" spans="1:26">
      <c r="A52" s="511" t="s">
        <v>70</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s>
  <printOptions horizontalCentered="1"/>
  <pageMargins left="0" right="0" top="0.75"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6.xml><?xml version="1.0" encoding="utf-8"?>
<worksheet xmlns="http://schemas.openxmlformats.org/spreadsheetml/2006/main" xmlns:r="http://schemas.openxmlformats.org/officeDocument/2006/relationships">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RowHeight="12.75"/>
  <cols>
    <col min="1" max="1" width="21.85546875" style="512" customWidth="1"/>
    <col min="2" max="2" width="30.5703125" style="512" bestFit="1" customWidth="1"/>
    <col min="3" max="4" width="11.42578125" style="512" bestFit="1" customWidth="1"/>
    <col min="5" max="5" width="13.85546875" style="512" customWidth="1"/>
    <col min="6" max="7" width="11.42578125" style="512" bestFit="1" customWidth="1"/>
    <col min="8" max="8" width="11.28515625" style="512" customWidth="1"/>
    <col min="9" max="10" width="9.5703125" style="512" bestFit="1" customWidth="1"/>
    <col min="11" max="11" width="11.28515625" style="512" customWidth="1"/>
    <col min="12" max="12" width="1.140625" style="512" customWidth="1"/>
    <col min="13" max="14" width="11.42578125" style="512" bestFit="1" customWidth="1"/>
    <col min="15" max="15" width="10.28515625" style="512" bestFit="1" customWidth="1"/>
    <col min="16" max="17" width="11.42578125" style="512" customWidth="1"/>
    <col min="18" max="18" width="11.28515625" style="512" customWidth="1"/>
    <col min="19" max="19" width="12.5703125" style="512" customWidth="1"/>
    <col min="20" max="20" width="12" style="512" customWidth="1"/>
    <col min="21" max="21" width="11.28515625" style="512" customWidth="1"/>
    <col min="22" max="22" width="11.7109375" style="512" customWidth="1"/>
    <col min="23" max="24" width="11.28515625" style="512" customWidth="1"/>
    <col min="25" max="26" width="12.28515625" style="512" customWidth="1"/>
    <col min="27" max="16384" width="9.140625" style="512"/>
  </cols>
  <sheetData>
    <row r="1" spans="1:26" ht="26.25">
      <c r="A1" s="1038" t="s">
        <v>38</v>
      </c>
      <c r="B1" s="1038"/>
      <c r="C1" s="1038"/>
      <c r="D1" s="1038"/>
      <c r="E1" s="1038"/>
      <c r="F1" s="1038"/>
      <c r="G1" s="1038"/>
      <c r="H1" s="1038"/>
      <c r="I1" s="1038"/>
      <c r="J1" s="1038"/>
      <c r="K1" s="1038"/>
      <c r="L1" s="1038"/>
      <c r="M1" s="1038"/>
      <c r="N1" s="1038"/>
      <c r="O1" s="1038"/>
      <c r="P1" s="1038"/>
      <c r="Q1" s="1038"/>
      <c r="R1" s="1038"/>
      <c r="S1" s="1038"/>
      <c r="T1" s="1038"/>
      <c r="U1" s="1038"/>
      <c r="V1" s="1038"/>
      <c r="W1" s="1038"/>
      <c r="X1" s="1038"/>
      <c r="Y1" s="1038"/>
      <c r="Z1" s="1038"/>
    </row>
    <row r="2" spans="1:26" s="513" customFormat="1" ht="26.25" customHeight="1">
      <c r="A2" s="1038" t="s">
        <v>71</v>
      </c>
      <c r="B2" s="1038"/>
      <c r="C2" s="1038"/>
      <c r="D2" s="1038"/>
      <c r="E2" s="1038"/>
      <c r="F2" s="1038"/>
      <c r="G2" s="1038"/>
      <c r="H2" s="1038"/>
      <c r="I2" s="1038"/>
      <c r="J2" s="1038"/>
      <c r="K2" s="1038"/>
      <c r="L2" s="1038"/>
      <c r="M2" s="1038"/>
      <c r="N2" s="1038"/>
      <c r="O2" s="1038"/>
      <c r="P2" s="1038"/>
      <c r="Q2" s="1038"/>
      <c r="R2" s="1038"/>
      <c r="S2" s="1038"/>
      <c r="T2" s="1038"/>
      <c r="U2" s="1038"/>
      <c r="V2" s="1038"/>
      <c r="W2" s="1038"/>
      <c r="X2" s="1038"/>
      <c r="Y2" s="1038"/>
      <c r="Z2" s="1038"/>
    </row>
    <row r="3" spans="1:26" s="513" customFormat="1" ht="20.25" customHeight="1">
      <c r="A3" s="514"/>
      <c r="B3" s="514"/>
      <c r="C3" s="514"/>
      <c r="D3" s="514"/>
      <c r="E3" s="514"/>
      <c r="F3" s="514"/>
      <c r="G3" s="514"/>
      <c r="H3" s="514"/>
      <c r="I3" s="514"/>
      <c r="J3" s="514"/>
      <c r="K3" s="514"/>
      <c r="L3" s="514"/>
      <c r="M3" s="514"/>
      <c r="N3" s="514"/>
      <c r="O3" s="515"/>
      <c r="P3" s="514"/>
      <c r="Q3" s="514"/>
      <c r="R3" s="514"/>
      <c r="S3" s="514"/>
      <c r="T3" s="514"/>
      <c r="U3" s="514"/>
      <c r="V3" s="514"/>
      <c r="W3" s="514"/>
      <c r="X3" s="514"/>
      <c r="Y3" s="516"/>
      <c r="Z3" s="516"/>
    </row>
    <row r="4" spans="1:26" ht="24" thickBot="1">
      <c r="A4" s="1039" t="s">
        <v>72</v>
      </c>
      <c r="B4" s="1039"/>
      <c r="C4" s="1039"/>
      <c r="D4" s="1039"/>
      <c r="E4" s="1039"/>
      <c r="F4" s="1039"/>
      <c r="G4" s="1039"/>
      <c r="H4" s="1039"/>
      <c r="I4" s="1039"/>
      <c r="J4" s="1039"/>
      <c r="K4" s="1039"/>
      <c r="L4" s="1039"/>
      <c r="M4" s="1039"/>
      <c r="N4" s="1039"/>
      <c r="O4" s="1039"/>
      <c r="P4" s="1039"/>
      <c r="Q4" s="1039"/>
      <c r="R4" s="1039"/>
      <c r="S4" s="1039"/>
      <c r="T4" s="1039"/>
      <c r="U4" s="1039"/>
      <c r="V4" s="1039"/>
      <c r="W4" s="1039"/>
      <c r="X4" s="1039"/>
      <c r="Y4" s="1039"/>
      <c r="Z4" s="1039"/>
    </row>
    <row r="5" spans="1:26" ht="15">
      <c r="A5" s="517"/>
      <c r="B5" s="518"/>
      <c r="C5" s="1040" t="s">
        <v>40</v>
      </c>
      <c r="D5" s="1040"/>
      <c r="E5" s="519" t="s">
        <v>41</v>
      </c>
      <c r="F5" s="1040" t="s">
        <v>42</v>
      </c>
      <c r="G5" s="1040"/>
      <c r="H5" s="519" t="s">
        <v>41</v>
      </c>
      <c r="I5" s="1040" t="s">
        <v>43</v>
      </c>
      <c r="J5" s="1040"/>
      <c r="K5" s="520" t="s">
        <v>41</v>
      </c>
      <c r="L5" s="521"/>
      <c r="M5" s="1041" t="s">
        <v>44</v>
      </c>
      <c r="N5" s="1041"/>
      <c r="O5" s="519" t="s">
        <v>45</v>
      </c>
      <c r="P5" s="1040" t="s">
        <v>46</v>
      </c>
      <c r="Q5" s="1040"/>
      <c r="R5" s="519" t="s">
        <v>41</v>
      </c>
      <c r="S5" s="1040" t="s">
        <v>47</v>
      </c>
      <c r="T5" s="1040"/>
      <c r="U5" s="519" t="s">
        <v>41</v>
      </c>
      <c r="V5" s="1040" t="s">
        <v>48</v>
      </c>
      <c r="W5" s="1040"/>
      <c r="X5" s="519" t="s">
        <v>41</v>
      </c>
      <c r="Y5" s="1042" t="s">
        <v>49</v>
      </c>
      <c r="Z5" s="1043"/>
    </row>
    <row r="6" spans="1:26" ht="30.75" thickBot="1">
      <c r="A6" s="522" t="s">
        <v>50</v>
      </c>
      <c r="B6" s="523" t="s">
        <v>51</v>
      </c>
      <c r="C6" s="524" t="s">
        <v>52</v>
      </c>
      <c r="D6" s="524" t="s">
        <v>53</v>
      </c>
      <c r="E6" s="525" t="s">
        <v>54</v>
      </c>
      <c r="F6" s="524" t="s">
        <v>52</v>
      </c>
      <c r="G6" s="524" t="s">
        <v>53</v>
      </c>
      <c r="H6" s="525" t="s">
        <v>54</v>
      </c>
      <c r="I6" s="524" t="s">
        <v>52</v>
      </c>
      <c r="J6" s="524" t="s">
        <v>53</v>
      </c>
      <c r="K6" s="525" t="s">
        <v>54</v>
      </c>
      <c r="L6" s="526"/>
      <c r="M6" s="527" t="s">
        <v>52</v>
      </c>
      <c r="N6" s="524" t="s">
        <v>53</v>
      </c>
      <c r="O6" s="525" t="s">
        <v>54</v>
      </c>
      <c r="P6" s="524" t="s">
        <v>52</v>
      </c>
      <c r="Q6" s="524" t="s">
        <v>53</v>
      </c>
      <c r="R6" s="525" t="s">
        <v>54</v>
      </c>
      <c r="S6" s="524" t="s">
        <v>52</v>
      </c>
      <c r="T6" s="524" t="s">
        <v>53</v>
      </c>
      <c r="U6" s="525" t="s">
        <v>54</v>
      </c>
      <c r="V6" s="524" t="s">
        <v>52</v>
      </c>
      <c r="W6" s="524" t="s">
        <v>53</v>
      </c>
      <c r="X6" s="525" t="s">
        <v>54</v>
      </c>
      <c r="Y6" s="528" t="s">
        <v>52</v>
      </c>
      <c r="Z6" s="529" t="s">
        <v>53</v>
      </c>
    </row>
    <row r="7" spans="1:26" ht="15">
      <c r="A7" s="1036" t="s">
        <v>55</v>
      </c>
      <c r="B7" s="530" t="s">
        <v>56</v>
      </c>
      <c r="C7" s="531">
        <v>59997</v>
      </c>
      <c r="D7" s="531">
        <v>55848</v>
      </c>
      <c r="E7" s="532">
        <v>7.4290932531155998E-2</v>
      </c>
      <c r="F7" s="531">
        <v>44848</v>
      </c>
      <c r="G7" s="531">
        <v>42130</v>
      </c>
      <c r="H7" s="532">
        <v>6.4514597673866608E-2</v>
      </c>
      <c r="I7" s="531">
        <v>15149</v>
      </c>
      <c r="J7" s="531">
        <v>13718</v>
      </c>
      <c r="K7" s="532">
        <v>0.10431549788598921</v>
      </c>
      <c r="L7" s="533"/>
      <c r="M7" s="534">
        <v>0.5598893245587887</v>
      </c>
      <c r="N7" s="534">
        <v>0.55116799497467706</v>
      </c>
      <c r="O7" s="535">
        <v>0.89999999999999991</v>
      </c>
      <c r="P7" s="531">
        <v>73252</v>
      </c>
      <c r="Q7" s="531">
        <v>70194</v>
      </c>
      <c r="R7" s="532">
        <v>4.3564977063566684E-2</v>
      </c>
      <c r="S7" s="531">
        <v>130833</v>
      </c>
      <c r="T7" s="531">
        <v>127355</v>
      </c>
      <c r="U7" s="532">
        <v>2.7309489223037966E-2</v>
      </c>
      <c r="V7" s="531">
        <v>139580</v>
      </c>
      <c r="W7" s="531">
        <v>131683</v>
      </c>
      <c r="X7" s="532">
        <v>5.9969775901217319E-2</v>
      </c>
      <c r="Y7" s="536">
        <v>2.3264496558161243</v>
      </c>
      <c r="Z7" s="537">
        <v>2.3578821085804327</v>
      </c>
    </row>
    <row r="8" spans="1:26" ht="15">
      <c r="A8" s="1044"/>
      <c r="B8" s="530" t="s">
        <v>57</v>
      </c>
      <c r="C8" s="531">
        <v>66793</v>
      </c>
      <c r="D8" s="531">
        <v>75714</v>
      </c>
      <c r="E8" s="532">
        <v>-0.11782497292442613</v>
      </c>
      <c r="F8" s="531">
        <v>55141</v>
      </c>
      <c r="G8" s="531">
        <v>63662</v>
      </c>
      <c r="H8" s="532">
        <v>-0.13384750714712074</v>
      </c>
      <c r="I8" s="531">
        <v>11652</v>
      </c>
      <c r="J8" s="531">
        <v>12052</v>
      </c>
      <c r="K8" s="532">
        <v>-3.3189512114171919E-2</v>
      </c>
      <c r="L8" s="533"/>
      <c r="M8" s="534">
        <v>0.71873701328033246</v>
      </c>
      <c r="N8" s="534">
        <v>0.73753246541106521</v>
      </c>
      <c r="O8" s="535">
        <v>-1.9</v>
      </c>
      <c r="P8" s="531">
        <v>79557</v>
      </c>
      <c r="Q8" s="531">
        <v>90302</v>
      </c>
      <c r="R8" s="532">
        <v>-0.11898961263316427</v>
      </c>
      <c r="S8" s="531">
        <v>110690</v>
      </c>
      <c r="T8" s="531">
        <v>122438</v>
      </c>
      <c r="U8" s="532">
        <v>-9.5950603570786844E-2</v>
      </c>
      <c r="V8" s="531">
        <v>136183</v>
      </c>
      <c r="W8" s="531">
        <v>149823</v>
      </c>
      <c r="X8" s="532">
        <v>-9.1040761431822881E-2</v>
      </c>
      <c r="Y8" s="536">
        <v>2.0388813198987918</v>
      </c>
      <c r="Z8" s="537">
        <v>1.978801806799271</v>
      </c>
    </row>
    <row r="9" spans="1:26" ht="15.75" thickBot="1">
      <c r="A9" s="1037"/>
      <c r="B9" s="530" t="s">
        <v>58</v>
      </c>
      <c r="C9" s="531">
        <v>513518</v>
      </c>
      <c r="D9" s="531">
        <v>512729</v>
      </c>
      <c r="E9" s="532">
        <v>1.5388246032504501E-3</v>
      </c>
      <c r="F9" s="531">
        <v>412151</v>
      </c>
      <c r="G9" s="531">
        <v>412165</v>
      </c>
      <c r="H9" s="532">
        <v>-3.396697924374947E-5</v>
      </c>
      <c r="I9" s="531">
        <v>101367</v>
      </c>
      <c r="J9" s="531">
        <v>100564</v>
      </c>
      <c r="K9" s="532">
        <v>7.9849647985362551E-3</v>
      </c>
      <c r="L9" s="533"/>
      <c r="M9" s="534">
        <v>0.80481709164437965</v>
      </c>
      <c r="N9" s="534">
        <v>0.81022687461260379</v>
      </c>
      <c r="O9" s="535">
        <v>-0.5</v>
      </c>
      <c r="P9" s="531">
        <v>831467</v>
      </c>
      <c r="Q9" s="531">
        <v>841816</v>
      </c>
      <c r="R9" s="532">
        <v>-1.2293660372337898E-2</v>
      </c>
      <c r="S9" s="531">
        <v>1033113</v>
      </c>
      <c r="T9" s="531">
        <v>1038988</v>
      </c>
      <c r="U9" s="532">
        <v>-5.6545407646671573E-3</v>
      </c>
      <c r="V9" s="531">
        <v>1441916</v>
      </c>
      <c r="W9" s="531">
        <v>1442252</v>
      </c>
      <c r="X9" s="532">
        <v>-2.3296899570948766E-4</v>
      </c>
      <c r="Y9" s="536">
        <v>2.8079171518817256</v>
      </c>
      <c r="Z9" s="537">
        <v>2.8128933608202384</v>
      </c>
    </row>
    <row r="10" spans="1:26" ht="15.75" thickBot="1">
      <c r="A10" s="538" t="s">
        <v>59</v>
      </c>
      <c r="B10" s="539"/>
      <c r="C10" s="540">
        <v>640308</v>
      </c>
      <c r="D10" s="540">
        <v>644291</v>
      </c>
      <c r="E10" s="541">
        <v>-6.1819891943236827E-3</v>
      </c>
      <c r="F10" s="540">
        <v>512140</v>
      </c>
      <c r="G10" s="540">
        <v>517957</v>
      </c>
      <c r="H10" s="541">
        <v>-1.1230662004761013E-2</v>
      </c>
      <c r="I10" s="540">
        <v>128168</v>
      </c>
      <c r="J10" s="540">
        <v>126334</v>
      </c>
      <c r="K10" s="541">
        <v>1.451707378852882E-2</v>
      </c>
      <c r="L10" s="533"/>
      <c r="M10" s="542">
        <v>0.772201632466053</v>
      </c>
      <c r="N10" s="542">
        <v>0.77772096267713442</v>
      </c>
      <c r="O10" s="543">
        <v>-0.6</v>
      </c>
      <c r="P10" s="540">
        <v>984276</v>
      </c>
      <c r="Q10" s="540">
        <v>1002312</v>
      </c>
      <c r="R10" s="541">
        <v>-1.7994396954241793E-2</v>
      </c>
      <c r="S10" s="540">
        <v>1274636</v>
      </c>
      <c r="T10" s="540">
        <v>1288781</v>
      </c>
      <c r="U10" s="541">
        <v>-1.0975487689529873E-2</v>
      </c>
      <c r="V10" s="540">
        <v>1717679</v>
      </c>
      <c r="W10" s="540">
        <v>1723758</v>
      </c>
      <c r="X10" s="541">
        <v>-3.5265971209415708E-3</v>
      </c>
      <c r="Y10" s="544">
        <v>2.6825824446984887</v>
      </c>
      <c r="Z10" s="545">
        <v>2.6754339265952809</v>
      </c>
    </row>
    <row r="11" spans="1:26" ht="15">
      <c r="A11" s="1036" t="s">
        <v>60</v>
      </c>
      <c r="B11" s="530" t="s">
        <v>56</v>
      </c>
      <c r="C11" s="531">
        <v>86815</v>
      </c>
      <c r="D11" s="531">
        <v>94433</v>
      </c>
      <c r="E11" s="532">
        <v>-8.0670951891817486E-2</v>
      </c>
      <c r="F11" s="531">
        <v>16584</v>
      </c>
      <c r="G11" s="531">
        <v>16803</v>
      </c>
      <c r="H11" s="532">
        <v>-1.3033386895197287E-2</v>
      </c>
      <c r="I11" s="531">
        <v>70231</v>
      </c>
      <c r="J11" s="531">
        <v>77630</v>
      </c>
      <c r="K11" s="532">
        <v>-9.531109107303877E-2</v>
      </c>
      <c r="L11" s="533"/>
      <c r="M11" s="534">
        <v>0.36786372708850729</v>
      </c>
      <c r="N11" s="534">
        <v>0.372738186914368</v>
      </c>
      <c r="O11" s="535">
        <v>-0.5</v>
      </c>
      <c r="P11" s="531">
        <v>72432</v>
      </c>
      <c r="Q11" s="531">
        <v>77928</v>
      </c>
      <c r="R11" s="532">
        <v>-7.0526639975361877E-2</v>
      </c>
      <c r="S11" s="531">
        <v>196899</v>
      </c>
      <c r="T11" s="531">
        <v>209069</v>
      </c>
      <c r="U11" s="532">
        <v>-5.8210447268605102E-2</v>
      </c>
      <c r="V11" s="531">
        <v>172437</v>
      </c>
      <c r="W11" s="531">
        <v>190718</v>
      </c>
      <c r="X11" s="532">
        <v>-9.5853563900628158E-2</v>
      </c>
      <c r="Y11" s="536">
        <v>1.9862581351148996</v>
      </c>
      <c r="Z11" s="537">
        <v>2.0196117882519884</v>
      </c>
    </row>
    <row r="12" spans="1:26" ht="15.75" thickBot="1">
      <c r="A12" s="1037"/>
      <c r="B12" s="530" t="s">
        <v>57</v>
      </c>
      <c r="C12" s="531">
        <v>86615</v>
      </c>
      <c r="D12" s="531">
        <v>87721</v>
      </c>
      <c r="E12" s="532">
        <v>-1.2608155401785205E-2</v>
      </c>
      <c r="F12" s="531">
        <v>22592</v>
      </c>
      <c r="G12" s="531">
        <v>20786</v>
      </c>
      <c r="H12" s="532">
        <v>8.6885403637063402E-2</v>
      </c>
      <c r="I12" s="531">
        <v>64023</v>
      </c>
      <c r="J12" s="531">
        <v>66935</v>
      </c>
      <c r="K12" s="532">
        <v>-4.3504892806454025E-2</v>
      </c>
      <c r="L12" s="533"/>
      <c r="M12" s="534">
        <v>0.57643855603757121</v>
      </c>
      <c r="N12" s="534">
        <v>0.58583815409753981</v>
      </c>
      <c r="O12" s="535">
        <v>-0.89999999999999991</v>
      </c>
      <c r="P12" s="531">
        <v>88496</v>
      </c>
      <c r="Q12" s="531">
        <v>88915</v>
      </c>
      <c r="R12" s="532">
        <v>-4.7123657425631217E-3</v>
      </c>
      <c r="S12" s="531">
        <v>153522</v>
      </c>
      <c r="T12" s="531">
        <v>151774</v>
      </c>
      <c r="U12" s="532">
        <v>1.1517124145110493E-2</v>
      </c>
      <c r="V12" s="531">
        <v>205544</v>
      </c>
      <c r="W12" s="531">
        <v>203343</v>
      </c>
      <c r="X12" s="532">
        <v>1.0824075576734876E-2</v>
      </c>
      <c r="Y12" s="536">
        <v>2.3730762569993651</v>
      </c>
      <c r="Z12" s="537">
        <v>2.3180652295345472</v>
      </c>
    </row>
    <row r="13" spans="1:26" ht="15.75" thickBot="1">
      <c r="A13" s="538" t="s">
        <v>59</v>
      </c>
      <c r="B13" s="539"/>
      <c r="C13" s="540">
        <v>173430</v>
      </c>
      <c r="D13" s="540">
        <v>182154</v>
      </c>
      <c r="E13" s="541">
        <v>-4.7893540630455547E-2</v>
      </c>
      <c r="F13" s="540">
        <v>39176</v>
      </c>
      <c r="G13" s="540">
        <v>37589</v>
      </c>
      <c r="H13" s="541">
        <v>4.221979834526058E-2</v>
      </c>
      <c r="I13" s="540">
        <v>134254</v>
      </c>
      <c r="J13" s="540">
        <v>144565</v>
      </c>
      <c r="K13" s="541">
        <v>-7.1324317780929E-2</v>
      </c>
      <c r="L13" s="533"/>
      <c r="M13" s="542">
        <v>0.45924188333461752</v>
      </c>
      <c r="N13" s="542">
        <v>0.46237006121775953</v>
      </c>
      <c r="O13" s="543">
        <v>-0.3</v>
      </c>
      <c r="P13" s="540">
        <v>160928</v>
      </c>
      <c r="Q13" s="540">
        <v>166843</v>
      </c>
      <c r="R13" s="541">
        <v>-3.5452491264242429E-2</v>
      </c>
      <c r="S13" s="540">
        <v>350421</v>
      </c>
      <c r="T13" s="540">
        <v>360843</v>
      </c>
      <c r="U13" s="541">
        <v>-2.8882367123652115E-2</v>
      </c>
      <c r="V13" s="540">
        <v>377981</v>
      </c>
      <c r="W13" s="540">
        <v>394061</v>
      </c>
      <c r="X13" s="541">
        <v>-4.0805865081802055E-2</v>
      </c>
      <c r="Y13" s="544">
        <v>2.1794441561436892</v>
      </c>
      <c r="Z13" s="545">
        <v>2.1633398113684024</v>
      </c>
    </row>
    <row r="14" spans="1:26" ht="15">
      <c r="A14" s="1036" t="s">
        <v>61</v>
      </c>
      <c r="B14" s="530" t="s">
        <v>56</v>
      </c>
      <c r="C14" s="531">
        <v>9247</v>
      </c>
      <c r="D14" s="531">
        <v>11273</v>
      </c>
      <c r="E14" s="532">
        <v>-0.17972145835181408</v>
      </c>
      <c r="F14" s="531">
        <v>1653</v>
      </c>
      <c r="G14" s="531">
        <v>1980</v>
      </c>
      <c r="H14" s="532">
        <v>-0.16515151515151516</v>
      </c>
      <c r="I14" s="531">
        <v>7594</v>
      </c>
      <c r="J14" s="531">
        <v>9293</v>
      </c>
      <c r="K14" s="532">
        <v>-0.18282578284730441</v>
      </c>
      <c r="L14" s="533"/>
      <c r="M14" s="534">
        <v>0.33970352564102563</v>
      </c>
      <c r="N14" s="534">
        <v>0.37134986225895317</v>
      </c>
      <c r="O14" s="535">
        <v>-3.2</v>
      </c>
      <c r="P14" s="531">
        <v>8479</v>
      </c>
      <c r="Q14" s="531">
        <v>10110</v>
      </c>
      <c r="R14" s="532">
        <v>-0.16132542037586547</v>
      </c>
      <c r="S14" s="531">
        <v>24960</v>
      </c>
      <c r="T14" s="531">
        <v>27225</v>
      </c>
      <c r="U14" s="532">
        <v>-8.3195592286501377E-2</v>
      </c>
      <c r="V14" s="531">
        <v>19539</v>
      </c>
      <c r="W14" s="531">
        <v>23773</v>
      </c>
      <c r="X14" s="532">
        <v>-0.17810120725192446</v>
      </c>
      <c r="Y14" s="536">
        <v>2.1130096247431598</v>
      </c>
      <c r="Z14" s="537">
        <v>2.1088441408675598</v>
      </c>
    </row>
    <row r="15" spans="1:26" ht="15">
      <c r="A15" s="1044"/>
      <c r="B15" s="530" t="s">
        <v>57</v>
      </c>
      <c r="C15" s="531">
        <v>48920</v>
      </c>
      <c r="D15" s="531">
        <v>47594</v>
      </c>
      <c r="E15" s="532">
        <v>2.7860654704374502E-2</v>
      </c>
      <c r="F15" s="531">
        <v>30002</v>
      </c>
      <c r="G15" s="531">
        <v>28932</v>
      </c>
      <c r="H15" s="532">
        <v>3.698327111848472E-2</v>
      </c>
      <c r="I15" s="531">
        <v>18918</v>
      </c>
      <c r="J15" s="531">
        <v>18662</v>
      </c>
      <c r="K15" s="532">
        <v>1.3717715143071482E-2</v>
      </c>
      <c r="L15" s="533"/>
      <c r="M15" s="534">
        <v>0.61251185006927733</v>
      </c>
      <c r="N15" s="534">
        <v>0.59238733474545324</v>
      </c>
      <c r="O15" s="535">
        <v>2</v>
      </c>
      <c r="P15" s="531">
        <v>67195</v>
      </c>
      <c r="Q15" s="531">
        <v>64883</v>
      </c>
      <c r="R15" s="532">
        <v>3.5633370836736893E-2</v>
      </c>
      <c r="S15" s="531">
        <v>109704</v>
      </c>
      <c r="T15" s="531">
        <v>109528</v>
      </c>
      <c r="U15" s="532">
        <v>1.6068950405375795E-3</v>
      </c>
      <c r="V15" s="531">
        <v>127889</v>
      </c>
      <c r="W15" s="531">
        <v>121037</v>
      </c>
      <c r="X15" s="532">
        <v>5.661078843659377E-2</v>
      </c>
      <c r="Y15" s="536">
        <v>2.6142477514309075</v>
      </c>
      <c r="Z15" s="537">
        <v>2.5431146783207965</v>
      </c>
    </row>
    <row r="16" spans="1:26" ht="15.75" thickBot="1">
      <c r="A16" s="1037"/>
      <c r="B16" s="530" t="s">
        <v>58</v>
      </c>
      <c r="C16" s="531">
        <v>187714</v>
      </c>
      <c r="D16" s="531">
        <v>192415</v>
      </c>
      <c r="E16" s="532">
        <v>-2.4431567185510487E-2</v>
      </c>
      <c r="F16" s="531">
        <v>92253</v>
      </c>
      <c r="G16" s="531">
        <v>88463</v>
      </c>
      <c r="H16" s="532">
        <v>4.2842770423792996E-2</v>
      </c>
      <c r="I16" s="531">
        <v>95461</v>
      </c>
      <c r="J16" s="531">
        <v>103952</v>
      </c>
      <c r="K16" s="532">
        <v>-8.1681930121594581E-2</v>
      </c>
      <c r="L16" s="533"/>
      <c r="M16" s="534">
        <v>0.68386848827398083</v>
      </c>
      <c r="N16" s="534">
        <v>0.67927437872279128</v>
      </c>
      <c r="O16" s="535">
        <v>0.5</v>
      </c>
      <c r="P16" s="531">
        <v>236665</v>
      </c>
      <c r="Q16" s="531">
        <v>240510</v>
      </c>
      <c r="R16" s="532">
        <v>-1.5986861253170347E-2</v>
      </c>
      <c r="S16" s="531">
        <v>346068</v>
      </c>
      <c r="T16" s="531">
        <v>354069</v>
      </c>
      <c r="U16" s="532">
        <v>-2.2597290358658907E-2</v>
      </c>
      <c r="V16" s="531">
        <v>555612</v>
      </c>
      <c r="W16" s="531">
        <v>567873</v>
      </c>
      <c r="X16" s="532">
        <v>-2.1591095192058787E-2</v>
      </c>
      <c r="Y16" s="536">
        <v>2.9598857836922128</v>
      </c>
      <c r="Z16" s="537">
        <v>2.9512927786295249</v>
      </c>
    </row>
    <row r="17" spans="1:26" ht="15.75" thickBot="1">
      <c r="A17" s="538" t="s">
        <v>59</v>
      </c>
      <c r="B17" s="539"/>
      <c r="C17" s="540">
        <v>245881</v>
      </c>
      <c r="D17" s="540">
        <v>251282</v>
      </c>
      <c r="E17" s="541">
        <v>-2.1493779896689776E-2</v>
      </c>
      <c r="F17" s="540">
        <v>123908</v>
      </c>
      <c r="G17" s="540">
        <v>119375</v>
      </c>
      <c r="H17" s="541">
        <v>3.7972774869109945E-2</v>
      </c>
      <c r="I17" s="540">
        <v>121973</v>
      </c>
      <c r="J17" s="540">
        <v>131907</v>
      </c>
      <c r="K17" s="541">
        <v>-7.5310635523512776E-2</v>
      </c>
      <c r="L17" s="533"/>
      <c r="M17" s="542">
        <v>0.64971543396320608</v>
      </c>
      <c r="N17" s="542">
        <v>0.64280533472419732</v>
      </c>
      <c r="O17" s="543">
        <v>0.70000000000000007</v>
      </c>
      <c r="P17" s="540">
        <v>312339</v>
      </c>
      <c r="Q17" s="540">
        <v>315503</v>
      </c>
      <c r="R17" s="541">
        <v>-1.0028430791466324E-2</v>
      </c>
      <c r="S17" s="540">
        <v>480732</v>
      </c>
      <c r="T17" s="540">
        <v>490822</v>
      </c>
      <c r="U17" s="541">
        <v>-2.0557350729999879E-2</v>
      </c>
      <c r="V17" s="540">
        <v>703040</v>
      </c>
      <c r="W17" s="540">
        <v>712683</v>
      </c>
      <c r="X17" s="541">
        <v>-1.3530559870236837E-2</v>
      </c>
      <c r="Y17" s="544">
        <v>2.8592693213383709</v>
      </c>
      <c r="Z17" s="545">
        <v>2.836188027793475</v>
      </c>
    </row>
    <row r="18" spans="1:26" ht="15">
      <c r="A18" s="1036" t="s">
        <v>62</v>
      </c>
      <c r="B18" s="530" t="s">
        <v>56</v>
      </c>
      <c r="C18" s="531">
        <v>20055</v>
      </c>
      <c r="D18" s="531">
        <v>22101</v>
      </c>
      <c r="E18" s="532">
        <v>-9.2574996606488394E-2</v>
      </c>
      <c r="F18" s="531">
        <v>4793</v>
      </c>
      <c r="G18" s="531">
        <v>5796</v>
      </c>
      <c r="H18" s="532">
        <v>-0.17305037957211869</v>
      </c>
      <c r="I18" s="531">
        <v>15262</v>
      </c>
      <c r="J18" s="531">
        <v>16305</v>
      </c>
      <c r="K18" s="532">
        <v>-6.3968107942348973E-2</v>
      </c>
      <c r="L18" s="533"/>
      <c r="M18" s="534">
        <v>0.3232094127653542</v>
      </c>
      <c r="N18" s="534">
        <v>0.33981166808269614</v>
      </c>
      <c r="O18" s="535">
        <v>-1.7000000000000002</v>
      </c>
      <c r="P18" s="531">
        <v>18240</v>
      </c>
      <c r="Q18" s="531">
        <v>19198</v>
      </c>
      <c r="R18" s="532">
        <v>-4.9901031357433068E-2</v>
      </c>
      <c r="S18" s="531">
        <v>56434</v>
      </c>
      <c r="T18" s="531">
        <v>56496</v>
      </c>
      <c r="U18" s="532">
        <v>-1.097422826394789E-3</v>
      </c>
      <c r="V18" s="531">
        <v>36019</v>
      </c>
      <c r="W18" s="531">
        <v>38812</v>
      </c>
      <c r="X18" s="532">
        <v>-7.1962279707307023E-2</v>
      </c>
      <c r="Y18" s="536">
        <v>1.7960109698329594</v>
      </c>
      <c r="Z18" s="537">
        <v>1.7561196325958102</v>
      </c>
    </row>
    <row r="19" spans="1:26" ht="15.75" thickBot="1">
      <c r="A19" s="1037"/>
      <c r="B19" s="530" t="s">
        <v>63</v>
      </c>
      <c r="C19" s="531">
        <v>54693</v>
      </c>
      <c r="D19" s="531">
        <v>54900</v>
      </c>
      <c r="E19" s="532">
        <v>-3.7704918032786887E-3</v>
      </c>
      <c r="F19" s="531">
        <v>20166</v>
      </c>
      <c r="G19" s="531">
        <v>19500</v>
      </c>
      <c r="H19" s="532">
        <v>3.4153846153846153E-2</v>
      </c>
      <c r="I19" s="531">
        <v>34527</v>
      </c>
      <c r="J19" s="531">
        <v>35400</v>
      </c>
      <c r="K19" s="532">
        <v>-2.4661016949152542E-2</v>
      </c>
      <c r="L19" s="533"/>
      <c r="M19" s="534">
        <v>0.49640096806932626</v>
      </c>
      <c r="N19" s="534">
        <v>0.48257719112013664</v>
      </c>
      <c r="O19" s="535">
        <v>1.4000000000000001</v>
      </c>
      <c r="P19" s="531">
        <v>63584</v>
      </c>
      <c r="Q19" s="531">
        <v>62736</v>
      </c>
      <c r="R19" s="532">
        <v>1.3516959959194084E-2</v>
      </c>
      <c r="S19" s="531">
        <v>128090</v>
      </c>
      <c r="T19" s="531">
        <v>130002</v>
      </c>
      <c r="U19" s="532">
        <v>-1.4707466038984016E-2</v>
      </c>
      <c r="V19" s="531">
        <v>124971</v>
      </c>
      <c r="W19" s="531">
        <v>124385</v>
      </c>
      <c r="X19" s="532">
        <v>4.7111790006833625E-3</v>
      </c>
      <c r="Y19" s="536">
        <v>2.284954198891997</v>
      </c>
      <c r="Z19" s="537">
        <v>2.2656648451730419</v>
      </c>
    </row>
    <row r="20" spans="1:26" ht="15.75" thickBot="1">
      <c r="A20" s="538" t="s">
        <v>59</v>
      </c>
      <c r="B20" s="539"/>
      <c r="C20" s="540">
        <v>74748</v>
      </c>
      <c r="D20" s="540">
        <v>77001</v>
      </c>
      <c r="E20" s="541">
        <v>-2.9259360268048467E-2</v>
      </c>
      <c r="F20" s="540">
        <v>24959</v>
      </c>
      <c r="G20" s="540">
        <v>25296</v>
      </c>
      <c r="H20" s="541">
        <v>-1.3322264389626819E-2</v>
      </c>
      <c r="I20" s="540">
        <v>49789</v>
      </c>
      <c r="J20" s="540">
        <v>51705</v>
      </c>
      <c r="K20" s="541">
        <v>-3.7056377526351415E-2</v>
      </c>
      <c r="L20" s="533"/>
      <c r="M20" s="542">
        <v>0.44343283258546312</v>
      </c>
      <c r="N20" s="542">
        <v>0.43932910808694997</v>
      </c>
      <c r="O20" s="543">
        <v>0.4</v>
      </c>
      <c r="P20" s="540">
        <v>81824</v>
      </c>
      <c r="Q20" s="540">
        <v>81934</v>
      </c>
      <c r="R20" s="541">
        <v>-1.3425439988283252E-3</v>
      </c>
      <c r="S20" s="540">
        <v>184524</v>
      </c>
      <c r="T20" s="540">
        <v>186498</v>
      </c>
      <c r="U20" s="541">
        <v>-1.0584563909532541E-2</v>
      </c>
      <c r="V20" s="540">
        <v>160990</v>
      </c>
      <c r="W20" s="540">
        <v>163197</v>
      </c>
      <c r="X20" s="541">
        <v>-1.3523532908080418E-2</v>
      </c>
      <c r="Y20" s="544">
        <v>2.1537700005351312</v>
      </c>
      <c r="Z20" s="545">
        <v>2.1194140335839795</v>
      </c>
    </row>
    <row r="21" spans="1:26" ht="15">
      <c r="A21" s="1036" t="s">
        <v>64</v>
      </c>
      <c r="B21" s="530" t="s">
        <v>56</v>
      </c>
      <c r="C21" s="531">
        <v>15460</v>
      </c>
      <c r="D21" s="531">
        <v>16560</v>
      </c>
      <c r="E21" s="532">
        <v>-6.6425120772946863E-2</v>
      </c>
      <c r="F21" s="531">
        <v>6509</v>
      </c>
      <c r="G21" s="531">
        <v>6604</v>
      </c>
      <c r="H21" s="532">
        <v>-1.4385221078134464E-2</v>
      </c>
      <c r="I21" s="531">
        <v>8951</v>
      </c>
      <c r="J21" s="531">
        <v>9956</v>
      </c>
      <c r="K21" s="532">
        <v>-0.10094415427882684</v>
      </c>
      <c r="L21" s="533"/>
      <c r="M21" s="534">
        <v>0.5489877022248647</v>
      </c>
      <c r="N21" s="534">
        <v>0.59910277324632955</v>
      </c>
      <c r="O21" s="535">
        <v>-5</v>
      </c>
      <c r="P21" s="531">
        <v>17544</v>
      </c>
      <c r="Q21" s="531">
        <v>19097</v>
      </c>
      <c r="R21" s="532">
        <v>-8.1321673561292343E-2</v>
      </c>
      <c r="S21" s="531">
        <v>31957</v>
      </c>
      <c r="T21" s="531">
        <v>31876</v>
      </c>
      <c r="U21" s="532">
        <v>2.5410967499058853E-3</v>
      </c>
      <c r="V21" s="531">
        <v>31091</v>
      </c>
      <c r="W21" s="531">
        <v>34391</v>
      </c>
      <c r="X21" s="532">
        <v>-9.595533715216191E-2</v>
      </c>
      <c r="Y21" s="536">
        <v>2.0110608020698577</v>
      </c>
      <c r="Z21" s="537">
        <v>2.0767512077294685</v>
      </c>
    </row>
    <row r="22" spans="1:26" ht="15.75" thickBot="1">
      <c r="A22" s="1037"/>
      <c r="B22" s="530" t="s">
        <v>57</v>
      </c>
      <c r="C22" s="531">
        <v>31157</v>
      </c>
      <c r="D22" s="531">
        <v>27552</v>
      </c>
      <c r="E22" s="532">
        <v>0.13084349593495934</v>
      </c>
      <c r="F22" s="531">
        <v>18230</v>
      </c>
      <c r="G22" s="531">
        <v>15551</v>
      </c>
      <c r="H22" s="532">
        <v>0.17227187962188928</v>
      </c>
      <c r="I22" s="531">
        <v>12927</v>
      </c>
      <c r="J22" s="531">
        <v>12001</v>
      </c>
      <c r="K22" s="532">
        <v>7.7160236646946087E-2</v>
      </c>
      <c r="L22" s="533"/>
      <c r="M22" s="534">
        <v>0.67968819731635477</v>
      </c>
      <c r="N22" s="534">
        <v>0.70990246661752854</v>
      </c>
      <c r="O22" s="535">
        <v>-3</v>
      </c>
      <c r="P22" s="531">
        <v>45690</v>
      </c>
      <c r="Q22" s="531">
        <v>41415</v>
      </c>
      <c r="R22" s="532">
        <v>0.1032234697573343</v>
      </c>
      <c r="S22" s="531">
        <v>67222</v>
      </c>
      <c r="T22" s="531">
        <v>58339</v>
      </c>
      <c r="U22" s="532">
        <v>0.15226520852260067</v>
      </c>
      <c r="V22" s="531">
        <v>109650</v>
      </c>
      <c r="W22" s="531">
        <v>100250</v>
      </c>
      <c r="X22" s="532">
        <v>9.3765586034912723E-2</v>
      </c>
      <c r="Y22" s="536">
        <v>3.5192733575119557</v>
      </c>
      <c r="Z22" s="537">
        <v>3.6385743321718933</v>
      </c>
    </row>
    <row r="23" spans="1:26" ht="15.75" thickBot="1">
      <c r="A23" s="546" t="s">
        <v>59</v>
      </c>
      <c r="B23" s="547"/>
      <c r="C23" s="548">
        <v>46617</v>
      </c>
      <c r="D23" s="548">
        <v>44112</v>
      </c>
      <c r="E23" s="549">
        <v>5.6787268770402612E-2</v>
      </c>
      <c r="F23" s="548">
        <v>24739</v>
      </c>
      <c r="G23" s="548">
        <v>22155</v>
      </c>
      <c r="H23" s="549">
        <v>0.11663281426314602</v>
      </c>
      <c r="I23" s="548">
        <v>21878</v>
      </c>
      <c r="J23" s="548">
        <v>21957</v>
      </c>
      <c r="K23" s="549">
        <v>-3.5979414309787313E-3</v>
      </c>
      <c r="L23" s="550"/>
      <c r="M23" s="551">
        <v>0.63757448653444782</v>
      </c>
      <c r="N23" s="551">
        <v>0.67075320068724709</v>
      </c>
      <c r="O23" s="552">
        <v>-3.3000000000000003</v>
      </c>
      <c r="P23" s="548">
        <v>63234</v>
      </c>
      <c r="Q23" s="548">
        <v>60512</v>
      </c>
      <c r="R23" s="549">
        <v>4.4982813326282393E-2</v>
      </c>
      <c r="S23" s="548">
        <v>99179</v>
      </c>
      <c r="T23" s="548">
        <v>90215</v>
      </c>
      <c r="U23" s="549">
        <v>9.936263370836336E-2</v>
      </c>
      <c r="V23" s="548">
        <v>140741</v>
      </c>
      <c r="W23" s="548">
        <v>134641</v>
      </c>
      <c r="X23" s="549">
        <v>4.5305664693518322E-2</v>
      </c>
      <c r="Y23" s="553">
        <v>3.0190917476457089</v>
      </c>
      <c r="Z23" s="554">
        <v>3.0522533550961191</v>
      </c>
    </row>
    <row r="24" spans="1:26" ht="4.5" customHeight="1" thickBot="1">
      <c r="A24" s="555"/>
      <c r="B24" s="556"/>
      <c r="C24" s="557"/>
      <c r="D24" s="557"/>
      <c r="E24" s="558"/>
      <c r="F24" s="557"/>
      <c r="G24" s="557"/>
      <c r="H24" s="558"/>
      <c r="I24" s="557"/>
      <c r="J24" s="557"/>
      <c r="K24" s="558"/>
      <c r="L24" s="558"/>
      <c r="M24" s="559"/>
      <c r="N24" s="559"/>
      <c r="O24" s="560">
        <v>0</v>
      </c>
      <c r="P24" s="557"/>
      <c r="Q24" s="557"/>
      <c r="R24" s="558"/>
      <c r="S24" s="557"/>
      <c r="T24" s="557"/>
      <c r="U24" s="558"/>
      <c r="V24" s="557"/>
      <c r="W24" s="557"/>
      <c r="X24" s="558"/>
      <c r="Y24" s="561"/>
      <c r="Z24" s="562"/>
    </row>
    <row r="25" spans="1:26" ht="16.5" thickBot="1">
      <c r="A25" s="1045" t="s">
        <v>65</v>
      </c>
      <c r="B25" s="1046"/>
      <c r="C25" s="563">
        <v>1180984</v>
      </c>
      <c r="D25" s="563">
        <v>1198840</v>
      </c>
      <c r="E25" s="564">
        <v>-1.4894397917987388E-2</v>
      </c>
      <c r="F25" s="563">
        <v>724922</v>
      </c>
      <c r="G25" s="563">
        <v>722372</v>
      </c>
      <c r="H25" s="564">
        <v>3.5300371553714707E-3</v>
      </c>
      <c r="I25" s="563">
        <v>456062</v>
      </c>
      <c r="J25" s="563">
        <v>476468</v>
      </c>
      <c r="K25" s="564">
        <v>-4.2827640051378055E-2</v>
      </c>
      <c r="L25" s="565"/>
      <c r="M25" s="566">
        <v>0.67068690751004811</v>
      </c>
      <c r="N25" s="566">
        <v>0.67314727744430547</v>
      </c>
      <c r="O25" s="567">
        <v>-0.2</v>
      </c>
      <c r="P25" s="563">
        <v>1602601</v>
      </c>
      <c r="Q25" s="563">
        <v>1627104</v>
      </c>
      <c r="R25" s="564">
        <v>-1.5059270950105218E-2</v>
      </c>
      <c r="S25" s="563">
        <v>2389492</v>
      </c>
      <c r="T25" s="563">
        <v>2417159</v>
      </c>
      <c r="U25" s="564">
        <v>-1.1446081949925512E-2</v>
      </c>
      <c r="V25" s="563">
        <v>3100431</v>
      </c>
      <c r="W25" s="563">
        <v>3128340</v>
      </c>
      <c r="X25" s="564">
        <v>-8.9213448666065707E-3</v>
      </c>
      <c r="Y25" s="568">
        <v>2.6252946695298158</v>
      </c>
      <c r="Z25" s="569">
        <v>2.6094724900737378</v>
      </c>
    </row>
    <row r="26" spans="1:26" s="573" customFormat="1" ht="11.25" customHeight="1" thickBot="1">
      <c r="A26" s="570"/>
      <c r="B26" s="570"/>
      <c r="C26" s="531"/>
      <c r="D26" s="531"/>
      <c r="E26" s="534"/>
      <c r="F26" s="531"/>
      <c r="G26" s="531"/>
      <c r="H26" s="534"/>
      <c r="I26" s="531"/>
      <c r="J26" s="531"/>
      <c r="K26" s="534"/>
      <c r="L26" s="571"/>
      <c r="M26" s="534"/>
      <c r="N26" s="534"/>
      <c r="O26" s="572"/>
      <c r="P26" s="531"/>
      <c r="Q26" s="531"/>
      <c r="R26" s="534"/>
      <c r="S26" s="531"/>
      <c r="T26" s="531"/>
      <c r="U26" s="534"/>
      <c r="V26" s="531"/>
      <c r="W26" s="531"/>
      <c r="X26" s="534"/>
      <c r="Y26" s="572"/>
      <c r="Z26" s="572"/>
    </row>
    <row r="27" spans="1:26" ht="16.5" thickBot="1">
      <c r="A27" s="1047" t="s">
        <v>66</v>
      </c>
      <c r="B27" s="1048"/>
      <c r="C27" s="574">
        <v>63411</v>
      </c>
      <c r="D27" s="574">
        <v>70673</v>
      </c>
      <c r="E27" s="575">
        <v>-0.10275494177408628</v>
      </c>
      <c r="F27" s="574">
        <v>11531</v>
      </c>
      <c r="G27" s="574">
        <v>11709</v>
      </c>
      <c r="H27" s="575">
        <v>-1.5201981381843028E-2</v>
      </c>
      <c r="I27" s="574">
        <v>51880</v>
      </c>
      <c r="J27" s="574">
        <v>58964</v>
      </c>
      <c r="K27" s="575">
        <v>-0.12014110304592633</v>
      </c>
      <c r="L27" s="576"/>
      <c r="M27" s="577">
        <v>0.37818244649282939</v>
      </c>
      <c r="N27" s="577">
        <v>0.38941588685211298</v>
      </c>
      <c r="O27" s="578">
        <v>-1.0999999999999999</v>
      </c>
      <c r="P27" s="574">
        <v>50341</v>
      </c>
      <c r="Q27" s="574">
        <v>54681</v>
      </c>
      <c r="R27" s="575">
        <v>-7.9369433624110752E-2</v>
      </c>
      <c r="S27" s="574">
        <v>133113</v>
      </c>
      <c r="T27" s="574">
        <v>140418</v>
      </c>
      <c r="U27" s="575">
        <v>-5.2023244883134638E-2</v>
      </c>
      <c r="V27" s="574">
        <v>127826</v>
      </c>
      <c r="W27" s="574">
        <v>144240</v>
      </c>
      <c r="X27" s="575">
        <v>-0.11379645036051025</v>
      </c>
      <c r="Y27" s="579">
        <v>2.0158332150573246</v>
      </c>
      <c r="Z27" s="580">
        <v>2.0409491602167731</v>
      </c>
    </row>
    <row r="28" spans="1:26">
      <c r="O28" s="581"/>
    </row>
    <row r="30" spans="1:26" ht="24" thickBot="1">
      <c r="A30" s="1049" t="s">
        <v>67</v>
      </c>
      <c r="B30" s="1049"/>
      <c r="C30" s="1049"/>
      <c r="D30" s="1049"/>
      <c r="E30" s="1049"/>
      <c r="F30" s="1049"/>
      <c r="G30" s="1049"/>
      <c r="H30" s="1049"/>
      <c r="I30" s="1049"/>
      <c r="J30" s="1049"/>
      <c r="K30" s="1049"/>
      <c r="L30" s="1049"/>
      <c r="M30" s="1049"/>
      <c r="N30" s="1049"/>
      <c r="O30" s="1049"/>
      <c r="P30" s="1049"/>
      <c r="Q30" s="1049"/>
      <c r="R30" s="1049"/>
      <c r="S30" s="1049"/>
      <c r="T30" s="1049"/>
      <c r="U30" s="1049"/>
      <c r="V30" s="1049"/>
      <c r="W30" s="1049"/>
      <c r="X30" s="1049"/>
      <c r="Y30" s="1049"/>
      <c r="Z30" s="1049"/>
    </row>
    <row r="31" spans="1:26" ht="15">
      <c r="A31" s="517"/>
      <c r="B31" s="518"/>
      <c r="C31" s="1040" t="s">
        <v>40</v>
      </c>
      <c r="D31" s="1040"/>
      <c r="E31" s="519" t="s">
        <v>41</v>
      </c>
      <c r="F31" s="1040" t="s">
        <v>42</v>
      </c>
      <c r="G31" s="1040"/>
      <c r="H31" s="519" t="s">
        <v>41</v>
      </c>
      <c r="I31" s="1040" t="s">
        <v>43</v>
      </c>
      <c r="J31" s="1040"/>
      <c r="K31" s="520" t="s">
        <v>41</v>
      </c>
      <c r="L31" s="521"/>
      <c r="M31" s="1041" t="s">
        <v>44</v>
      </c>
      <c r="N31" s="1041"/>
      <c r="O31" s="519" t="s">
        <v>45</v>
      </c>
      <c r="P31" s="1040" t="s">
        <v>46</v>
      </c>
      <c r="Q31" s="1040"/>
      <c r="R31" s="519" t="s">
        <v>41</v>
      </c>
      <c r="S31" s="1040" t="s">
        <v>47</v>
      </c>
      <c r="T31" s="1040"/>
      <c r="U31" s="519" t="s">
        <v>41</v>
      </c>
      <c r="V31" s="1040" t="s">
        <v>48</v>
      </c>
      <c r="W31" s="1040"/>
      <c r="X31" s="519" t="s">
        <v>41</v>
      </c>
      <c r="Y31" s="1042" t="s">
        <v>49</v>
      </c>
      <c r="Z31" s="1043"/>
    </row>
    <row r="32" spans="1:26" ht="28.5" customHeight="1" thickBot="1">
      <c r="A32" s="1050" t="s">
        <v>51</v>
      </c>
      <c r="B32" s="1051"/>
      <c r="C32" s="524" t="s">
        <v>52</v>
      </c>
      <c r="D32" s="524" t="s">
        <v>53</v>
      </c>
      <c r="E32" s="525" t="s">
        <v>54</v>
      </c>
      <c r="F32" s="524" t="s">
        <v>52</v>
      </c>
      <c r="G32" s="524" t="s">
        <v>53</v>
      </c>
      <c r="H32" s="525" t="s">
        <v>54</v>
      </c>
      <c r="I32" s="524" t="s">
        <v>52</v>
      </c>
      <c r="J32" s="524" t="s">
        <v>53</v>
      </c>
      <c r="K32" s="525" t="s">
        <v>54</v>
      </c>
      <c r="L32" s="526"/>
      <c r="M32" s="524" t="s">
        <v>52</v>
      </c>
      <c r="N32" s="524" t="s">
        <v>53</v>
      </c>
      <c r="O32" s="525" t="s">
        <v>54</v>
      </c>
      <c r="P32" s="524" t="s">
        <v>52</v>
      </c>
      <c r="Q32" s="524" t="s">
        <v>53</v>
      </c>
      <c r="R32" s="525" t="s">
        <v>54</v>
      </c>
      <c r="S32" s="524" t="s">
        <v>52</v>
      </c>
      <c r="T32" s="524" t="s">
        <v>53</v>
      </c>
      <c r="U32" s="525" t="s">
        <v>54</v>
      </c>
      <c r="V32" s="524" t="s">
        <v>52</v>
      </c>
      <c r="W32" s="524" t="s">
        <v>53</v>
      </c>
      <c r="X32" s="525" t="s">
        <v>54</v>
      </c>
      <c r="Y32" s="524" t="s">
        <v>52</v>
      </c>
      <c r="Z32" s="529" t="s">
        <v>53</v>
      </c>
    </row>
    <row r="33" spans="1:26" ht="15">
      <c r="A33" s="1052" t="s">
        <v>56</v>
      </c>
      <c r="B33" s="1053"/>
      <c r="C33" s="582">
        <f>C7+C11+C14+C18+C21</f>
        <v>191574</v>
      </c>
      <c r="D33" s="582">
        <f>D7+D11+D14+D18+D21</f>
        <v>200215</v>
      </c>
      <c r="E33" s="532">
        <f>(C33-D33)/D33</f>
        <v>-4.3158604500162324E-2</v>
      </c>
      <c r="F33" s="582">
        <f>F7+F11+F14+F18+F21</f>
        <v>74387</v>
      </c>
      <c r="G33" s="582">
        <f>G7+G11+G14+G18+G21</f>
        <v>73313</v>
      </c>
      <c r="H33" s="532">
        <f>(F33-G33)/G33</f>
        <v>1.464951645683576E-2</v>
      </c>
      <c r="I33" s="582">
        <f>I7+I11+I14+I18+I21</f>
        <v>117187</v>
      </c>
      <c r="J33" s="582">
        <f>J7+J11+J14+J18+J21</f>
        <v>126902</v>
      </c>
      <c r="K33" s="532">
        <f>(I33-J33)/J33</f>
        <v>-7.6555137034877305E-2</v>
      </c>
      <c r="L33" s="583"/>
      <c r="M33" s="584">
        <f t="shared" ref="M33:N35" si="0">P33/S33</f>
        <v>0.43063777112244178</v>
      </c>
      <c r="N33" s="584">
        <f t="shared" si="0"/>
        <v>0.43477404810838433</v>
      </c>
      <c r="O33" s="535">
        <f>ROUND(+M33-N33,3)*100</f>
        <v>-0.4</v>
      </c>
      <c r="P33" s="582">
        <f>P7+P11+P14+P18+P21</f>
        <v>189947</v>
      </c>
      <c r="Q33" s="582">
        <f>Q7+Q11+Q14+Q18+Q21</f>
        <v>196527</v>
      </c>
      <c r="R33" s="532">
        <f>(P33-Q33)/Q33</f>
        <v>-3.3481404590717814E-2</v>
      </c>
      <c r="S33" s="582">
        <f>S7+S11+S14+S18+S21</f>
        <v>441083</v>
      </c>
      <c r="T33" s="582">
        <f>T7+T11+T14+T18+T21</f>
        <v>452021</v>
      </c>
      <c r="U33" s="532">
        <f>(S33-T33)/T33</f>
        <v>-2.4197990801312328E-2</v>
      </c>
      <c r="V33" s="582">
        <f>V7+V11+V14+V18+V21</f>
        <v>398666</v>
      </c>
      <c r="W33" s="582">
        <f>W7+W11+W14+W18+W21</f>
        <v>419377</v>
      </c>
      <c r="X33" s="532">
        <f>(V33-W33)/W33</f>
        <v>-4.9385159415037065E-2</v>
      </c>
      <c r="Y33" s="585">
        <f t="shared" ref="Y33:Z35" si="1">V33/C33</f>
        <v>2.0810026412770002</v>
      </c>
      <c r="Z33" s="586">
        <f t="shared" si="1"/>
        <v>2.0946332692355716</v>
      </c>
    </row>
    <row r="34" spans="1:26" ht="15">
      <c r="A34" s="1054" t="s">
        <v>57</v>
      </c>
      <c r="B34" s="1055"/>
      <c r="C34" s="587">
        <f>C8+C12+C19+C15+C22</f>
        <v>288178</v>
      </c>
      <c r="D34" s="587">
        <f>D8+D12+D19+D15+D22</f>
        <v>293481</v>
      </c>
      <c r="E34" s="588">
        <f>(C34-D34)/D34</f>
        <v>-1.8069312834561691E-2</v>
      </c>
      <c r="F34" s="587">
        <f>F8+F12+F19+F15+F22</f>
        <v>146131</v>
      </c>
      <c r="G34" s="587">
        <f>G8+G12+G19+G15+G22</f>
        <v>148431</v>
      </c>
      <c r="H34" s="588">
        <f>(F34-G34)/G34</f>
        <v>-1.5495415378189192E-2</v>
      </c>
      <c r="I34" s="587">
        <f>I8+I12+I19+I15+I22</f>
        <v>142047</v>
      </c>
      <c r="J34" s="587">
        <f>J8+J12+J19+J15+J22</f>
        <v>145050</v>
      </c>
      <c r="K34" s="588">
        <f>(I34-J34)/J34</f>
        <v>-2.0703205791106516E-2</v>
      </c>
      <c r="L34" s="583"/>
      <c r="M34" s="589">
        <f t="shared" si="0"/>
        <v>0.6052442957830606</v>
      </c>
      <c r="N34" s="590">
        <f t="shared" si="0"/>
        <v>0.60874421629104969</v>
      </c>
      <c r="O34" s="591">
        <f>ROUND(+M34-N34,3)*100</f>
        <v>-0.3</v>
      </c>
      <c r="P34" s="587">
        <f>P8+P12+P19+P15+P22</f>
        <v>344522</v>
      </c>
      <c r="Q34" s="587">
        <f>Q8+Q12+Q19+Q15+Q22</f>
        <v>348251</v>
      </c>
      <c r="R34" s="588">
        <f>(P34-Q34)/Q34</f>
        <v>-1.0707794091043528E-2</v>
      </c>
      <c r="S34" s="587">
        <f>S8+S12+S19+S15+S22</f>
        <v>569228</v>
      </c>
      <c r="T34" s="587">
        <f>T8+T12+T19+T15+T22</f>
        <v>572081</v>
      </c>
      <c r="U34" s="588">
        <f>(S34-T34)/T34</f>
        <v>-4.9870560287791415E-3</v>
      </c>
      <c r="V34" s="587">
        <f>V8+V12+V19+V15+V22</f>
        <v>704237</v>
      </c>
      <c r="W34" s="587">
        <f>W8+W12+W19+W15+W22</f>
        <v>698838</v>
      </c>
      <c r="X34" s="588">
        <f>(V34-W34)/W34</f>
        <v>7.7256817746029841E-3</v>
      </c>
      <c r="Y34" s="592">
        <f t="shared" si="1"/>
        <v>2.4437569835310122</v>
      </c>
      <c r="Z34" s="593">
        <f t="shared" si="1"/>
        <v>2.381203553211281</v>
      </c>
    </row>
    <row r="35" spans="1:26" ht="15.75" thickBot="1">
      <c r="A35" s="1056" t="s">
        <v>58</v>
      </c>
      <c r="B35" s="1057"/>
      <c r="C35" s="594">
        <f>C9+C16</f>
        <v>701232</v>
      </c>
      <c r="D35" s="595">
        <f>D9+D16</f>
        <v>705144</v>
      </c>
      <c r="E35" s="596">
        <f>(C35-D35)/D35</f>
        <v>-5.5478030019400293E-3</v>
      </c>
      <c r="F35" s="597">
        <f>F9+F16</f>
        <v>504404</v>
      </c>
      <c r="G35" s="595">
        <f>G9+G16</f>
        <v>500628</v>
      </c>
      <c r="H35" s="596">
        <f>(F35-G35)/G35</f>
        <v>7.542526586607221E-3</v>
      </c>
      <c r="I35" s="597">
        <f>I9+I16</f>
        <v>196828</v>
      </c>
      <c r="J35" s="595">
        <f>J9+J16</f>
        <v>204516</v>
      </c>
      <c r="K35" s="598">
        <f>(I35-J35)/J35</f>
        <v>-3.7591190909268712E-2</v>
      </c>
      <c r="L35" s="599"/>
      <c r="M35" s="600">
        <f t="shared" si="0"/>
        <v>0.77446832576724878</v>
      </c>
      <c r="N35" s="601">
        <f t="shared" si="0"/>
        <v>0.77694308273100099</v>
      </c>
      <c r="O35" s="602">
        <f>ROUND(+M35-N35,3)*100</f>
        <v>-0.2</v>
      </c>
      <c r="P35" s="597">
        <f>P9+P16</f>
        <v>1068132</v>
      </c>
      <c r="Q35" s="595">
        <f>Q9+Q16</f>
        <v>1082326</v>
      </c>
      <c r="R35" s="596">
        <f>(P35-Q35)/Q35</f>
        <v>-1.3114348172362117E-2</v>
      </c>
      <c r="S35" s="597">
        <f>S9+S16</f>
        <v>1379181</v>
      </c>
      <c r="T35" s="595">
        <f>T9+T16</f>
        <v>1393057</v>
      </c>
      <c r="U35" s="596">
        <f>(S35-T35)/T35</f>
        <v>-9.9608271592619684E-3</v>
      </c>
      <c r="V35" s="597">
        <f>V9+V16</f>
        <v>1997528</v>
      </c>
      <c r="W35" s="595">
        <f>W9+W16</f>
        <v>2010125</v>
      </c>
      <c r="X35" s="598">
        <f>(V35-W35)/W35</f>
        <v>-6.2667744543249797E-3</v>
      </c>
      <c r="Y35" s="603">
        <f t="shared" si="1"/>
        <v>2.8485978962739864</v>
      </c>
      <c r="Z35" s="604">
        <f t="shared" si="1"/>
        <v>2.850658872513983</v>
      </c>
    </row>
    <row r="36" spans="1:26" ht="4.5" customHeight="1" thickBot="1">
      <c r="A36" s="555"/>
      <c r="B36" s="556"/>
      <c r="C36" s="605"/>
      <c r="D36" s="605"/>
      <c r="E36" s="606"/>
      <c r="F36" s="605"/>
      <c r="G36" s="605"/>
      <c r="H36" s="606"/>
      <c r="I36" s="605"/>
      <c r="J36" s="605"/>
      <c r="K36" s="607"/>
      <c r="L36" s="608"/>
      <c r="M36" s="609"/>
      <c r="N36" s="609"/>
      <c r="O36" s="610"/>
      <c r="P36" s="605"/>
      <c r="Q36" s="605"/>
      <c r="R36" s="606"/>
      <c r="S36" s="605"/>
      <c r="T36" s="605"/>
      <c r="U36" s="606"/>
      <c r="V36" s="605"/>
      <c r="W36" s="605"/>
      <c r="X36" s="606"/>
      <c r="Y36" s="611"/>
      <c r="Z36" s="611"/>
    </row>
    <row r="37" spans="1:26" ht="16.5" thickBot="1">
      <c r="A37" s="1045" t="s">
        <v>65</v>
      </c>
      <c r="B37" s="1046"/>
      <c r="C37" s="612">
        <f>SUM(C33:C35)</f>
        <v>1180984</v>
      </c>
      <c r="D37" s="612">
        <f>SUM(D33:D35)</f>
        <v>1198840</v>
      </c>
      <c r="E37" s="564">
        <f>(C37-D37)/D37</f>
        <v>-1.4894397917987388E-2</v>
      </c>
      <c r="F37" s="612">
        <f>SUM(F33:F35)</f>
        <v>724922</v>
      </c>
      <c r="G37" s="612">
        <f>SUM(G33:G35)</f>
        <v>722372</v>
      </c>
      <c r="H37" s="564">
        <f>(F37-G37)/G37</f>
        <v>3.5300371553714707E-3</v>
      </c>
      <c r="I37" s="612">
        <f>SUM(I33:I35)</f>
        <v>456062</v>
      </c>
      <c r="J37" s="612">
        <f>SUM(J33:J35)</f>
        <v>476468</v>
      </c>
      <c r="K37" s="564">
        <f>(I37-J37)/J37</f>
        <v>-4.2827640051378055E-2</v>
      </c>
      <c r="L37" s="613"/>
      <c r="M37" s="614">
        <f>P37/S37</f>
        <v>0.67068690751004811</v>
      </c>
      <c r="N37" s="614">
        <f>Q37/T37</f>
        <v>0.67314727744430547</v>
      </c>
      <c r="O37" s="567">
        <f>ROUND(+M37-N37,3)*100</f>
        <v>-0.2</v>
      </c>
      <c r="P37" s="612">
        <f>SUM(P33:P35)</f>
        <v>1602601</v>
      </c>
      <c r="Q37" s="612">
        <f>SUM(Q33:Q35)</f>
        <v>1627104</v>
      </c>
      <c r="R37" s="564">
        <f>(P37-Q37)/Q37</f>
        <v>-1.5059270950105218E-2</v>
      </c>
      <c r="S37" s="612">
        <f>SUM(S33:S35)</f>
        <v>2389492</v>
      </c>
      <c r="T37" s="612">
        <f>SUM(T33:T35)</f>
        <v>2417159</v>
      </c>
      <c r="U37" s="564">
        <f>(S37-T37)/T37</f>
        <v>-1.1446081949925512E-2</v>
      </c>
      <c r="V37" s="612">
        <f>SUM(V33:V35)</f>
        <v>3100431</v>
      </c>
      <c r="W37" s="612">
        <f>SUM(W33:W35)</f>
        <v>3128340</v>
      </c>
      <c r="X37" s="564">
        <f>(V37-W37)/W37</f>
        <v>-8.9213448666065707E-3</v>
      </c>
      <c r="Y37" s="615">
        <f>V37/C37</f>
        <v>2.6252946695298158</v>
      </c>
      <c r="Z37" s="616">
        <f>W37/D37</f>
        <v>2.6094724900737378</v>
      </c>
    </row>
    <row r="38" spans="1:26" ht="11.25" customHeight="1">
      <c r="A38" s="617"/>
      <c r="B38" s="617"/>
      <c r="C38" s="617"/>
      <c r="D38" s="617"/>
      <c r="E38" s="618"/>
      <c r="F38" s="617"/>
      <c r="G38" s="617"/>
      <c r="H38" s="618"/>
      <c r="I38" s="617"/>
      <c r="J38" s="617"/>
      <c r="K38" s="618"/>
      <c r="L38" s="617"/>
      <c r="M38" s="619"/>
      <c r="N38" s="619"/>
      <c r="O38" s="618"/>
      <c r="P38" s="617"/>
      <c r="Q38" s="617"/>
      <c r="R38" s="617"/>
      <c r="S38" s="617"/>
      <c r="T38" s="617"/>
      <c r="U38" s="617"/>
      <c r="V38" s="617"/>
      <c r="W38" s="617"/>
      <c r="X38" s="617"/>
      <c r="Y38" s="617"/>
      <c r="Z38" s="617"/>
    </row>
    <row r="39" spans="1:26">
      <c r="C39" s="620"/>
      <c r="D39" s="620"/>
      <c r="E39" s="620"/>
      <c r="F39" s="620"/>
      <c r="G39" s="620"/>
      <c r="H39" s="620"/>
      <c r="I39" s="620"/>
    </row>
    <row r="40" spans="1:26" ht="24" thickBot="1">
      <c r="A40" s="1049" t="s">
        <v>68</v>
      </c>
      <c r="B40" s="1049"/>
      <c r="C40" s="1049"/>
      <c r="D40" s="1049"/>
      <c r="E40" s="1049"/>
      <c r="F40" s="1049"/>
      <c r="G40" s="1049"/>
      <c r="H40" s="1049"/>
      <c r="I40" s="1049"/>
      <c r="J40" s="1049"/>
      <c r="K40" s="1049"/>
      <c r="L40" s="1049"/>
      <c r="M40" s="1049"/>
      <c r="N40" s="1049"/>
      <c r="O40" s="1049"/>
      <c r="P40" s="1049"/>
      <c r="Q40" s="1049"/>
      <c r="R40" s="1049"/>
      <c r="S40" s="1049"/>
      <c r="T40" s="1049"/>
      <c r="U40" s="1049"/>
      <c r="V40" s="1049"/>
      <c r="W40" s="1049"/>
      <c r="X40" s="1049"/>
      <c r="Y40" s="1049"/>
      <c r="Z40" s="1049"/>
    </row>
    <row r="41" spans="1:26" ht="15">
      <c r="A41" s="517"/>
      <c r="B41" s="518"/>
      <c r="C41" s="1040" t="s">
        <v>40</v>
      </c>
      <c r="D41" s="1040"/>
      <c r="E41" s="519" t="s">
        <v>41</v>
      </c>
      <c r="F41" s="1040" t="s">
        <v>42</v>
      </c>
      <c r="G41" s="1040"/>
      <c r="H41" s="519" t="s">
        <v>41</v>
      </c>
      <c r="I41" s="1040" t="s">
        <v>43</v>
      </c>
      <c r="J41" s="1040"/>
      <c r="K41" s="520" t="s">
        <v>41</v>
      </c>
      <c r="L41" s="521"/>
      <c r="M41" s="1041" t="s">
        <v>44</v>
      </c>
      <c r="N41" s="1041"/>
      <c r="O41" s="519" t="s">
        <v>45</v>
      </c>
      <c r="P41" s="1040" t="s">
        <v>46</v>
      </c>
      <c r="Q41" s="1040"/>
      <c r="R41" s="519" t="s">
        <v>41</v>
      </c>
      <c r="S41" s="1040" t="s">
        <v>47</v>
      </c>
      <c r="T41" s="1040"/>
      <c r="U41" s="519" t="s">
        <v>41</v>
      </c>
      <c r="V41" s="1040" t="s">
        <v>48</v>
      </c>
      <c r="W41" s="1040"/>
      <c r="X41" s="519" t="s">
        <v>41</v>
      </c>
      <c r="Y41" s="1042" t="s">
        <v>49</v>
      </c>
      <c r="Z41" s="1043"/>
    </row>
    <row r="42" spans="1:26" ht="15.75" thickBot="1">
      <c r="A42" s="1058" t="s">
        <v>50</v>
      </c>
      <c r="B42" s="1059"/>
      <c r="C42" s="524" t="s">
        <v>52</v>
      </c>
      <c r="D42" s="524" t="s">
        <v>53</v>
      </c>
      <c r="E42" s="525" t="s">
        <v>54</v>
      </c>
      <c r="F42" s="524" t="s">
        <v>52</v>
      </c>
      <c r="G42" s="524" t="s">
        <v>53</v>
      </c>
      <c r="H42" s="525" t="s">
        <v>54</v>
      </c>
      <c r="I42" s="524" t="s">
        <v>52</v>
      </c>
      <c r="J42" s="524" t="s">
        <v>53</v>
      </c>
      <c r="K42" s="525" t="s">
        <v>54</v>
      </c>
      <c r="L42" s="526"/>
      <c r="M42" s="524" t="s">
        <v>52</v>
      </c>
      <c r="N42" s="524" t="s">
        <v>53</v>
      </c>
      <c r="O42" s="525" t="s">
        <v>54</v>
      </c>
      <c r="P42" s="524" t="s">
        <v>52</v>
      </c>
      <c r="Q42" s="524" t="s">
        <v>53</v>
      </c>
      <c r="R42" s="525" t="s">
        <v>54</v>
      </c>
      <c r="S42" s="524" t="s">
        <v>52</v>
      </c>
      <c r="T42" s="524" t="s">
        <v>53</v>
      </c>
      <c r="U42" s="525" t="s">
        <v>54</v>
      </c>
      <c r="V42" s="524" t="s">
        <v>52</v>
      </c>
      <c r="W42" s="524" t="s">
        <v>53</v>
      </c>
      <c r="X42" s="525" t="s">
        <v>54</v>
      </c>
      <c r="Y42" s="524" t="s">
        <v>52</v>
      </c>
      <c r="Z42" s="529" t="s">
        <v>53</v>
      </c>
    </row>
    <row r="43" spans="1:26" s="624" customFormat="1" ht="15">
      <c r="A43" s="1060" t="s">
        <v>55</v>
      </c>
      <c r="B43" s="1061"/>
      <c r="C43" s="605">
        <f>C10</f>
        <v>640308</v>
      </c>
      <c r="D43" s="621">
        <f>D10</f>
        <v>644291</v>
      </c>
      <c r="E43" s="606">
        <f>(C43-D43)/D43</f>
        <v>-6.1819891943236827E-3</v>
      </c>
      <c r="F43" s="605">
        <f>F10</f>
        <v>512140</v>
      </c>
      <c r="G43" s="621">
        <f>G10</f>
        <v>517957</v>
      </c>
      <c r="H43" s="606">
        <f>(F43-G43)/G43</f>
        <v>-1.1230662004761013E-2</v>
      </c>
      <c r="I43" s="605">
        <f>I10</f>
        <v>128168</v>
      </c>
      <c r="J43" s="621">
        <f>J10</f>
        <v>126334</v>
      </c>
      <c r="K43" s="606">
        <f>(I43-J43)/J43</f>
        <v>1.451707378852882E-2</v>
      </c>
      <c r="L43" s="583"/>
      <c r="M43" s="609">
        <f t="shared" ref="M43:N47" si="2">P43/S43</f>
        <v>0.772201632466053</v>
      </c>
      <c r="N43" s="622">
        <f t="shared" si="2"/>
        <v>0.77772096267713442</v>
      </c>
      <c r="O43" s="610">
        <f>ROUND(+M43-N43,3)*100</f>
        <v>-0.6</v>
      </c>
      <c r="P43" s="605">
        <f>P10</f>
        <v>984276</v>
      </c>
      <c r="Q43" s="621">
        <f>Q10</f>
        <v>1002312</v>
      </c>
      <c r="R43" s="606">
        <f>(P43-Q43)/Q43</f>
        <v>-1.7994396954241793E-2</v>
      </c>
      <c r="S43" s="605">
        <f>S10</f>
        <v>1274636</v>
      </c>
      <c r="T43" s="621">
        <f>T10</f>
        <v>1288781</v>
      </c>
      <c r="U43" s="606">
        <f>(S43-T43)/T43</f>
        <v>-1.0975487689529873E-2</v>
      </c>
      <c r="V43" s="605">
        <f>V10</f>
        <v>1717679</v>
      </c>
      <c r="W43" s="621">
        <f>W10</f>
        <v>1723758</v>
      </c>
      <c r="X43" s="606">
        <f>(V43-W43)/W43</f>
        <v>-3.5265971209415708E-3</v>
      </c>
      <c r="Y43" s="611">
        <f t="shared" ref="Y43:Z47" si="3">V43/C43</f>
        <v>2.6825824446984887</v>
      </c>
      <c r="Z43" s="623">
        <f t="shared" si="3"/>
        <v>2.6754339265952809</v>
      </c>
    </row>
    <row r="44" spans="1:26" s="624" customFormat="1" ht="15">
      <c r="A44" s="1062" t="s">
        <v>60</v>
      </c>
      <c r="B44" s="1063"/>
      <c r="C44" s="625">
        <f>C13</f>
        <v>173430</v>
      </c>
      <c r="D44" s="626">
        <f>D13</f>
        <v>182154</v>
      </c>
      <c r="E44" s="627">
        <f>(C44-D44)/D44</f>
        <v>-4.7893540630455547E-2</v>
      </c>
      <c r="F44" s="625">
        <f>F13</f>
        <v>39176</v>
      </c>
      <c r="G44" s="626">
        <f>G13</f>
        <v>37589</v>
      </c>
      <c r="H44" s="627">
        <f>(F44-G44)/G44</f>
        <v>4.221979834526058E-2</v>
      </c>
      <c r="I44" s="625">
        <f>I13</f>
        <v>134254</v>
      </c>
      <c r="J44" s="626">
        <f>J13</f>
        <v>144565</v>
      </c>
      <c r="K44" s="627">
        <f>(I44-J44)/J44</f>
        <v>-7.1324317780929E-2</v>
      </c>
      <c r="L44" s="583"/>
      <c r="M44" s="628">
        <f t="shared" si="2"/>
        <v>0.45924188333461752</v>
      </c>
      <c r="N44" s="629">
        <f t="shared" si="2"/>
        <v>0.46237006121775953</v>
      </c>
      <c r="O44" s="630">
        <f>ROUND(+M44-N44,3)*100</f>
        <v>-0.3</v>
      </c>
      <c r="P44" s="625">
        <f>P13</f>
        <v>160928</v>
      </c>
      <c r="Q44" s="626">
        <f>Q13</f>
        <v>166843</v>
      </c>
      <c r="R44" s="627">
        <f>(P44-Q44)/Q44</f>
        <v>-3.5452491264242429E-2</v>
      </c>
      <c r="S44" s="625">
        <f>S13</f>
        <v>350421</v>
      </c>
      <c r="T44" s="626">
        <f>T13</f>
        <v>360843</v>
      </c>
      <c r="U44" s="627">
        <f>(S44-T44)/T44</f>
        <v>-2.8882367123652115E-2</v>
      </c>
      <c r="V44" s="625">
        <f>V13</f>
        <v>377981</v>
      </c>
      <c r="W44" s="626">
        <f>W13</f>
        <v>394061</v>
      </c>
      <c r="X44" s="627">
        <f>(V44-W44)/W44</f>
        <v>-4.0805865081802055E-2</v>
      </c>
      <c r="Y44" s="631">
        <f t="shared" si="3"/>
        <v>2.1794441561436892</v>
      </c>
      <c r="Z44" s="632">
        <f t="shared" si="3"/>
        <v>2.1633398113684024</v>
      </c>
    </row>
    <row r="45" spans="1:26" s="624" customFormat="1" ht="15">
      <c r="A45" s="1062" t="s">
        <v>61</v>
      </c>
      <c r="B45" s="1063"/>
      <c r="C45" s="625">
        <f>C17</f>
        <v>245881</v>
      </c>
      <c r="D45" s="626">
        <f>D17</f>
        <v>251282</v>
      </c>
      <c r="E45" s="627">
        <f>(C45-D45)/D45</f>
        <v>-2.1493779896689776E-2</v>
      </c>
      <c r="F45" s="625">
        <f>F17</f>
        <v>123908</v>
      </c>
      <c r="G45" s="626">
        <f>G17</f>
        <v>119375</v>
      </c>
      <c r="H45" s="627">
        <f>(F45-G45)/G45</f>
        <v>3.7972774869109945E-2</v>
      </c>
      <c r="I45" s="625">
        <f>I17</f>
        <v>121973</v>
      </c>
      <c r="J45" s="626">
        <f>J17</f>
        <v>131907</v>
      </c>
      <c r="K45" s="627">
        <f>(I45-J45)/J45</f>
        <v>-7.5310635523512776E-2</v>
      </c>
      <c r="L45" s="583"/>
      <c r="M45" s="628">
        <f t="shared" si="2"/>
        <v>0.64971543396320608</v>
      </c>
      <c r="N45" s="629">
        <f t="shared" si="2"/>
        <v>0.64280533472419732</v>
      </c>
      <c r="O45" s="630">
        <f>ROUND(+M45-N45,3)*100</f>
        <v>0.70000000000000007</v>
      </c>
      <c r="P45" s="625">
        <f>P17</f>
        <v>312339</v>
      </c>
      <c r="Q45" s="626">
        <f>Q17</f>
        <v>315503</v>
      </c>
      <c r="R45" s="627">
        <f>(P45-Q45)/Q45</f>
        <v>-1.0028430791466324E-2</v>
      </c>
      <c r="S45" s="625">
        <f>S17</f>
        <v>480732</v>
      </c>
      <c r="T45" s="626">
        <f>T17</f>
        <v>490822</v>
      </c>
      <c r="U45" s="627">
        <f>(S45-T45)/T45</f>
        <v>-2.0557350729999879E-2</v>
      </c>
      <c r="V45" s="625">
        <f>V17</f>
        <v>703040</v>
      </c>
      <c r="W45" s="626">
        <f>W17</f>
        <v>712683</v>
      </c>
      <c r="X45" s="627">
        <f>(V45-W45)/W45</f>
        <v>-1.3530559870236837E-2</v>
      </c>
      <c r="Y45" s="631">
        <f t="shared" si="3"/>
        <v>2.8592693213383709</v>
      </c>
      <c r="Z45" s="632">
        <f t="shared" si="3"/>
        <v>2.836188027793475</v>
      </c>
    </row>
    <row r="46" spans="1:26" s="624" customFormat="1" ht="15">
      <c r="A46" s="1062" t="s">
        <v>62</v>
      </c>
      <c r="B46" s="1063"/>
      <c r="C46" s="625">
        <f>C20</f>
        <v>74748</v>
      </c>
      <c r="D46" s="626">
        <f>D20</f>
        <v>77001</v>
      </c>
      <c r="E46" s="627">
        <f>(C46-D46)/D46</f>
        <v>-2.9259360268048467E-2</v>
      </c>
      <c r="F46" s="625">
        <f>F20</f>
        <v>24959</v>
      </c>
      <c r="G46" s="626">
        <f>G20</f>
        <v>25296</v>
      </c>
      <c r="H46" s="627">
        <f>(F46-G46)/G46</f>
        <v>-1.3322264389626819E-2</v>
      </c>
      <c r="I46" s="625">
        <f>I20</f>
        <v>49789</v>
      </c>
      <c r="J46" s="626">
        <f>J20</f>
        <v>51705</v>
      </c>
      <c r="K46" s="627">
        <f>(I46-J46)/J46</f>
        <v>-3.7056377526351415E-2</v>
      </c>
      <c r="L46" s="583"/>
      <c r="M46" s="628">
        <f t="shared" si="2"/>
        <v>0.44343283258546312</v>
      </c>
      <c r="N46" s="629">
        <f t="shared" si="2"/>
        <v>0.43932910808694997</v>
      </c>
      <c r="O46" s="630">
        <f>ROUND(+M46-N46,3)*100</f>
        <v>0.4</v>
      </c>
      <c r="P46" s="625">
        <f>P20</f>
        <v>81824</v>
      </c>
      <c r="Q46" s="626">
        <f>Q20</f>
        <v>81934</v>
      </c>
      <c r="R46" s="627">
        <f>(P46-Q46)/Q46</f>
        <v>-1.3425439988283252E-3</v>
      </c>
      <c r="S46" s="625">
        <f>S20</f>
        <v>184524</v>
      </c>
      <c r="T46" s="626">
        <f>T20</f>
        <v>186498</v>
      </c>
      <c r="U46" s="627">
        <f>(S46-T46)/T46</f>
        <v>-1.0584563909532541E-2</v>
      </c>
      <c r="V46" s="625">
        <f>V20</f>
        <v>160990</v>
      </c>
      <c r="W46" s="626">
        <f>W20</f>
        <v>163197</v>
      </c>
      <c r="X46" s="627">
        <f>(V46-W46)/W46</f>
        <v>-1.3523532908080418E-2</v>
      </c>
      <c r="Y46" s="631">
        <f t="shared" si="3"/>
        <v>2.1537700005351312</v>
      </c>
      <c r="Z46" s="632">
        <f t="shared" si="3"/>
        <v>2.1194140335839795</v>
      </c>
    </row>
    <row r="47" spans="1:26" s="624" customFormat="1" ht="15.75" thickBot="1">
      <c r="A47" s="1064" t="s">
        <v>64</v>
      </c>
      <c r="B47" s="1065"/>
      <c r="C47" s="633">
        <f>C23</f>
        <v>46617</v>
      </c>
      <c r="D47" s="634">
        <f>D23</f>
        <v>44112</v>
      </c>
      <c r="E47" s="635">
        <f>(C47-D47)/D47</f>
        <v>5.6787268770402612E-2</v>
      </c>
      <c r="F47" s="633">
        <f>F23</f>
        <v>24739</v>
      </c>
      <c r="G47" s="634">
        <f>G23</f>
        <v>22155</v>
      </c>
      <c r="H47" s="635">
        <f>(F47-G47)/G47</f>
        <v>0.11663281426314602</v>
      </c>
      <c r="I47" s="633">
        <f>I23</f>
        <v>21878</v>
      </c>
      <c r="J47" s="634">
        <f>J23</f>
        <v>21957</v>
      </c>
      <c r="K47" s="635">
        <f>(I47-J47)/J47</f>
        <v>-3.5979414309787313E-3</v>
      </c>
      <c r="L47" s="599"/>
      <c r="M47" s="636">
        <f t="shared" si="2"/>
        <v>0.63757448653444782</v>
      </c>
      <c r="N47" s="637">
        <f t="shared" si="2"/>
        <v>0.67075320068724709</v>
      </c>
      <c r="O47" s="638">
        <f>ROUND(+M47-N47,3)*100</f>
        <v>-3.3000000000000003</v>
      </c>
      <c r="P47" s="633">
        <f>P23</f>
        <v>63234</v>
      </c>
      <c r="Q47" s="634">
        <f>Q23</f>
        <v>60512</v>
      </c>
      <c r="R47" s="635">
        <f>(P47-Q47)/Q47</f>
        <v>4.4982813326282393E-2</v>
      </c>
      <c r="S47" s="633">
        <f>S23</f>
        <v>99179</v>
      </c>
      <c r="T47" s="634">
        <f>T23</f>
        <v>90215</v>
      </c>
      <c r="U47" s="635">
        <f>(S47-T47)/T47</f>
        <v>9.936263370836336E-2</v>
      </c>
      <c r="V47" s="633">
        <f>V23</f>
        <v>140741</v>
      </c>
      <c r="W47" s="634">
        <f>W23</f>
        <v>134641</v>
      </c>
      <c r="X47" s="635">
        <f>(V47-W47)/W47</f>
        <v>4.5305664693518322E-2</v>
      </c>
      <c r="Y47" s="639">
        <f t="shared" si="3"/>
        <v>3.0190917476457089</v>
      </c>
      <c r="Z47" s="640">
        <f t="shared" si="3"/>
        <v>3.0522533550961191</v>
      </c>
    </row>
    <row r="48" spans="1:26" ht="4.5" customHeight="1" thickBot="1">
      <c r="A48" s="555"/>
      <c r="B48" s="556"/>
      <c r="C48" s="605"/>
      <c r="D48" s="605"/>
      <c r="E48" s="606"/>
      <c r="F48" s="605"/>
      <c r="G48" s="605"/>
      <c r="H48" s="606"/>
      <c r="I48" s="605"/>
      <c r="J48" s="605"/>
      <c r="K48" s="607"/>
      <c r="L48" s="608"/>
      <c r="M48" s="609"/>
      <c r="N48" s="609"/>
      <c r="O48" s="610"/>
      <c r="P48" s="605"/>
      <c r="Q48" s="605"/>
      <c r="R48" s="606"/>
      <c r="S48" s="605"/>
      <c r="T48" s="605"/>
      <c r="U48" s="606"/>
      <c r="V48" s="605"/>
      <c r="W48" s="605"/>
      <c r="X48" s="606"/>
      <c r="Y48" s="611"/>
      <c r="Z48" s="611"/>
    </row>
    <row r="49" spans="1:26" ht="16.5" thickBot="1">
      <c r="A49" s="1045" t="s">
        <v>65</v>
      </c>
      <c r="B49" s="1046"/>
      <c r="C49" s="612">
        <f>SUM(C43:C47)</f>
        <v>1180984</v>
      </c>
      <c r="D49" s="612">
        <f>SUM(D43:D47)</f>
        <v>1198840</v>
      </c>
      <c r="E49" s="564">
        <f>(C49-D49)/D49</f>
        <v>-1.4894397917987388E-2</v>
      </c>
      <c r="F49" s="612">
        <f>SUM(F43:F47)</f>
        <v>724922</v>
      </c>
      <c r="G49" s="612">
        <f>SUM(G43:G47)</f>
        <v>722372</v>
      </c>
      <c r="H49" s="564">
        <f>(F49-G49)/G49</f>
        <v>3.5300371553714707E-3</v>
      </c>
      <c r="I49" s="612">
        <f>SUM(I43:I47)</f>
        <v>456062</v>
      </c>
      <c r="J49" s="612">
        <f>SUM(J43:J47)</f>
        <v>476468</v>
      </c>
      <c r="K49" s="564">
        <f>(I49-J49)/J49</f>
        <v>-4.2827640051378055E-2</v>
      </c>
      <c r="L49" s="613"/>
      <c r="M49" s="614">
        <f>P49/S49</f>
        <v>0.67068690751004811</v>
      </c>
      <c r="N49" s="614">
        <f>Q49/T49</f>
        <v>0.67314727744430547</v>
      </c>
      <c r="O49" s="567">
        <f>ROUND(+M49-N49,3)*100</f>
        <v>-0.2</v>
      </c>
      <c r="P49" s="612">
        <f>SUM(P43:P47)</f>
        <v>1602601</v>
      </c>
      <c r="Q49" s="612">
        <f>SUM(Q43:Q47)</f>
        <v>1627104</v>
      </c>
      <c r="R49" s="564">
        <f>(P49-Q49)/Q49</f>
        <v>-1.5059270950105218E-2</v>
      </c>
      <c r="S49" s="612">
        <f>SUM(S43:S47)</f>
        <v>2389492</v>
      </c>
      <c r="T49" s="612">
        <f>SUM(T43:T47)</f>
        <v>2417159</v>
      </c>
      <c r="U49" s="564">
        <f>(S49-T49)/T49</f>
        <v>-1.1446081949925512E-2</v>
      </c>
      <c r="V49" s="612">
        <f>SUM(V43:V47)</f>
        <v>3100431</v>
      </c>
      <c r="W49" s="612">
        <f>SUM(W43:W47)</f>
        <v>3128340</v>
      </c>
      <c r="X49" s="564">
        <f>(V49-W49)/W49</f>
        <v>-8.9213448666065707E-3</v>
      </c>
      <c r="Y49" s="615">
        <f>V49/C49</f>
        <v>2.6252946695298158</v>
      </c>
      <c r="Z49" s="616">
        <f>W49/D49</f>
        <v>2.6094724900737378</v>
      </c>
    </row>
    <row r="50" spans="1:26" ht="11.25" customHeight="1">
      <c r="A50" s="617"/>
      <c r="B50" s="617"/>
      <c r="C50" s="617"/>
      <c r="D50" s="617"/>
      <c r="E50" s="618"/>
      <c r="F50" s="617"/>
      <c r="G50" s="617"/>
      <c r="H50" s="618"/>
      <c r="I50" s="617"/>
      <c r="J50" s="617"/>
      <c r="K50" s="618"/>
      <c r="L50" s="617"/>
      <c r="M50" s="619"/>
      <c r="N50" s="619"/>
      <c r="O50" s="618"/>
      <c r="P50" s="617"/>
      <c r="Q50" s="617"/>
      <c r="R50" s="617"/>
      <c r="S50" s="617"/>
      <c r="T50" s="617"/>
      <c r="U50" s="617"/>
      <c r="V50" s="617"/>
      <c r="W50" s="617"/>
      <c r="X50" s="617"/>
      <c r="Y50" s="617"/>
      <c r="Z50" s="617"/>
    </row>
    <row r="51" spans="1:26">
      <c r="A51" s="641" t="s">
        <v>69</v>
      </c>
      <c r="C51" s="620"/>
      <c r="D51" s="620"/>
    </row>
    <row r="52" spans="1:26">
      <c r="A52" s="641" t="s">
        <v>70</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s>
  <printOptions horizontalCentered="1"/>
  <pageMargins left="0" right="0" top="0.75" bottom="1" header="0.5" footer="0.5"/>
  <pageSetup paperSize="5" scale="55"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7.xml><?xml version="1.0" encoding="utf-8"?>
<worksheet xmlns="http://schemas.openxmlformats.org/spreadsheetml/2006/main" xmlns:r="http://schemas.openxmlformats.org/officeDocument/2006/relationships">
  <sheetPr>
    <pageSetUpPr fitToPage="1"/>
  </sheetPr>
  <dimension ref="A1:Z52"/>
  <sheetViews>
    <sheetView workbookViewId="0">
      <pane xSplit="2" ySplit="6" topLeftCell="C7" activePane="bottomRight" state="frozen"/>
      <selection pane="topRight" activeCell="C1" sqref="C1"/>
      <selection pane="bottomLeft" activeCell="A8" sqref="A8"/>
      <selection pane="bottomRight" activeCell="A3" sqref="A3"/>
    </sheetView>
  </sheetViews>
  <sheetFormatPr defaultRowHeight="12.75"/>
  <cols>
    <col min="1" max="1" width="21.140625" style="512" customWidth="1"/>
    <col min="2" max="2" width="30.5703125" style="512" bestFit="1" customWidth="1"/>
    <col min="3" max="4" width="12.7109375" style="512" customWidth="1"/>
    <col min="5" max="5" width="11.7109375" style="665" customWidth="1"/>
    <col min="6" max="7" width="12.7109375" style="512" customWidth="1"/>
    <col min="8" max="8" width="11.7109375" style="665" customWidth="1"/>
    <col min="9" max="10" width="12.7109375" style="512" customWidth="1"/>
    <col min="11" max="11" width="11.7109375" style="665" customWidth="1"/>
    <col min="12" max="12" width="1.140625" style="512" customWidth="1"/>
    <col min="13" max="14" width="11.7109375" style="512" customWidth="1"/>
    <col min="15" max="15" width="11.7109375" style="665" customWidth="1"/>
    <col min="16" max="17" width="12.7109375" style="512" customWidth="1"/>
    <col min="18" max="18" width="11.7109375" style="665" customWidth="1"/>
    <col min="19" max="20" width="12.7109375" style="512" customWidth="1"/>
    <col min="21" max="21" width="11.7109375" style="665" customWidth="1"/>
    <col min="22" max="23" width="12.7109375" style="512" customWidth="1"/>
    <col min="24" max="24" width="11.7109375" style="512" customWidth="1"/>
    <col min="25" max="26" width="12.7109375" style="665" customWidth="1"/>
    <col min="27" max="16384" width="9.140625" style="512"/>
  </cols>
  <sheetData>
    <row r="1" spans="1:26" ht="26.25">
      <c r="A1" s="1038" t="s">
        <v>38</v>
      </c>
      <c r="B1" s="1038"/>
      <c r="C1" s="1038"/>
      <c r="D1" s="1038"/>
      <c r="E1" s="1038"/>
      <c r="F1" s="1038"/>
      <c r="G1" s="1038"/>
      <c r="H1" s="1038"/>
      <c r="I1" s="1038"/>
      <c r="J1" s="1038"/>
      <c r="K1" s="1038"/>
      <c r="L1" s="1038"/>
      <c r="M1" s="1038"/>
      <c r="N1" s="1038"/>
      <c r="O1" s="1038"/>
      <c r="P1" s="1038"/>
      <c r="Q1" s="1038"/>
      <c r="R1" s="1038"/>
      <c r="S1" s="1038"/>
      <c r="T1" s="1038"/>
      <c r="U1" s="1038"/>
      <c r="V1" s="1038"/>
      <c r="W1" s="1038"/>
      <c r="X1" s="1038"/>
      <c r="Y1" s="1038"/>
      <c r="Z1" s="1038"/>
    </row>
    <row r="2" spans="1:26" s="514" customFormat="1" ht="26.25">
      <c r="A2" s="1038" t="s">
        <v>36</v>
      </c>
      <c r="B2" s="1038"/>
      <c r="C2" s="1038"/>
      <c r="D2" s="1038"/>
      <c r="E2" s="1038"/>
      <c r="F2" s="1038"/>
      <c r="G2" s="1038"/>
      <c r="H2" s="1038"/>
      <c r="I2" s="1038"/>
      <c r="J2" s="1038"/>
      <c r="K2" s="1038"/>
      <c r="L2" s="1038"/>
      <c r="M2" s="1038"/>
      <c r="N2" s="1038"/>
      <c r="O2" s="1038"/>
      <c r="P2" s="1038"/>
      <c r="Q2" s="1038"/>
      <c r="R2" s="1038"/>
      <c r="S2" s="1038"/>
      <c r="T2" s="1038"/>
      <c r="U2" s="1038"/>
      <c r="V2" s="1038"/>
      <c r="W2" s="1038"/>
      <c r="X2" s="1038"/>
      <c r="Y2" s="1038"/>
      <c r="Z2" s="1038"/>
    </row>
    <row r="3" spans="1:26" s="514" customFormat="1" ht="20.25">
      <c r="E3" s="516"/>
      <c r="H3" s="516"/>
      <c r="K3" s="516"/>
      <c r="O3" s="516"/>
      <c r="R3" s="516"/>
      <c r="U3" s="516"/>
      <c r="Y3" s="516"/>
      <c r="Z3" s="516"/>
    </row>
    <row r="4" spans="1:26" ht="24" thickBot="1">
      <c r="A4" s="1039" t="s">
        <v>72</v>
      </c>
      <c r="B4" s="1039"/>
      <c r="C4" s="1039"/>
      <c r="D4" s="1039"/>
      <c r="E4" s="1039"/>
      <c r="F4" s="1039"/>
      <c r="G4" s="1039"/>
      <c r="H4" s="1039"/>
      <c r="I4" s="1039"/>
      <c r="J4" s="1039"/>
      <c r="K4" s="1039"/>
      <c r="L4" s="1039"/>
      <c r="M4" s="1039"/>
      <c r="N4" s="1039"/>
      <c r="O4" s="1039"/>
      <c r="P4" s="1039"/>
      <c r="Q4" s="1039"/>
      <c r="R4" s="1039"/>
      <c r="S4" s="1039"/>
      <c r="T4" s="1039"/>
      <c r="U4" s="1039"/>
      <c r="V4" s="1039"/>
      <c r="W4" s="1039"/>
      <c r="X4" s="1039"/>
      <c r="Y4" s="1039"/>
      <c r="Z4" s="1039"/>
    </row>
    <row r="5" spans="1:26" ht="15">
      <c r="A5" s="517"/>
      <c r="B5" s="518"/>
      <c r="C5" s="1040" t="s">
        <v>40</v>
      </c>
      <c r="D5" s="1040"/>
      <c r="E5" s="519" t="s">
        <v>41</v>
      </c>
      <c r="F5" s="1040" t="s">
        <v>42</v>
      </c>
      <c r="G5" s="1040"/>
      <c r="H5" s="519" t="s">
        <v>41</v>
      </c>
      <c r="I5" s="1040" t="s">
        <v>43</v>
      </c>
      <c r="J5" s="1040"/>
      <c r="K5" s="642" t="s">
        <v>41</v>
      </c>
      <c r="L5" s="521"/>
      <c r="M5" s="1041" t="s">
        <v>44</v>
      </c>
      <c r="N5" s="1041"/>
      <c r="O5" s="519" t="s">
        <v>45</v>
      </c>
      <c r="P5" s="1040" t="s">
        <v>46</v>
      </c>
      <c r="Q5" s="1040"/>
      <c r="R5" s="519" t="s">
        <v>41</v>
      </c>
      <c r="S5" s="1040" t="s">
        <v>47</v>
      </c>
      <c r="T5" s="1040"/>
      <c r="U5" s="519" t="s">
        <v>41</v>
      </c>
      <c r="V5" s="1040" t="s">
        <v>48</v>
      </c>
      <c r="W5" s="1040"/>
      <c r="X5" s="519" t="s">
        <v>41</v>
      </c>
      <c r="Y5" s="1040" t="s">
        <v>49</v>
      </c>
      <c r="Z5" s="1043"/>
    </row>
    <row r="6" spans="1:26" ht="30.75" thickBot="1">
      <c r="A6" s="522" t="s">
        <v>50</v>
      </c>
      <c r="B6" s="523" t="s">
        <v>51</v>
      </c>
      <c r="C6" s="524">
        <v>2013</v>
      </c>
      <c r="D6" s="524">
        <v>2012</v>
      </c>
      <c r="E6" s="525" t="s">
        <v>54</v>
      </c>
      <c r="F6" s="524">
        <v>2013</v>
      </c>
      <c r="G6" s="524">
        <v>2012</v>
      </c>
      <c r="H6" s="525" t="s">
        <v>54</v>
      </c>
      <c r="I6" s="524">
        <v>2013</v>
      </c>
      <c r="J6" s="524">
        <v>2012</v>
      </c>
      <c r="K6" s="525" t="s">
        <v>54</v>
      </c>
      <c r="L6" s="526"/>
      <c r="M6" s="643">
        <v>2013</v>
      </c>
      <c r="N6" s="643">
        <v>2012</v>
      </c>
      <c r="O6" s="525" t="s">
        <v>54</v>
      </c>
      <c r="P6" s="524">
        <v>2013</v>
      </c>
      <c r="Q6" s="524">
        <v>2012</v>
      </c>
      <c r="R6" s="525" t="s">
        <v>54</v>
      </c>
      <c r="S6" s="524">
        <v>2013</v>
      </c>
      <c r="T6" s="524">
        <v>2012</v>
      </c>
      <c r="U6" s="525" t="s">
        <v>54</v>
      </c>
      <c r="V6" s="524">
        <v>2013</v>
      </c>
      <c r="W6" s="524">
        <v>2012</v>
      </c>
      <c r="X6" s="525" t="s">
        <v>54</v>
      </c>
      <c r="Y6" s="524">
        <v>2013</v>
      </c>
      <c r="Z6" s="529">
        <v>2012</v>
      </c>
    </row>
    <row r="7" spans="1:26" ht="15">
      <c r="A7" s="1036" t="s">
        <v>55</v>
      </c>
      <c r="B7" s="530" t="s">
        <v>56</v>
      </c>
      <c r="C7" s="531">
        <v>129990</v>
      </c>
      <c r="D7" s="531">
        <v>117904</v>
      </c>
      <c r="E7" s="532">
        <v>0.10250712444022256</v>
      </c>
      <c r="F7" s="531">
        <v>101195</v>
      </c>
      <c r="G7" s="531">
        <v>90675</v>
      </c>
      <c r="H7" s="532">
        <v>0.1160187482768128</v>
      </c>
      <c r="I7" s="531">
        <v>28795</v>
      </c>
      <c r="J7" s="531">
        <v>27229</v>
      </c>
      <c r="K7" s="532">
        <v>5.7512211245363397E-2</v>
      </c>
      <c r="L7" s="644"/>
      <c r="M7" s="534">
        <v>0.59602212246031383</v>
      </c>
      <c r="N7" s="534">
        <v>0.57499797881801273</v>
      </c>
      <c r="O7" s="535">
        <v>2.1</v>
      </c>
      <c r="P7" s="531">
        <v>154539</v>
      </c>
      <c r="Q7" s="531">
        <v>142243</v>
      </c>
      <c r="R7" s="532">
        <v>8.644362112722595E-2</v>
      </c>
      <c r="S7" s="531">
        <v>259284</v>
      </c>
      <c r="T7" s="531">
        <v>247380</v>
      </c>
      <c r="U7" s="532">
        <v>4.8120300751879702E-2</v>
      </c>
      <c r="V7" s="531">
        <v>294817</v>
      </c>
      <c r="W7" s="531">
        <v>267676</v>
      </c>
      <c r="X7" s="532">
        <v>0.10139497003840464</v>
      </c>
      <c r="Y7" s="572">
        <v>2.2679975382721747</v>
      </c>
      <c r="Z7" s="537">
        <v>2.2702876916813679</v>
      </c>
    </row>
    <row r="8" spans="1:26" ht="15">
      <c r="A8" s="1044"/>
      <c r="B8" s="530" t="s">
        <v>57</v>
      </c>
      <c r="C8" s="531">
        <v>144176</v>
      </c>
      <c r="D8" s="531">
        <v>161120</v>
      </c>
      <c r="E8" s="532">
        <v>-0.10516385302879841</v>
      </c>
      <c r="F8" s="531">
        <v>121434</v>
      </c>
      <c r="G8" s="531">
        <v>136938</v>
      </c>
      <c r="H8" s="532">
        <v>-0.11321912106208649</v>
      </c>
      <c r="I8" s="531">
        <v>22742</v>
      </c>
      <c r="J8" s="531">
        <v>24182</v>
      </c>
      <c r="K8" s="532">
        <v>-5.9548424447936482E-2</v>
      </c>
      <c r="L8" s="644"/>
      <c r="M8" s="534">
        <v>0.74538002128576586</v>
      </c>
      <c r="N8" s="534">
        <v>0.76295822624478904</v>
      </c>
      <c r="O8" s="535">
        <v>-1.7999999999999998</v>
      </c>
      <c r="P8" s="531">
        <v>169486</v>
      </c>
      <c r="Q8" s="531">
        <v>186129</v>
      </c>
      <c r="R8" s="532">
        <v>-8.9416479968194101E-2</v>
      </c>
      <c r="S8" s="531">
        <v>227382</v>
      </c>
      <c r="T8" s="531">
        <v>243957</v>
      </c>
      <c r="U8" s="532">
        <v>-6.7942301307197583E-2</v>
      </c>
      <c r="V8" s="531">
        <v>284638</v>
      </c>
      <c r="W8" s="531">
        <v>307095</v>
      </c>
      <c r="X8" s="532">
        <v>-7.3127208192904469E-2</v>
      </c>
      <c r="Y8" s="572">
        <v>1.9742398180002219</v>
      </c>
      <c r="Z8" s="537">
        <v>1.9060017378351539</v>
      </c>
    </row>
    <row r="9" spans="1:26" ht="15.75" thickBot="1">
      <c r="A9" s="1037"/>
      <c r="B9" s="530" t="s">
        <v>58</v>
      </c>
      <c r="C9" s="531">
        <v>1064987</v>
      </c>
      <c r="D9" s="531">
        <v>1063511</v>
      </c>
      <c r="E9" s="532">
        <v>1.3878558848944675E-3</v>
      </c>
      <c r="F9" s="531">
        <v>875757</v>
      </c>
      <c r="G9" s="531">
        <v>879794</v>
      </c>
      <c r="H9" s="532">
        <v>-4.5885741434926811E-3</v>
      </c>
      <c r="I9" s="531">
        <v>189230</v>
      </c>
      <c r="J9" s="531">
        <v>183717</v>
      </c>
      <c r="K9" s="532">
        <v>3.0008110300081103E-2</v>
      </c>
      <c r="L9" s="644"/>
      <c r="M9" s="534">
        <v>0.82432655473925831</v>
      </c>
      <c r="N9" s="534">
        <v>0.82451465950295288</v>
      </c>
      <c r="O9" s="535">
        <v>0</v>
      </c>
      <c r="P9" s="531">
        <v>1718068</v>
      </c>
      <c r="Q9" s="531">
        <v>1725212</v>
      </c>
      <c r="R9" s="532">
        <v>-4.1409403597934633E-3</v>
      </c>
      <c r="S9" s="531">
        <v>2084208</v>
      </c>
      <c r="T9" s="531">
        <v>2092397</v>
      </c>
      <c r="U9" s="532">
        <v>-3.9136932427259264E-3</v>
      </c>
      <c r="V9" s="531">
        <v>2962074</v>
      </c>
      <c r="W9" s="531">
        <v>2942582</v>
      </c>
      <c r="X9" s="532">
        <v>6.6241144681779473E-3</v>
      </c>
      <c r="Y9" s="572">
        <v>2.7813240912799873</v>
      </c>
      <c r="Z9" s="537">
        <v>2.7668561961277316</v>
      </c>
    </row>
    <row r="10" spans="1:26" ht="15.75" thickBot="1">
      <c r="A10" s="645" t="s">
        <v>59</v>
      </c>
      <c r="B10" s="646"/>
      <c r="C10" s="647">
        <v>1339153</v>
      </c>
      <c r="D10" s="647">
        <v>1342535</v>
      </c>
      <c r="E10" s="648">
        <v>-2.5191149578968146E-3</v>
      </c>
      <c r="F10" s="647">
        <v>1098386</v>
      </c>
      <c r="G10" s="647">
        <v>1107407</v>
      </c>
      <c r="H10" s="648">
        <v>-8.1460565085826626E-3</v>
      </c>
      <c r="I10" s="647">
        <v>240767</v>
      </c>
      <c r="J10" s="647">
        <v>235128</v>
      </c>
      <c r="K10" s="648">
        <v>2.3982681773331974E-2</v>
      </c>
      <c r="L10" s="644"/>
      <c r="M10" s="649">
        <v>0.7943185858194528</v>
      </c>
      <c r="N10" s="649">
        <v>0.7948124690854399</v>
      </c>
      <c r="O10" s="650">
        <v>0</v>
      </c>
      <c r="P10" s="647">
        <v>2042093</v>
      </c>
      <c r="Q10" s="647">
        <v>2053584</v>
      </c>
      <c r="R10" s="648">
        <v>-5.5955831366041025E-3</v>
      </c>
      <c r="S10" s="647">
        <v>2570874</v>
      </c>
      <c r="T10" s="647">
        <v>2583734</v>
      </c>
      <c r="U10" s="648">
        <v>-4.9772925541096726E-3</v>
      </c>
      <c r="V10" s="647">
        <v>3541529</v>
      </c>
      <c r="W10" s="647">
        <v>3517353</v>
      </c>
      <c r="X10" s="648">
        <v>6.8733504996513007E-3</v>
      </c>
      <c r="Y10" s="651">
        <v>2.6446037159308906</v>
      </c>
      <c r="Z10" s="652">
        <v>2.6199339309589695</v>
      </c>
    </row>
    <row r="11" spans="1:26" ht="15">
      <c r="A11" s="1044" t="s">
        <v>60</v>
      </c>
      <c r="B11" s="530" t="s">
        <v>56</v>
      </c>
      <c r="C11" s="531">
        <v>176515</v>
      </c>
      <c r="D11" s="531">
        <v>187853</v>
      </c>
      <c r="E11" s="532">
        <v>-6.0355703661905853E-2</v>
      </c>
      <c r="F11" s="531">
        <v>36146</v>
      </c>
      <c r="G11" s="531">
        <v>36243</v>
      </c>
      <c r="H11" s="532">
        <v>-2.6763788869574815E-3</v>
      </c>
      <c r="I11" s="531">
        <v>140369</v>
      </c>
      <c r="J11" s="531">
        <v>151610</v>
      </c>
      <c r="K11" s="532">
        <v>-7.4144185739726934E-2</v>
      </c>
      <c r="L11" s="644"/>
      <c r="M11" s="534">
        <v>0.37393089634451676</v>
      </c>
      <c r="N11" s="534">
        <v>0.38604864174319664</v>
      </c>
      <c r="O11" s="535">
        <v>-1.2</v>
      </c>
      <c r="P11" s="531">
        <v>149348</v>
      </c>
      <c r="Q11" s="531">
        <v>160160</v>
      </c>
      <c r="R11" s="532">
        <v>-6.7507492507492509E-2</v>
      </c>
      <c r="S11" s="531">
        <v>399400</v>
      </c>
      <c r="T11" s="531">
        <v>414870</v>
      </c>
      <c r="U11" s="532">
        <v>-3.728878925928604E-2</v>
      </c>
      <c r="V11" s="531">
        <v>351018</v>
      </c>
      <c r="W11" s="531">
        <v>381212</v>
      </c>
      <c r="X11" s="532">
        <v>-7.9205271607399555E-2</v>
      </c>
      <c r="Y11" s="572">
        <v>1.9886015352802877</v>
      </c>
      <c r="Z11" s="537">
        <v>2.029310152087004</v>
      </c>
    </row>
    <row r="12" spans="1:26" ht="15.75" thickBot="1">
      <c r="A12" s="1044"/>
      <c r="B12" s="530" t="s">
        <v>57</v>
      </c>
      <c r="C12" s="531">
        <v>168226</v>
      </c>
      <c r="D12" s="531">
        <v>171031</v>
      </c>
      <c r="E12" s="532">
        <v>-1.6400535575421999E-2</v>
      </c>
      <c r="F12" s="531">
        <v>46578</v>
      </c>
      <c r="G12" s="531">
        <v>44334</v>
      </c>
      <c r="H12" s="532">
        <v>5.0615780213831368E-2</v>
      </c>
      <c r="I12" s="531">
        <v>121648</v>
      </c>
      <c r="J12" s="531">
        <v>126697</v>
      </c>
      <c r="K12" s="532">
        <v>-3.9850983054058105E-2</v>
      </c>
      <c r="L12" s="644"/>
      <c r="M12" s="534">
        <v>0.57362832148894616</v>
      </c>
      <c r="N12" s="534">
        <v>0.5781555712665033</v>
      </c>
      <c r="O12" s="535">
        <v>-0.5</v>
      </c>
      <c r="P12" s="531">
        <v>174753</v>
      </c>
      <c r="Q12" s="531">
        <v>175820</v>
      </c>
      <c r="R12" s="532">
        <v>-6.0687066317825049E-3</v>
      </c>
      <c r="S12" s="531">
        <v>304645</v>
      </c>
      <c r="T12" s="531">
        <v>304105</v>
      </c>
      <c r="U12" s="532">
        <v>1.7757024711859391E-3</v>
      </c>
      <c r="V12" s="531">
        <v>396385</v>
      </c>
      <c r="W12" s="531">
        <v>395226</v>
      </c>
      <c r="X12" s="532">
        <v>2.9324993801015113E-3</v>
      </c>
      <c r="Y12" s="572">
        <v>2.356264786656046</v>
      </c>
      <c r="Z12" s="537">
        <v>2.3108442329168395</v>
      </c>
    </row>
    <row r="13" spans="1:26" ht="15.75" thickBot="1">
      <c r="A13" s="645" t="s">
        <v>59</v>
      </c>
      <c r="B13" s="646"/>
      <c r="C13" s="647">
        <v>344741</v>
      </c>
      <c r="D13" s="647">
        <v>358884</v>
      </c>
      <c r="E13" s="648">
        <v>-3.9408276769095307E-2</v>
      </c>
      <c r="F13" s="647">
        <v>82724</v>
      </c>
      <c r="G13" s="647">
        <v>80577</v>
      </c>
      <c r="H13" s="648">
        <v>2.6645320624992242E-2</v>
      </c>
      <c r="I13" s="647">
        <v>262017</v>
      </c>
      <c r="J13" s="647">
        <v>278307</v>
      </c>
      <c r="K13" s="648">
        <v>-5.8532483911651521E-2</v>
      </c>
      <c r="L13" s="644"/>
      <c r="M13" s="649">
        <v>0.46034131341036438</v>
      </c>
      <c r="N13" s="649">
        <v>0.46730414826662958</v>
      </c>
      <c r="O13" s="650">
        <v>-0.70000000000000007</v>
      </c>
      <c r="P13" s="647">
        <v>324101</v>
      </c>
      <c r="Q13" s="647">
        <v>335980</v>
      </c>
      <c r="R13" s="648">
        <v>-3.5356271206619438E-2</v>
      </c>
      <c r="S13" s="647">
        <v>704045</v>
      </c>
      <c r="T13" s="647">
        <v>718975</v>
      </c>
      <c r="U13" s="648">
        <v>-2.076567335442818E-2</v>
      </c>
      <c r="V13" s="647">
        <v>747403</v>
      </c>
      <c r="W13" s="647">
        <v>776438</v>
      </c>
      <c r="X13" s="648">
        <v>-3.7395130068337716E-2</v>
      </c>
      <c r="Y13" s="651">
        <v>2.1680130880864183</v>
      </c>
      <c r="Z13" s="652">
        <v>2.1634790071443697</v>
      </c>
    </row>
    <row r="14" spans="1:26" ht="15">
      <c r="A14" s="1044" t="s">
        <v>61</v>
      </c>
      <c r="B14" s="530" t="s">
        <v>56</v>
      </c>
      <c r="C14" s="531">
        <v>20139</v>
      </c>
      <c r="D14" s="531">
        <v>23445</v>
      </c>
      <c r="E14" s="532">
        <v>-0.14101087651951374</v>
      </c>
      <c r="F14" s="531">
        <v>4882</v>
      </c>
      <c r="G14" s="531">
        <v>5833</v>
      </c>
      <c r="H14" s="532">
        <v>-0.1630378878793074</v>
      </c>
      <c r="I14" s="531">
        <v>15257</v>
      </c>
      <c r="J14" s="531">
        <v>17612</v>
      </c>
      <c r="K14" s="532">
        <v>-0.13371564842153078</v>
      </c>
      <c r="L14" s="644"/>
      <c r="M14" s="534">
        <v>0.35096372742449539</v>
      </c>
      <c r="N14" s="534">
        <v>0.42384733046835166</v>
      </c>
      <c r="O14" s="535">
        <v>-7.3</v>
      </c>
      <c r="P14" s="531">
        <v>18500</v>
      </c>
      <c r="Q14" s="531">
        <v>23276</v>
      </c>
      <c r="R14" s="532">
        <v>-0.20518989517099159</v>
      </c>
      <c r="S14" s="531">
        <v>52712</v>
      </c>
      <c r="T14" s="531">
        <v>54916</v>
      </c>
      <c r="U14" s="532">
        <v>-4.0134022871294341E-2</v>
      </c>
      <c r="V14" s="531">
        <v>42404</v>
      </c>
      <c r="W14" s="531">
        <v>53214</v>
      </c>
      <c r="X14" s="532">
        <v>-0.20314203029278011</v>
      </c>
      <c r="Y14" s="572">
        <v>2.1055663141168877</v>
      </c>
      <c r="Z14" s="537">
        <v>2.269737683941139</v>
      </c>
    </row>
    <row r="15" spans="1:26" ht="15">
      <c r="A15" s="1044"/>
      <c r="B15" s="530" t="s">
        <v>57</v>
      </c>
      <c r="C15" s="531">
        <v>100986</v>
      </c>
      <c r="D15" s="531">
        <v>94682</v>
      </c>
      <c r="E15" s="532">
        <v>6.6580765087345006E-2</v>
      </c>
      <c r="F15" s="531">
        <v>66720</v>
      </c>
      <c r="G15" s="531">
        <v>60697</v>
      </c>
      <c r="H15" s="532">
        <v>9.9230604477980794E-2</v>
      </c>
      <c r="I15" s="531">
        <v>34266</v>
      </c>
      <c r="J15" s="531">
        <v>33985</v>
      </c>
      <c r="K15" s="532">
        <v>8.2683536854494637E-3</v>
      </c>
      <c r="L15" s="644"/>
      <c r="M15" s="534">
        <v>0.65414889465965209</v>
      </c>
      <c r="N15" s="534">
        <v>0.62501726694232385</v>
      </c>
      <c r="O15" s="535">
        <v>2.9000000000000004</v>
      </c>
      <c r="P15" s="531">
        <v>145851</v>
      </c>
      <c r="Q15" s="531">
        <v>135740</v>
      </c>
      <c r="R15" s="532">
        <v>7.4487991748931781E-2</v>
      </c>
      <c r="S15" s="531">
        <v>222963</v>
      </c>
      <c r="T15" s="531">
        <v>217178</v>
      </c>
      <c r="U15" s="532">
        <v>2.663713635819466E-2</v>
      </c>
      <c r="V15" s="531">
        <v>272177</v>
      </c>
      <c r="W15" s="531">
        <v>251447</v>
      </c>
      <c r="X15" s="532">
        <v>8.2442820952327925E-2</v>
      </c>
      <c r="Y15" s="572">
        <v>2.6951953736161447</v>
      </c>
      <c r="Z15" s="537">
        <v>2.6557001330770369</v>
      </c>
    </row>
    <row r="16" spans="1:26" ht="15.75" thickBot="1">
      <c r="A16" s="1044"/>
      <c r="B16" s="530" t="s">
        <v>58</v>
      </c>
      <c r="C16" s="531">
        <v>376557</v>
      </c>
      <c r="D16" s="531">
        <v>377310</v>
      </c>
      <c r="E16" s="532">
        <v>-1.9957064482786038E-3</v>
      </c>
      <c r="F16" s="531">
        <v>225118</v>
      </c>
      <c r="G16" s="531">
        <v>212951</v>
      </c>
      <c r="H16" s="532">
        <v>5.7135209508290638E-2</v>
      </c>
      <c r="I16" s="531">
        <v>151439</v>
      </c>
      <c r="J16" s="531">
        <v>164359</v>
      </c>
      <c r="K16" s="532">
        <v>-7.8608412073570666E-2</v>
      </c>
      <c r="L16" s="644"/>
      <c r="M16" s="534">
        <v>0.73132664597986285</v>
      </c>
      <c r="N16" s="534">
        <v>0.72290217088291442</v>
      </c>
      <c r="O16" s="535">
        <v>0.8</v>
      </c>
      <c r="P16" s="531">
        <v>506481</v>
      </c>
      <c r="Q16" s="531">
        <v>510854</v>
      </c>
      <c r="R16" s="532">
        <v>-8.5601757057789506E-3</v>
      </c>
      <c r="S16" s="531">
        <v>692551</v>
      </c>
      <c r="T16" s="531">
        <v>706671</v>
      </c>
      <c r="U16" s="532">
        <v>-1.9981009550413133E-2</v>
      </c>
      <c r="V16" s="531">
        <v>1164864</v>
      </c>
      <c r="W16" s="531">
        <v>1179076</v>
      </c>
      <c r="X16" s="532">
        <v>-1.2053506304937086E-2</v>
      </c>
      <c r="Y16" s="572">
        <v>3.0934599542698713</v>
      </c>
      <c r="Z16" s="537">
        <v>3.1249529564549046</v>
      </c>
    </row>
    <row r="17" spans="1:26" ht="15.75" thickBot="1">
      <c r="A17" s="645" t="s">
        <v>59</v>
      </c>
      <c r="B17" s="646"/>
      <c r="C17" s="647">
        <v>497682</v>
      </c>
      <c r="D17" s="647">
        <v>495437</v>
      </c>
      <c r="E17" s="648">
        <v>4.5313531286520787E-3</v>
      </c>
      <c r="F17" s="647">
        <v>296720</v>
      </c>
      <c r="G17" s="647">
        <v>279481</v>
      </c>
      <c r="H17" s="648">
        <v>6.1682189486941867E-2</v>
      </c>
      <c r="I17" s="647">
        <v>200962</v>
      </c>
      <c r="J17" s="647">
        <v>215956</v>
      </c>
      <c r="K17" s="648">
        <v>-6.9430809979810701E-2</v>
      </c>
      <c r="L17" s="644"/>
      <c r="M17" s="649">
        <v>0.69284650484494326</v>
      </c>
      <c r="N17" s="649">
        <v>0.68440330416392081</v>
      </c>
      <c r="O17" s="650">
        <v>0.8</v>
      </c>
      <c r="P17" s="647">
        <v>670832</v>
      </c>
      <c r="Q17" s="647">
        <v>669870</v>
      </c>
      <c r="R17" s="648">
        <v>1.4360995417021212E-3</v>
      </c>
      <c r="S17" s="647">
        <v>968226</v>
      </c>
      <c r="T17" s="647">
        <v>978765</v>
      </c>
      <c r="U17" s="648">
        <v>-1.0767651070481679E-2</v>
      </c>
      <c r="V17" s="647">
        <v>1479445</v>
      </c>
      <c r="W17" s="647">
        <v>1483737</v>
      </c>
      <c r="X17" s="648">
        <v>-2.8926959427445702E-3</v>
      </c>
      <c r="Y17" s="651">
        <v>2.9726713041661141</v>
      </c>
      <c r="Z17" s="652">
        <v>2.9948045866578394</v>
      </c>
    </row>
    <row r="18" spans="1:26" ht="15">
      <c r="A18" s="1044" t="s">
        <v>62</v>
      </c>
      <c r="B18" s="530" t="s">
        <v>56</v>
      </c>
      <c r="C18" s="531">
        <v>43437</v>
      </c>
      <c r="D18" s="531">
        <v>43678</v>
      </c>
      <c r="E18" s="532">
        <v>-5.5176519071386048E-3</v>
      </c>
      <c r="F18" s="531">
        <v>13775</v>
      </c>
      <c r="G18" s="531">
        <v>13012</v>
      </c>
      <c r="H18" s="532">
        <v>5.8638180141407932E-2</v>
      </c>
      <c r="I18" s="531">
        <v>29662</v>
      </c>
      <c r="J18" s="531">
        <v>30666</v>
      </c>
      <c r="K18" s="532">
        <v>-3.2739842170481967E-2</v>
      </c>
      <c r="L18" s="644"/>
      <c r="M18" s="534">
        <v>0.36240095652794629</v>
      </c>
      <c r="N18" s="534">
        <v>0.35894452301247742</v>
      </c>
      <c r="O18" s="535">
        <v>0.3</v>
      </c>
      <c r="P18" s="531">
        <v>40615</v>
      </c>
      <c r="Q18" s="531">
        <v>40102</v>
      </c>
      <c r="R18" s="532">
        <v>1.279237943244726E-2</v>
      </c>
      <c r="S18" s="531">
        <v>112072</v>
      </c>
      <c r="T18" s="531">
        <v>111722</v>
      </c>
      <c r="U18" s="532">
        <v>3.1327759975653853E-3</v>
      </c>
      <c r="V18" s="531">
        <v>78904</v>
      </c>
      <c r="W18" s="531">
        <v>78885</v>
      </c>
      <c r="X18" s="532">
        <v>2.4085694365215187E-4</v>
      </c>
      <c r="Y18" s="572">
        <v>1.8165158735640123</v>
      </c>
      <c r="Z18" s="537">
        <v>1.8060579696872567</v>
      </c>
    </row>
    <row r="19" spans="1:26" ht="15.75" thickBot="1">
      <c r="A19" s="1044"/>
      <c r="B19" s="530" t="s">
        <v>63</v>
      </c>
      <c r="C19" s="531">
        <v>103213</v>
      </c>
      <c r="D19" s="531">
        <v>107551</v>
      </c>
      <c r="E19" s="532">
        <v>-4.0334353004621064E-2</v>
      </c>
      <c r="F19" s="531">
        <v>45521</v>
      </c>
      <c r="G19" s="531">
        <v>44325</v>
      </c>
      <c r="H19" s="532">
        <v>2.6982515510434291E-2</v>
      </c>
      <c r="I19" s="531">
        <v>57692</v>
      </c>
      <c r="J19" s="531">
        <v>63226</v>
      </c>
      <c r="K19" s="532">
        <v>-8.752728307974568E-2</v>
      </c>
      <c r="L19" s="644"/>
      <c r="M19" s="534">
        <v>0.55139077538598058</v>
      </c>
      <c r="N19" s="534">
        <v>0.52505484556186233</v>
      </c>
      <c r="O19" s="535">
        <v>2.6</v>
      </c>
      <c r="P19" s="531">
        <v>141676</v>
      </c>
      <c r="Q19" s="531">
        <v>135702</v>
      </c>
      <c r="R19" s="532">
        <v>4.4022932602319792E-2</v>
      </c>
      <c r="S19" s="531">
        <v>256943</v>
      </c>
      <c r="T19" s="531">
        <v>258453</v>
      </c>
      <c r="U19" s="532">
        <v>-5.842454914433185E-3</v>
      </c>
      <c r="V19" s="531">
        <v>258404</v>
      </c>
      <c r="W19" s="531">
        <v>255385</v>
      </c>
      <c r="X19" s="532">
        <v>1.1821367738904008E-2</v>
      </c>
      <c r="Y19" s="572">
        <v>2.5035993527947062</v>
      </c>
      <c r="Z19" s="537">
        <v>2.3745478889085176</v>
      </c>
    </row>
    <row r="20" spans="1:26" ht="15.75" thickBot="1">
      <c r="A20" s="645" t="s">
        <v>59</v>
      </c>
      <c r="B20" s="646"/>
      <c r="C20" s="647">
        <v>146650</v>
      </c>
      <c r="D20" s="647">
        <v>151229</v>
      </c>
      <c r="E20" s="648">
        <v>-3.0278584133995465E-2</v>
      </c>
      <c r="F20" s="647">
        <v>59296</v>
      </c>
      <c r="G20" s="647">
        <v>57337</v>
      </c>
      <c r="H20" s="648">
        <v>3.4166419589444864E-2</v>
      </c>
      <c r="I20" s="647">
        <v>87354</v>
      </c>
      <c r="J20" s="647">
        <v>93892</v>
      </c>
      <c r="K20" s="648">
        <v>-6.9633195586418437E-2</v>
      </c>
      <c r="L20" s="644"/>
      <c r="M20" s="649">
        <v>0.49399346910017206</v>
      </c>
      <c r="N20" s="649">
        <v>0.47492132099682582</v>
      </c>
      <c r="O20" s="650">
        <v>1.9</v>
      </c>
      <c r="P20" s="647">
        <v>182291</v>
      </c>
      <c r="Q20" s="647">
        <v>175804</v>
      </c>
      <c r="R20" s="648">
        <v>3.6899046665604882E-2</v>
      </c>
      <c r="S20" s="647">
        <v>369015</v>
      </c>
      <c r="T20" s="647">
        <v>370175</v>
      </c>
      <c r="U20" s="648">
        <v>-3.1336530019585333E-3</v>
      </c>
      <c r="V20" s="647">
        <v>337308</v>
      </c>
      <c r="W20" s="647">
        <v>334270</v>
      </c>
      <c r="X20" s="648">
        <v>9.0884614234002445E-3</v>
      </c>
      <c r="Y20" s="651">
        <v>2.3000886464370951</v>
      </c>
      <c r="Z20" s="652">
        <v>2.2103564792467054</v>
      </c>
    </row>
    <row r="21" spans="1:26" ht="15">
      <c r="A21" s="1036" t="s">
        <v>64</v>
      </c>
      <c r="B21" s="530" t="s">
        <v>56</v>
      </c>
      <c r="C21" s="531">
        <v>30771</v>
      </c>
      <c r="D21" s="531">
        <v>32407</v>
      </c>
      <c r="E21" s="532">
        <v>-5.0482920356713055E-2</v>
      </c>
      <c r="F21" s="531">
        <v>13927</v>
      </c>
      <c r="G21" s="531">
        <v>13729</v>
      </c>
      <c r="H21" s="532">
        <v>1.4422026367543157E-2</v>
      </c>
      <c r="I21" s="531">
        <v>16844</v>
      </c>
      <c r="J21" s="531">
        <v>18678</v>
      </c>
      <c r="K21" s="532">
        <v>-9.8190384409465675E-2</v>
      </c>
      <c r="L21" s="644"/>
      <c r="M21" s="534">
        <v>0.59828229320126636</v>
      </c>
      <c r="N21" s="534">
        <v>0.60193822880554682</v>
      </c>
      <c r="O21" s="535">
        <v>-0.4</v>
      </c>
      <c r="P21" s="531">
        <v>38174</v>
      </c>
      <c r="Q21" s="531">
        <v>38199</v>
      </c>
      <c r="R21" s="532">
        <v>-6.5446739443440923E-4</v>
      </c>
      <c r="S21" s="531">
        <v>63806</v>
      </c>
      <c r="T21" s="531">
        <v>63460</v>
      </c>
      <c r="U21" s="532">
        <v>5.4522533879609201E-3</v>
      </c>
      <c r="V21" s="531">
        <v>65412</v>
      </c>
      <c r="W21" s="531">
        <v>67613</v>
      </c>
      <c r="X21" s="532">
        <v>-3.2552911422359603E-2</v>
      </c>
      <c r="Y21" s="572">
        <v>2.1257677683533198</v>
      </c>
      <c r="Z21" s="537">
        <v>2.0863702286543031</v>
      </c>
    </row>
    <row r="22" spans="1:26" ht="15.75" thickBot="1">
      <c r="A22" s="1037"/>
      <c r="B22" s="530" t="s">
        <v>57</v>
      </c>
      <c r="C22" s="531">
        <v>61036</v>
      </c>
      <c r="D22" s="531">
        <v>53903</v>
      </c>
      <c r="E22" s="532">
        <v>0.13233029701500845</v>
      </c>
      <c r="F22" s="531">
        <v>37742</v>
      </c>
      <c r="G22" s="531">
        <v>31529</v>
      </c>
      <c r="H22" s="532">
        <v>0.19705667797900345</v>
      </c>
      <c r="I22" s="531">
        <v>23294</v>
      </c>
      <c r="J22" s="531">
        <v>22374</v>
      </c>
      <c r="K22" s="532">
        <v>4.1119156163403954E-2</v>
      </c>
      <c r="L22" s="644"/>
      <c r="M22" s="534">
        <v>0.72597599974669913</v>
      </c>
      <c r="N22" s="534">
        <v>0.75311249067100894</v>
      </c>
      <c r="O22" s="535">
        <v>-2.7</v>
      </c>
      <c r="P22" s="531">
        <v>91714</v>
      </c>
      <c r="Q22" s="531">
        <v>88801</v>
      </c>
      <c r="R22" s="532">
        <v>3.2803684643190958E-2</v>
      </c>
      <c r="S22" s="531">
        <v>126332</v>
      </c>
      <c r="T22" s="531">
        <v>117912</v>
      </c>
      <c r="U22" s="532">
        <v>7.1409186511975031E-2</v>
      </c>
      <c r="V22" s="531">
        <v>217230</v>
      </c>
      <c r="W22" s="531">
        <v>197556</v>
      </c>
      <c r="X22" s="532">
        <v>9.9586952560286698E-2</v>
      </c>
      <c r="Y22" s="572">
        <v>3.5590471197326168</v>
      </c>
      <c r="Z22" s="537">
        <v>3.665027920523904</v>
      </c>
    </row>
    <row r="23" spans="1:26" ht="15.75" thickBot="1">
      <c r="A23" s="645" t="s">
        <v>59</v>
      </c>
      <c r="B23" s="646"/>
      <c r="C23" s="647">
        <v>91807</v>
      </c>
      <c r="D23" s="647">
        <v>86310</v>
      </c>
      <c r="E23" s="648">
        <v>6.3689027922604571E-2</v>
      </c>
      <c r="F23" s="647">
        <v>51669</v>
      </c>
      <c r="G23" s="647">
        <v>45258</v>
      </c>
      <c r="H23" s="648">
        <v>0.14165451411905078</v>
      </c>
      <c r="I23" s="647">
        <v>40138</v>
      </c>
      <c r="J23" s="647">
        <v>41052</v>
      </c>
      <c r="K23" s="648">
        <v>-2.2264445094027089E-2</v>
      </c>
      <c r="L23" s="653"/>
      <c r="M23" s="649">
        <v>0.68312488823906847</v>
      </c>
      <c r="N23" s="649">
        <v>0.70021833579604353</v>
      </c>
      <c r="O23" s="650">
        <v>-1.7000000000000002</v>
      </c>
      <c r="P23" s="647">
        <v>129888</v>
      </c>
      <c r="Q23" s="647">
        <v>127000</v>
      </c>
      <c r="R23" s="648">
        <v>2.2740157480314962E-2</v>
      </c>
      <c r="S23" s="647">
        <v>190138</v>
      </c>
      <c r="T23" s="647">
        <v>181372</v>
      </c>
      <c r="U23" s="648">
        <v>4.8331605760536356E-2</v>
      </c>
      <c r="V23" s="647">
        <v>282642</v>
      </c>
      <c r="W23" s="647">
        <v>265169</v>
      </c>
      <c r="X23" s="648">
        <v>6.5893826201403632E-2</v>
      </c>
      <c r="Y23" s="651">
        <v>3.0786541331271038</v>
      </c>
      <c r="Z23" s="652">
        <v>3.0722859460085736</v>
      </c>
    </row>
    <row r="24" spans="1:26" s="573" customFormat="1" ht="4.5" customHeight="1" thickBot="1">
      <c r="A24" s="570"/>
      <c r="B24" s="570"/>
      <c r="C24" s="582"/>
      <c r="D24" s="582"/>
      <c r="E24" s="534"/>
      <c r="F24" s="582"/>
      <c r="G24" s="582"/>
      <c r="H24" s="534"/>
      <c r="I24" s="582"/>
      <c r="J24" s="582"/>
      <c r="K24" s="534"/>
      <c r="L24" s="654"/>
      <c r="M24" s="584"/>
      <c r="N24" s="584"/>
      <c r="O24" s="572">
        <v>0</v>
      </c>
      <c r="P24" s="582"/>
      <c r="Q24" s="582"/>
      <c r="R24" s="534"/>
      <c r="S24" s="582"/>
      <c r="T24" s="582"/>
      <c r="U24" s="534"/>
      <c r="V24" s="582"/>
      <c r="W24" s="582"/>
      <c r="X24" s="534"/>
      <c r="Y24" s="572"/>
      <c r="Z24" s="572"/>
    </row>
    <row r="25" spans="1:26" ht="16.5" thickBot="1">
      <c r="A25" s="1066" t="s">
        <v>65</v>
      </c>
      <c r="B25" s="1067"/>
      <c r="C25" s="655">
        <v>2420033</v>
      </c>
      <c r="D25" s="655">
        <v>2434395</v>
      </c>
      <c r="E25" s="656">
        <v>-5.8996177695074137E-3</v>
      </c>
      <c r="F25" s="655">
        <v>1588795</v>
      </c>
      <c r="G25" s="655">
        <v>1570060</v>
      </c>
      <c r="H25" s="656">
        <v>1.1932664993694508E-2</v>
      </c>
      <c r="I25" s="655">
        <v>831238</v>
      </c>
      <c r="J25" s="655">
        <v>864335</v>
      </c>
      <c r="K25" s="656">
        <v>-3.8291866001029691E-2</v>
      </c>
      <c r="L25" s="576"/>
      <c r="M25" s="657">
        <v>0.69741715320456998</v>
      </c>
      <c r="N25" s="657">
        <v>0.69568040362332384</v>
      </c>
      <c r="O25" s="658">
        <v>0.2</v>
      </c>
      <c r="P25" s="655">
        <v>3349205</v>
      </c>
      <c r="Q25" s="655">
        <v>3362238</v>
      </c>
      <c r="R25" s="656">
        <v>-3.8762871634905084E-3</v>
      </c>
      <c r="S25" s="655">
        <v>4802298</v>
      </c>
      <c r="T25" s="655">
        <v>4833021</v>
      </c>
      <c r="U25" s="656">
        <v>-6.356893545465662E-3</v>
      </c>
      <c r="V25" s="655">
        <v>6388327</v>
      </c>
      <c r="W25" s="655">
        <v>6376967</v>
      </c>
      <c r="X25" s="656">
        <v>1.7814111316555347E-3</v>
      </c>
      <c r="Y25" s="659">
        <v>2.639768548610701</v>
      </c>
      <c r="Z25" s="660">
        <v>2.6195284660049007</v>
      </c>
    </row>
    <row r="26" spans="1:26" ht="11.25" customHeight="1" thickBot="1">
      <c r="A26" s="617"/>
      <c r="B26" s="617"/>
      <c r="C26" s="661"/>
      <c r="D26" s="661"/>
      <c r="E26" s="662"/>
      <c r="F26" s="661"/>
      <c r="G26" s="661"/>
      <c r="H26" s="662"/>
      <c r="I26" s="661"/>
      <c r="J26" s="661"/>
      <c r="K26" s="662"/>
      <c r="L26" s="618"/>
      <c r="M26" s="662"/>
      <c r="N26" s="662"/>
      <c r="O26" s="663"/>
      <c r="P26" s="661"/>
      <c r="Q26" s="661"/>
      <c r="R26" s="662"/>
      <c r="S26" s="661"/>
      <c r="T26" s="661"/>
      <c r="U26" s="662"/>
      <c r="V26" s="661"/>
      <c r="W26" s="661"/>
      <c r="X26" s="662"/>
      <c r="Y26" s="663"/>
      <c r="Z26" s="663"/>
    </row>
    <row r="27" spans="1:26" ht="16.5" thickBot="1">
      <c r="A27" s="1047" t="s">
        <v>66</v>
      </c>
      <c r="B27" s="1048"/>
      <c r="C27" s="574">
        <v>127927</v>
      </c>
      <c r="D27" s="574">
        <v>135763</v>
      </c>
      <c r="E27" s="575">
        <v>-5.7718229561809921E-2</v>
      </c>
      <c r="F27" s="574">
        <v>26013</v>
      </c>
      <c r="G27" s="574">
        <v>24620</v>
      </c>
      <c r="H27" s="575">
        <v>5.6580016246953697E-2</v>
      </c>
      <c r="I27" s="574">
        <v>101914</v>
      </c>
      <c r="J27" s="574">
        <v>111143</v>
      </c>
      <c r="K27" s="575">
        <v>-8.3037168332688524E-2</v>
      </c>
      <c r="L27" s="576"/>
      <c r="M27" s="577">
        <v>0.38957689852754523</v>
      </c>
      <c r="N27" s="577">
        <v>0.40783372724484457</v>
      </c>
      <c r="O27" s="578">
        <v>-1.7999999999999998</v>
      </c>
      <c r="P27" s="574">
        <v>106201</v>
      </c>
      <c r="Q27" s="574">
        <v>113025</v>
      </c>
      <c r="R27" s="575">
        <v>-6.0376023003760229E-2</v>
      </c>
      <c r="S27" s="574">
        <v>272606</v>
      </c>
      <c r="T27" s="574">
        <v>277135</v>
      </c>
      <c r="U27" s="575">
        <v>-1.6342215887563821E-2</v>
      </c>
      <c r="V27" s="574">
        <v>260503</v>
      </c>
      <c r="W27" s="574">
        <v>283166</v>
      </c>
      <c r="X27" s="575">
        <v>-8.0034326154976229E-2</v>
      </c>
      <c r="Y27" s="664">
        <v>2.0363410382483762</v>
      </c>
      <c r="Z27" s="580">
        <v>2.085737645750315</v>
      </c>
    </row>
    <row r="28" spans="1:26">
      <c r="O28" s="581"/>
    </row>
    <row r="30" spans="1:26" ht="24" thickBot="1">
      <c r="A30" s="1039" t="s">
        <v>67</v>
      </c>
      <c r="B30" s="1039"/>
      <c r="C30" s="1039"/>
      <c r="D30" s="1039"/>
      <c r="E30" s="1039"/>
      <c r="F30" s="1039"/>
      <c r="G30" s="1039"/>
      <c r="H30" s="1039"/>
      <c r="I30" s="1039"/>
      <c r="J30" s="1039"/>
      <c r="K30" s="1039"/>
      <c r="L30" s="1039"/>
      <c r="M30" s="1039"/>
      <c r="N30" s="1039"/>
      <c r="O30" s="1039"/>
      <c r="P30" s="1039"/>
      <c r="Q30" s="1039"/>
      <c r="R30" s="1039"/>
      <c r="S30" s="1039"/>
      <c r="T30" s="1039"/>
      <c r="U30" s="1039"/>
      <c r="V30" s="1039"/>
      <c r="W30" s="1039"/>
      <c r="X30" s="1039"/>
      <c r="Y30" s="1039"/>
      <c r="Z30" s="1039"/>
    </row>
    <row r="31" spans="1:26" ht="15">
      <c r="A31" s="517"/>
      <c r="B31" s="518"/>
      <c r="C31" s="1040" t="s">
        <v>40</v>
      </c>
      <c r="D31" s="1040"/>
      <c r="E31" s="519" t="s">
        <v>41</v>
      </c>
      <c r="F31" s="1040" t="s">
        <v>42</v>
      </c>
      <c r="G31" s="1040"/>
      <c r="H31" s="519" t="s">
        <v>41</v>
      </c>
      <c r="I31" s="1040" t="s">
        <v>43</v>
      </c>
      <c r="J31" s="1040"/>
      <c r="K31" s="520" t="s">
        <v>41</v>
      </c>
      <c r="L31" s="521"/>
      <c r="M31" s="1041" t="s">
        <v>44</v>
      </c>
      <c r="N31" s="1041"/>
      <c r="O31" s="519" t="s">
        <v>45</v>
      </c>
      <c r="P31" s="1040" t="s">
        <v>46</v>
      </c>
      <c r="Q31" s="1040"/>
      <c r="R31" s="519" t="s">
        <v>41</v>
      </c>
      <c r="S31" s="1040" t="s">
        <v>47</v>
      </c>
      <c r="T31" s="1040"/>
      <c r="U31" s="519" t="s">
        <v>41</v>
      </c>
      <c r="V31" s="1040" t="s">
        <v>48</v>
      </c>
      <c r="W31" s="1040"/>
      <c r="X31" s="519" t="s">
        <v>41</v>
      </c>
      <c r="Y31" s="1040" t="s">
        <v>49</v>
      </c>
      <c r="Z31" s="1043"/>
    </row>
    <row r="32" spans="1:26" ht="28.5" customHeight="1" thickBot="1">
      <c r="A32" s="1050" t="s">
        <v>51</v>
      </c>
      <c r="B32" s="1051"/>
      <c r="C32" s="524">
        <v>2013</v>
      </c>
      <c r="D32" s="524">
        <v>2012</v>
      </c>
      <c r="E32" s="525" t="s">
        <v>54</v>
      </c>
      <c r="F32" s="524">
        <v>2013</v>
      </c>
      <c r="G32" s="524">
        <v>2012</v>
      </c>
      <c r="H32" s="525" t="s">
        <v>54</v>
      </c>
      <c r="I32" s="524">
        <v>2013</v>
      </c>
      <c r="J32" s="524">
        <v>2012</v>
      </c>
      <c r="K32" s="525" t="s">
        <v>54</v>
      </c>
      <c r="L32" s="526"/>
      <c r="M32" s="527">
        <v>2013</v>
      </c>
      <c r="N32" s="643">
        <v>2012</v>
      </c>
      <c r="O32" s="525" t="s">
        <v>54</v>
      </c>
      <c r="P32" s="524">
        <v>2013</v>
      </c>
      <c r="Q32" s="524">
        <v>2012</v>
      </c>
      <c r="R32" s="525" t="s">
        <v>54</v>
      </c>
      <c r="S32" s="524">
        <v>2013</v>
      </c>
      <c r="T32" s="524">
        <v>2012</v>
      </c>
      <c r="U32" s="525" t="s">
        <v>54</v>
      </c>
      <c r="V32" s="524">
        <v>2013</v>
      </c>
      <c r="W32" s="524">
        <v>2012</v>
      </c>
      <c r="X32" s="525" t="s">
        <v>54</v>
      </c>
      <c r="Y32" s="524">
        <v>2013</v>
      </c>
      <c r="Z32" s="529">
        <v>2012</v>
      </c>
    </row>
    <row r="33" spans="1:26" ht="15">
      <c r="A33" s="1052" t="s">
        <v>56</v>
      </c>
      <c r="B33" s="1053"/>
      <c r="C33" s="531">
        <f>C7+C11+C14+C18+C21</f>
        <v>400852</v>
      </c>
      <c r="D33" s="531">
        <f>D7+D11+D14+D18+D21</f>
        <v>405287</v>
      </c>
      <c r="E33" s="532">
        <f>(C33-D33)/D33</f>
        <v>-1.0942862712102781E-2</v>
      </c>
      <c r="F33" s="531">
        <f>F7+F11+F14+F18+F21</f>
        <v>169925</v>
      </c>
      <c r="G33" s="531">
        <f>G7+G11+G14+G18+G21</f>
        <v>159492</v>
      </c>
      <c r="H33" s="532">
        <f>(F33-G33)/G33</f>
        <v>6.5413939257141424E-2</v>
      </c>
      <c r="I33" s="531">
        <f>I7+I11+I14+I18+I21</f>
        <v>230927</v>
      </c>
      <c r="J33" s="531">
        <f>J7+J11+J14+J18+J21</f>
        <v>245795</v>
      </c>
      <c r="K33" s="532">
        <f>(I33-J33)/J33</f>
        <v>-6.0489432250452613E-2</v>
      </c>
      <c r="L33" s="666"/>
      <c r="M33" s="534">
        <f t="shared" ref="M33:N35" si="0">P33/S33</f>
        <v>0.45214443339937832</v>
      </c>
      <c r="N33" s="534">
        <f t="shared" si="0"/>
        <v>0.45271575663306246</v>
      </c>
      <c r="O33" s="535">
        <f>ROUND(+M33-N33,3)*100</f>
        <v>-0.1</v>
      </c>
      <c r="P33" s="531">
        <f>P7+P11+P14+P18+P21</f>
        <v>401176</v>
      </c>
      <c r="Q33" s="531">
        <f>Q7+Q11+Q14+Q18+Q21</f>
        <v>403980</v>
      </c>
      <c r="R33" s="532">
        <f>(P33-Q33)/Q33</f>
        <v>-6.9409376701816926E-3</v>
      </c>
      <c r="S33" s="531">
        <f>S7+S11+S14+S18+S21</f>
        <v>887274</v>
      </c>
      <c r="T33" s="531">
        <f>T7+T11+T14+T18+T21</f>
        <v>892348</v>
      </c>
      <c r="U33" s="532">
        <f>(S33-T33)/T33</f>
        <v>-5.686122454468436E-3</v>
      </c>
      <c r="V33" s="531">
        <f>V7+V11+V14+V18+V21</f>
        <v>832555</v>
      </c>
      <c r="W33" s="531">
        <f>W7+W11+W14+W18+W21</f>
        <v>848600</v>
      </c>
      <c r="X33" s="532">
        <f>(V33-W33)/W33</f>
        <v>-1.8907612538298375E-2</v>
      </c>
      <c r="Y33" s="667">
        <f t="shared" ref="Y33:Z35" si="1">V33/C33</f>
        <v>2.0769635676010099</v>
      </c>
      <c r="Z33" s="668">
        <f t="shared" si="1"/>
        <v>2.093824869783635</v>
      </c>
    </row>
    <row r="34" spans="1:26" ht="15">
      <c r="A34" s="1054" t="s">
        <v>57</v>
      </c>
      <c r="B34" s="1055"/>
      <c r="C34" s="669">
        <f>C8+C12+C19+C15+C22</f>
        <v>577637</v>
      </c>
      <c r="D34" s="669">
        <f>D8+D12+D19+D15+D22</f>
        <v>588287</v>
      </c>
      <c r="E34" s="588">
        <f>(C34-D34)/D34</f>
        <v>-1.8103408710374358E-2</v>
      </c>
      <c r="F34" s="669">
        <f>F8+F12+F19+F15+F22</f>
        <v>317995</v>
      </c>
      <c r="G34" s="669">
        <f>G8+G12+G19+G15+G22</f>
        <v>317823</v>
      </c>
      <c r="H34" s="588">
        <f>(F34-G34)/G34</f>
        <v>5.4118172693606186E-4</v>
      </c>
      <c r="I34" s="669">
        <f>I8+I12+I19+I15+I22</f>
        <v>259642</v>
      </c>
      <c r="J34" s="669">
        <f>J8+J12+J19+J15+J22</f>
        <v>270464</v>
      </c>
      <c r="K34" s="588">
        <f>(I34-J34)/J34</f>
        <v>-4.0012718883104592E-2</v>
      </c>
      <c r="L34" s="666"/>
      <c r="M34" s="670">
        <f t="shared" si="0"/>
        <v>0.63559891589392625</v>
      </c>
      <c r="N34" s="671">
        <f t="shared" si="0"/>
        <v>0.63261110454141323</v>
      </c>
      <c r="O34" s="591">
        <f>ROUND(+M34-N34,3)*100</f>
        <v>0.3</v>
      </c>
      <c r="P34" s="669">
        <f>P8+P12+P19+P15+P22</f>
        <v>723480</v>
      </c>
      <c r="Q34" s="669">
        <f>Q8+Q12+Q19+Q15+Q22</f>
        <v>722192</v>
      </c>
      <c r="R34" s="588">
        <f>(P34-Q34)/Q34</f>
        <v>1.7834592462946141E-3</v>
      </c>
      <c r="S34" s="669">
        <f>S8+S12+S19+S15+S22</f>
        <v>1138265</v>
      </c>
      <c r="T34" s="669">
        <f>T8+T12+T19+T15+T22</f>
        <v>1141605</v>
      </c>
      <c r="U34" s="588">
        <f>(S34-T34)/T34</f>
        <v>-2.9257054760622107E-3</v>
      </c>
      <c r="V34" s="669">
        <f>V8+V12+V19+V15+V22</f>
        <v>1428834</v>
      </c>
      <c r="W34" s="669">
        <f>W8+W12+W19+W15+W22</f>
        <v>1406709</v>
      </c>
      <c r="X34" s="588">
        <f>(V34-W34)/W34</f>
        <v>1.5728199648967909E-2</v>
      </c>
      <c r="Y34" s="672">
        <f t="shared" si="1"/>
        <v>2.4735846214837345</v>
      </c>
      <c r="Z34" s="673">
        <f t="shared" si="1"/>
        <v>2.3911951139494838</v>
      </c>
    </row>
    <row r="35" spans="1:26" ht="15.75" thickBot="1">
      <c r="A35" s="1056" t="s">
        <v>58</v>
      </c>
      <c r="B35" s="1057"/>
      <c r="C35" s="674">
        <f>C9+C16</f>
        <v>1441544</v>
      </c>
      <c r="D35" s="675">
        <f>D9+D16</f>
        <v>1440821</v>
      </c>
      <c r="E35" s="676">
        <f>(C35-D35)/D35</f>
        <v>5.0179723921292096E-4</v>
      </c>
      <c r="F35" s="677">
        <f>F9+F16</f>
        <v>1100875</v>
      </c>
      <c r="G35" s="675">
        <f>G9+G16</f>
        <v>1092745</v>
      </c>
      <c r="H35" s="676">
        <f>(F35-G35)/G35</f>
        <v>7.4399791351138648E-3</v>
      </c>
      <c r="I35" s="677">
        <f>I9+I16</f>
        <v>340669</v>
      </c>
      <c r="J35" s="675">
        <f>J9+J16</f>
        <v>348076</v>
      </c>
      <c r="K35" s="598">
        <f>(I35-J35)/J35</f>
        <v>-2.1279835438237627E-2</v>
      </c>
      <c r="L35" s="678"/>
      <c r="M35" s="679">
        <f t="shared" si="0"/>
        <v>0.80113146297536086</v>
      </c>
      <c r="N35" s="680">
        <f t="shared" si="0"/>
        <v>0.79886090655889741</v>
      </c>
      <c r="O35" s="681">
        <f>ROUND(+M35-N35,3)*100</f>
        <v>0.2</v>
      </c>
      <c r="P35" s="677">
        <f>P9+P16</f>
        <v>2224549</v>
      </c>
      <c r="Q35" s="675">
        <f>Q9+Q16</f>
        <v>2236066</v>
      </c>
      <c r="R35" s="676">
        <f>(P35-Q35)/Q35</f>
        <v>-5.1505635343500594E-3</v>
      </c>
      <c r="S35" s="677">
        <f>S9+S16</f>
        <v>2776759</v>
      </c>
      <c r="T35" s="675">
        <f>T9+T16</f>
        <v>2799068</v>
      </c>
      <c r="U35" s="676">
        <f>(S35-T35)/T35</f>
        <v>-7.9701529223298612E-3</v>
      </c>
      <c r="V35" s="677">
        <f>V9+V16</f>
        <v>4126938</v>
      </c>
      <c r="W35" s="675">
        <f>W9+W16</f>
        <v>4121658</v>
      </c>
      <c r="X35" s="598">
        <f>(V35-W35)/W35</f>
        <v>1.2810378735935877E-3</v>
      </c>
      <c r="Y35" s="682">
        <f t="shared" si="1"/>
        <v>2.8628595450433703</v>
      </c>
      <c r="Z35" s="683">
        <f t="shared" si="1"/>
        <v>2.8606315427107183</v>
      </c>
    </row>
    <row r="36" spans="1:26" s="573" customFormat="1" ht="4.5" customHeight="1" thickBot="1">
      <c r="A36" s="684"/>
      <c r="B36" s="684"/>
      <c r="C36" s="605"/>
      <c r="D36" s="605"/>
      <c r="E36" s="559"/>
      <c r="F36" s="605"/>
      <c r="G36" s="605"/>
      <c r="H36" s="559"/>
      <c r="I36" s="605"/>
      <c r="J36" s="605"/>
      <c r="K36" s="559"/>
      <c r="L36" s="608"/>
      <c r="M36" s="609"/>
      <c r="N36" s="609"/>
      <c r="O36" s="561"/>
      <c r="P36" s="605"/>
      <c r="Q36" s="605"/>
      <c r="R36" s="559"/>
      <c r="S36" s="605"/>
      <c r="T36" s="605"/>
      <c r="U36" s="559"/>
      <c r="V36" s="605"/>
      <c r="W36" s="605"/>
      <c r="X36" s="559"/>
      <c r="Y36" s="685"/>
      <c r="Z36" s="685"/>
    </row>
    <row r="37" spans="1:26" ht="16.5" thickBot="1">
      <c r="A37" s="1066" t="s">
        <v>65</v>
      </c>
      <c r="B37" s="1067"/>
      <c r="C37" s="655">
        <f>SUM(C33:C35)</f>
        <v>2420033</v>
      </c>
      <c r="D37" s="655">
        <f>SUM(D33:D35)</f>
        <v>2434395</v>
      </c>
      <c r="E37" s="656">
        <f>(C37-D37)/D37</f>
        <v>-5.8996177695074137E-3</v>
      </c>
      <c r="F37" s="655">
        <f>SUM(F33:F35)</f>
        <v>1588795</v>
      </c>
      <c r="G37" s="655">
        <f>SUM(G33:G35)</f>
        <v>1570060</v>
      </c>
      <c r="H37" s="656">
        <f>(F37-G37)/G37</f>
        <v>1.1932664993694508E-2</v>
      </c>
      <c r="I37" s="655">
        <f>SUM(I33:I35)</f>
        <v>831238</v>
      </c>
      <c r="J37" s="655">
        <f>SUM(J33:J35)</f>
        <v>864335</v>
      </c>
      <c r="K37" s="656">
        <f>(I37-J37)/J37</f>
        <v>-3.8291866001029691E-2</v>
      </c>
      <c r="L37" s="565"/>
      <c r="M37" s="657">
        <f>P37/S37</f>
        <v>0.69741715320456998</v>
      </c>
      <c r="N37" s="657">
        <f>Q37/T37</f>
        <v>0.69568040362332384</v>
      </c>
      <c r="O37" s="658">
        <f>ROUND(+M37-N37,3)*100</f>
        <v>0.2</v>
      </c>
      <c r="P37" s="655">
        <f>SUM(P33:P35)</f>
        <v>3349205</v>
      </c>
      <c r="Q37" s="655">
        <f>SUM(Q33:Q35)</f>
        <v>3362238</v>
      </c>
      <c r="R37" s="656">
        <f>(P37-Q37)/Q37</f>
        <v>-3.8762871634905084E-3</v>
      </c>
      <c r="S37" s="655">
        <f>SUM(S33:S35)</f>
        <v>4802298</v>
      </c>
      <c r="T37" s="655">
        <f>SUM(T33:T35)</f>
        <v>4833021</v>
      </c>
      <c r="U37" s="656">
        <f>(S37-T37)/T37</f>
        <v>-6.356893545465662E-3</v>
      </c>
      <c r="V37" s="655">
        <f>SUM(V33:V35)</f>
        <v>6388327</v>
      </c>
      <c r="W37" s="655">
        <f>SUM(W33:W35)</f>
        <v>6376967</v>
      </c>
      <c r="X37" s="656">
        <f>(V37-W37)/W37</f>
        <v>1.7814111316555347E-3</v>
      </c>
      <c r="Y37" s="686">
        <f>V37/C37</f>
        <v>2.639768548610701</v>
      </c>
      <c r="Z37" s="687">
        <f>W37/D37</f>
        <v>2.6195284660049007</v>
      </c>
    </row>
    <row r="38" spans="1:26" ht="11.25" customHeight="1">
      <c r="A38" s="617"/>
      <c r="B38" s="617"/>
      <c r="C38" s="617"/>
      <c r="D38" s="617"/>
      <c r="E38" s="618"/>
      <c r="F38" s="617"/>
      <c r="G38" s="617"/>
      <c r="H38" s="618"/>
      <c r="I38" s="617"/>
      <c r="J38" s="617"/>
      <c r="K38" s="618"/>
      <c r="L38" s="617"/>
      <c r="M38" s="619"/>
      <c r="N38" s="619"/>
      <c r="O38" s="618"/>
      <c r="P38" s="617"/>
      <c r="Q38" s="617"/>
      <c r="R38" s="618"/>
      <c r="S38" s="617"/>
      <c r="T38" s="617"/>
      <c r="U38" s="618"/>
    </row>
    <row r="39" spans="1:26">
      <c r="C39" s="620"/>
      <c r="D39" s="620"/>
      <c r="E39" s="688"/>
      <c r="F39" s="620"/>
      <c r="G39" s="620"/>
      <c r="H39" s="688"/>
      <c r="I39" s="620"/>
    </row>
    <row r="40" spans="1:26" ht="24" thickBot="1">
      <c r="A40" s="1039" t="s">
        <v>68</v>
      </c>
      <c r="B40" s="1039"/>
      <c r="C40" s="1039"/>
      <c r="D40" s="1039"/>
      <c r="E40" s="1039"/>
      <c r="F40" s="1039"/>
      <c r="G40" s="1039"/>
      <c r="H40" s="1039"/>
      <c r="I40" s="1039"/>
      <c r="J40" s="1039"/>
      <c r="K40" s="1039"/>
      <c r="L40" s="1039"/>
      <c r="M40" s="1039"/>
      <c r="N40" s="1039"/>
      <c r="O40" s="1039"/>
      <c r="P40" s="1039"/>
      <c r="Q40" s="1039"/>
      <c r="R40" s="1039"/>
      <c r="S40" s="1039"/>
      <c r="T40" s="1039"/>
      <c r="U40" s="1039"/>
      <c r="V40" s="1039"/>
      <c r="W40" s="1039"/>
      <c r="X40" s="1039"/>
      <c r="Y40" s="1039"/>
      <c r="Z40" s="1039"/>
    </row>
    <row r="41" spans="1:26" ht="15">
      <c r="A41" s="517"/>
      <c r="B41" s="518"/>
      <c r="C41" s="1040" t="s">
        <v>40</v>
      </c>
      <c r="D41" s="1040"/>
      <c r="E41" s="519" t="s">
        <v>41</v>
      </c>
      <c r="F41" s="1040" t="s">
        <v>42</v>
      </c>
      <c r="G41" s="1040"/>
      <c r="H41" s="519" t="s">
        <v>41</v>
      </c>
      <c r="I41" s="1040" t="s">
        <v>43</v>
      </c>
      <c r="J41" s="1040"/>
      <c r="K41" s="520" t="s">
        <v>41</v>
      </c>
      <c r="L41" s="521"/>
      <c r="M41" s="1041" t="s">
        <v>44</v>
      </c>
      <c r="N41" s="1041"/>
      <c r="O41" s="519" t="s">
        <v>45</v>
      </c>
      <c r="P41" s="1040" t="s">
        <v>46</v>
      </c>
      <c r="Q41" s="1040"/>
      <c r="R41" s="519" t="s">
        <v>41</v>
      </c>
      <c r="S41" s="1040" t="s">
        <v>47</v>
      </c>
      <c r="T41" s="1040"/>
      <c r="U41" s="519" t="s">
        <v>41</v>
      </c>
      <c r="V41" s="1040" t="s">
        <v>48</v>
      </c>
      <c r="W41" s="1040"/>
      <c r="X41" s="519" t="s">
        <v>41</v>
      </c>
      <c r="Y41" s="1040" t="s">
        <v>49</v>
      </c>
      <c r="Z41" s="1043"/>
    </row>
    <row r="42" spans="1:26" ht="15.75" thickBot="1">
      <c r="A42" s="1058" t="s">
        <v>50</v>
      </c>
      <c r="B42" s="1059"/>
      <c r="C42" s="524">
        <v>2013</v>
      </c>
      <c r="D42" s="524">
        <v>2012</v>
      </c>
      <c r="E42" s="525" t="s">
        <v>54</v>
      </c>
      <c r="F42" s="524">
        <v>2013</v>
      </c>
      <c r="G42" s="524">
        <v>2012</v>
      </c>
      <c r="H42" s="525" t="s">
        <v>54</v>
      </c>
      <c r="I42" s="524">
        <v>2013</v>
      </c>
      <c r="J42" s="524">
        <v>2012</v>
      </c>
      <c r="K42" s="525" t="s">
        <v>54</v>
      </c>
      <c r="L42" s="526"/>
      <c r="M42" s="527">
        <v>2013</v>
      </c>
      <c r="N42" s="643">
        <v>2012</v>
      </c>
      <c r="O42" s="525" t="s">
        <v>54</v>
      </c>
      <c r="P42" s="524">
        <v>2013</v>
      </c>
      <c r="Q42" s="524">
        <v>2012</v>
      </c>
      <c r="R42" s="525" t="s">
        <v>54</v>
      </c>
      <c r="S42" s="524">
        <v>2013</v>
      </c>
      <c r="T42" s="524">
        <v>2012</v>
      </c>
      <c r="U42" s="525" t="s">
        <v>54</v>
      </c>
      <c r="V42" s="524">
        <v>2013</v>
      </c>
      <c r="W42" s="524">
        <v>2012</v>
      </c>
      <c r="X42" s="525" t="s">
        <v>54</v>
      </c>
      <c r="Y42" s="524">
        <v>2013</v>
      </c>
      <c r="Z42" s="529">
        <v>2012</v>
      </c>
    </row>
    <row r="43" spans="1:26" s="624" customFormat="1" ht="15">
      <c r="A43" s="1060" t="s">
        <v>55</v>
      </c>
      <c r="B43" s="1061"/>
      <c r="C43" s="557">
        <f>C10</f>
        <v>1339153</v>
      </c>
      <c r="D43" s="689">
        <f>D10</f>
        <v>1342535</v>
      </c>
      <c r="E43" s="606">
        <f>(C43-D43)/D43</f>
        <v>-2.5191149578968146E-3</v>
      </c>
      <c r="F43" s="557">
        <f>F10</f>
        <v>1098386</v>
      </c>
      <c r="G43" s="689">
        <f>G10</f>
        <v>1107407</v>
      </c>
      <c r="H43" s="606">
        <f>(F43-G43)/G43</f>
        <v>-8.1460565085826626E-3</v>
      </c>
      <c r="I43" s="557">
        <f>I10</f>
        <v>240767</v>
      </c>
      <c r="J43" s="689">
        <f>J10</f>
        <v>235128</v>
      </c>
      <c r="K43" s="606">
        <f>(I43-J43)/J43</f>
        <v>2.3982681773331974E-2</v>
      </c>
      <c r="L43" s="666"/>
      <c r="M43" s="559">
        <f t="shared" ref="M43:N47" si="2">P43/S43</f>
        <v>0.7943185858194528</v>
      </c>
      <c r="N43" s="690">
        <f t="shared" si="2"/>
        <v>0.7948124690854399</v>
      </c>
      <c r="O43" s="610">
        <f>ROUND(+M43-N43,3)*100</f>
        <v>0</v>
      </c>
      <c r="P43" s="557">
        <f>P10</f>
        <v>2042093</v>
      </c>
      <c r="Q43" s="689">
        <f>Q10</f>
        <v>2053584</v>
      </c>
      <c r="R43" s="606">
        <f>(P43-Q43)/Q43</f>
        <v>-5.5955831366041025E-3</v>
      </c>
      <c r="S43" s="557">
        <f>S10</f>
        <v>2570874</v>
      </c>
      <c r="T43" s="689">
        <f>T10</f>
        <v>2583734</v>
      </c>
      <c r="U43" s="606">
        <f>(S43-T43)/T43</f>
        <v>-4.9772925541096726E-3</v>
      </c>
      <c r="V43" s="557">
        <f>V10</f>
        <v>3541529</v>
      </c>
      <c r="W43" s="689">
        <f>W10</f>
        <v>3517353</v>
      </c>
      <c r="X43" s="606">
        <f>(V43-W43)/W43</f>
        <v>6.8733504996513007E-3</v>
      </c>
      <c r="Y43" s="685">
        <f t="shared" ref="Y43:Z47" si="3">V43/C43</f>
        <v>2.6446037159308906</v>
      </c>
      <c r="Z43" s="691">
        <f t="shared" si="3"/>
        <v>2.6199339309589695</v>
      </c>
    </row>
    <row r="44" spans="1:26" s="624" customFormat="1" ht="15">
      <c r="A44" s="1062" t="s">
        <v>60</v>
      </c>
      <c r="B44" s="1063"/>
      <c r="C44" s="692">
        <f>C13</f>
        <v>344741</v>
      </c>
      <c r="D44" s="693">
        <f>D13</f>
        <v>358884</v>
      </c>
      <c r="E44" s="627">
        <f>(C44-D44)/D44</f>
        <v>-3.9408276769095307E-2</v>
      </c>
      <c r="F44" s="692">
        <f>F13</f>
        <v>82724</v>
      </c>
      <c r="G44" s="693">
        <f>G13</f>
        <v>80577</v>
      </c>
      <c r="H44" s="627">
        <f>(F44-G44)/G44</f>
        <v>2.6645320624992242E-2</v>
      </c>
      <c r="I44" s="692">
        <f>I13</f>
        <v>262017</v>
      </c>
      <c r="J44" s="693">
        <f>J13</f>
        <v>278307</v>
      </c>
      <c r="K44" s="627">
        <f>(I44-J44)/J44</f>
        <v>-5.8532483911651521E-2</v>
      </c>
      <c r="L44" s="666"/>
      <c r="M44" s="694">
        <f t="shared" si="2"/>
        <v>0.46034131341036438</v>
      </c>
      <c r="N44" s="695">
        <f t="shared" si="2"/>
        <v>0.46730414826662958</v>
      </c>
      <c r="O44" s="630">
        <f>ROUND(+M44-N44,3)*100</f>
        <v>-0.70000000000000007</v>
      </c>
      <c r="P44" s="692">
        <f>P13</f>
        <v>324101</v>
      </c>
      <c r="Q44" s="693">
        <f>Q13</f>
        <v>335980</v>
      </c>
      <c r="R44" s="627">
        <f>(P44-Q44)/Q44</f>
        <v>-3.5356271206619438E-2</v>
      </c>
      <c r="S44" s="692">
        <f>S13</f>
        <v>704045</v>
      </c>
      <c r="T44" s="693">
        <f>T13</f>
        <v>718975</v>
      </c>
      <c r="U44" s="627">
        <f>(S44-T44)/T44</f>
        <v>-2.076567335442818E-2</v>
      </c>
      <c r="V44" s="692">
        <f>V13</f>
        <v>747403</v>
      </c>
      <c r="W44" s="693">
        <f>W13</f>
        <v>776438</v>
      </c>
      <c r="X44" s="627">
        <f>(V44-W44)/W44</f>
        <v>-3.7395130068337716E-2</v>
      </c>
      <c r="Y44" s="696">
        <f t="shared" si="3"/>
        <v>2.1680130880864183</v>
      </c>
      <c r="Z44" s="697">
        <f t="shared" si="3"/>
        <v>2.1634790071443697</v>
      </c>
    </row>
    <row r="45" spans="1:26" s="624" customFormat="1" ht="15">
      <c r="A45" s="1062" t="s">
        <v>61</v>
      </c>
      <c r="B45" s="1063"/>
      <c r="C45" s="692">
        <f>C17</f>
        <v>497682</v>
      </c>
      <c r="D45" s="693">
        <f>D17</f>
        <v>495437</v>
      </c>
      <c r="E45" s="627">
        <f>(C45-D45)/D45</f>
        <v>4.5313531286520787E-3</v>
      </c>
      <c r="F45" s="692">
        <f>F17</f>
        <v>296720</v>
      </c>
      <c r="G45" s="693">
        <f>G17</f>
        <v>279481</v>
      </c>
      <c r="H45" s="627">
        <f>(F45-G45)/G45</f>
        <v>6.1682189486941867E-2</v>
      </c>
      <c r="I45" s="692">
        <f>I17</f>
        <v>200962</v>
      </c>
      <c r="J45" s="693">
        <f>J17</f>
        <v>215956</v>
      </c>
      <c r="K45" s="627">
        <f>(I45-J45)/J45</f>
        <v>-6.9430809979810701E-2</v>
      </c>
      <c r="L45" s="666"/>
      <c r="M45" s="694">
        <f t="shared" si="2"/>
        <v>0.69284650484494326</v>
      </c>
      <c r="N45" s="695">
        <f t="shared" si="2"/>
        <v>0.68440330416392081</v>
      </c>
      <c r="O45" s="630">
        <f>ROUND(+M45-N45,3)*100</f>
        <v>0.8</v>
      </c>
      <c r="P45" s="692">
        <f>P17</f>
        <v>670832</v>
      </c>
      <c r="Q45" s="693">
        <f>Q17</f>
        <v>669870</v>
      </c>
      <c r="R45" s="627">
        <f>(P45-Q45)/Q45</f>
        <v>1.4360995417021212E-3</v>
      </c>
      <c r="S45" s="692">
        <f>S17</f>
        <v>968226</v>
      </c>
      <c r="T45" s="693">
        <f>T17</f>
        <v>978765</v>
      </c>
      <c r="U45" s="627">
        <f>(S45-T45)/T45</f>
        <v>-1.0767651070481679E-2</v>
      </c>
      <c r="V45" s="692">
        <f>V17</f>
        <v>1479445</v>
      </c>
      <c r="W45" s="693">
        <f>W17</f>
        <v>1483737</v>
      </c>
      <c r="X45" s="627">
        <f>(V45-W45)/W45</f>
        <v>-2.8926959427445702E-3</v>
      </c>
      <c r="Y45" s="696">
        <f t="shared" si="3"/>
        <v>2.9726713041661141</v>
      </c>
      <c r="Z45" s="697">
        <f t="shared" si="3"/>
        <v>2.9948045866578394</v>
      </c>
    </row>
    <row r="46" spans="1:26" s="624" customFormat="1" ht="15">
      <c r="A46" s="1062" t="s">
        <v>62</v>
      </c>
      <c r="B46" s="1063"/>
      <c r="C46" s="692">
        <f>C20</f>
        <v>146650</v>
      </c>
      <c r="D46" s="693">
        <f>D20</f>
        <v>151229</v>
      </c>
      <c r="E46" s="627">
        <f>(C46-D46)/D46</f>
        <v>-3.0278584133995465E-2</v>
      </c>
      <c r="F46" s="692">
        <f>F20</f>
        <v>59296</v>
      </c>
      <c r="G46" s="693">
        <f>G20</f>
        <v>57337</v>
      </c>
      <c r="H46" s="627">
        <f>(F46-G46)/G46</f>
        <v>3.4166419589444864E-2</v>
      </c>
      <c r="I46" s="692">
        <f>I20</f>
        <v>87354</v>
      </c>
      <c r="J46" s="693">
        <f>J20</f>
        <v>93892</v>
      </c>
      <c r="K46" s="627">
        <f>(I46-J46)/J46</f>
        <v>-6.9633195586418437E-2</v>
      </c>
      <c r="L46" s="666"/>
      <c r="M46" s="694">
        <f t="shared" si="2"/>
        <v>0.49399346910017206</v>
      </c>
      <c r="N46" s="695">
        <f t="shared" si="2"/>
        <v>0.47492132099682582</v>
      </c>
      <c r="O46" s="630">
        <f>ROUND(+M46-N46,3)*100</f>
        <v>1.9</v>
      </c>
      <c r="P46" s="692">
        <f>P20</f>
        <v>182291</v>
      </c>
      <c r="Q46" s="693">
        <f>Q20</f>
        <v>175804</v>
      </c>
      <c r="R46" s="627">
        <f>(P46-Q46)/Q46</f>
        <v>3.6899046665604882E-2</v>
      </c>
      <c r="S46" s="692">
        <f>S20</f>
        <v>369015</v>
      </c>
      <c r="T46" s="693">
        <f>T20</f>
        <v>370175</v>
      </c>
      <c r="U46" s="627">
        <f>(S46-T46)/T46</f>
        <v>-3.1336530019585333E-3</v>
      </c>
      <c r="V46" s="692">
        <f>V20</f>
        <v>337308</v>
      </c>
      <c r="W46" s="693">
        <f>W20</f>
        <v>334270</v>
      </c>
      <c r="X46" s="627">
        <f>(V46-W46)/W46</f>
        <v>9.0884614234002445E-3</v>
      </c>
      <c r="Y46" s="696">
        <f t="shared" si="3"/>
        <v>2.3000886464370951</v>
      </c>
      <c r="Z46" s="697">
        <f t="shared" si="3"/>
        <v>2.2103564792467054</v>
      </c>
    </row>
    <row r="47" spans="1:26" s="624" customFormat="1" ht="15.75" thickBot="1">
      <c r="A47" s="1064" t="s">
        <v>64</v>
      </c>
      <c r="B47" s="1065"/>
      <c r="C47" s="698">
        <f>C23</f>
        <v>91807</v>
      </c>
      <c r="D47" s="699">
        <f>D23</f>
        <v>86310</v>
      </c>
      <c r="E47" s="635">
        <f>(C47-D47)/D47</f>
        <v>6.3689027922604571E-2</v>
      </c>
      <c r="F47" s="698">
        <f>F23</f>
        <v>51669</v>
      </c>
      <c r="G47" s="699">
        <f>G23</f>
        <v>45258</v>
      </c>
      <c r="H47" s="635">
        <f>(F47-G47)/G47</f>
        <v>0.14165451411905078</v>
      </c>
      <c r="I47" s="698">
        <f>I23</f>
        <v>40138</v>
      </c>
      <c r="J47" s="699">
        <f>J23</f>
        <v>41052</v>
      </c>
      <c r="K47" s="635">
        <f>(I47-J47)/J47</f>
        <v>-2.2264445094027089E-2</v>
      </c>
      <c r="L47" s="678"/>
      <c r="M47" s="700">
        <f t="shared" si="2"/>
        <v>0.68312488823906847</v>
      </c>
      <c r="N47" s="701">
        <f t="shared" si="2"/>
        <v>0.70021833579604353</v>
      </c>
      <c r="O47" s="638">
        <f>ROUND(+M47-N47,3)*100</f>
        <v>-1.7000000000000002</v>
      </c>
      <c r="P47" s="698">
        <f>P23</f>
        <v>129888</v>
      </c>
      <c r="Q47" s="699">
        <f>Q23</f>
        <v>127000</v>
      </c>
      <c r="R47" s="635">
        <f>(P47-Q47)/Q47</f>
        <v>2.2740157480314962E-2</v>
      </c>
      <c r="S47" s="698">
        <f>S23</f>
        <v>190138</v>
      </c>
      <c r="T47" s="699">
        <f>T23</f>
        <v>181372</v>
      </c>
      <c r="U47" s="635">
        <f>(S47-T47)/T47</f>
        <v>4.8331605760536356E-2</v>
      </c>
      <c r="V47" s="698">
        <f>V23</f>
        <v>282642</v>
      </c>
      <c r="W47" s="699">
        <f>W23</f>
        <v>265169</v>
      </c>
      <c r="X47" s="635">
        <f>(V47-W47)/W47</f>
        <v>6.5893826201403632E-2</v>
      </c>
      <c r="Y47" s="702">
        <f t="shared" si="3"/>
        <v>3.0786541331271038</v>
      </c>
      <c r="Z47" s="703">
        <f t="shared" si="3"/>
        <v>3.0722859460085736</v>
      </c>
    </row>
    <row r="48" spans="1:26" s="573" customFormat="1" ht="4.5" customHeight="1" thickBot="1">
      <c r="A48" s="684"/>
      <c r="B48" s="684"/>
      <c r="C48" s="605"/>
      <c r="D48" s="605"/>
      <c r="E48" s="559"/>
      <c r="F48" s="605"/>
      <c r="G48" s="605"/>
      <c r="H48" s="559"/>
      <c r="I48" s="605"/>
      <c r="J48" s="605"/>
      <c r="K48" s="559"/>
      <c r="L48" s="636"/>
      <c r="M48" s="609"/>
      <c r="N48" s="609"/>
      <c r="O48" s="561"/>
      <c r="P48" s="605"/>
      <c r="Q48" s="605"/>
      <c r="R48" s="559"/>
      <c r="S48" s="605"/>
      <c r="T48" s="605"/>
      <c r="U48" s="559"/>
      <c r="V48" s="605"/>
      <c r="W48" s="605"/>
      <c r="X48" s="559"/>
      <c r="Y48" s="685"/>
      <c r="Z48" s="685"/>
    </row>
    <row r="49" spans="1:26" ht="16.5" thickBot="1">
      <c r="A49" s="1066" t="s">
        <v>65</v>
      </c>
      <c r="B49" s="1067"/>
      <c r="C49" s="655">
        <f>SUM(C43:C47)</f>
        <v>2420033</v>
      </c>
      <c r="D49" s="655">
        <f>SUM(D43:D47)</f>
        <v>2434395</v>
      </c>
      <c r="E49" s="656">
        <f>(C49-D49)/D49</f>
        <v>-5.8996177695074137E-3</v>
      </c>
      <c r="F49" s="655">
        <f>SUM(F43:F47)</f>
        <v>1588795</v>
      </c>
      <c r="G49" s="655">
        <f>SUM(G43:G47)</f>
        <v>1570060</v>
      </c>
      <c r="H49" s="656">
        <f>(F49-G49)/G49</f>
        <v>1.1932664993694508E-2</v>
      </c>
      <c r="I49" s="655">
        <f>SUM(I43:I47)</f>
        <v>831238</v>
      </c>
      <c r="J49" s="655">
        <f>SUM(J43:J47)</f>
        <v>864335</v>
      </c>
      <c r="K49" s="656">
        <f>(I49-J49)/J49</f>
        <v>-3.8291866001029691E-2</v>
      </c>
      <c r="L49" s="576"/>
      <c r="M49" s="657">
        <f>P49/S49</f>
        <v>0.69741715320456998</v>
      </c>
      <c r="N49" s="657">
        <f>Q49/T49</f>
        <v>0.69568040362332384</v>
      </c>
      <c r="O49" s="658">
        <f>ROUND(+M49-N49,3)*100</f>
        <v>0.2</v>
      </c>
      <c r="P49" s="655">
        <f>SUM(P43:P47)</f>
        <v>3349205</v>
      </c>
      <c r="Q49" s="655">
        <f>SUM(Q43:Q47)</f>
        <v>3362238</v>
      </c>
      <c r="R49" s="656">
        <f>(P49-Q49)/Q49</f>
        <v>-3.8762871634905084E-3</v>
      </c>
      <c r="S49" s="655">
        <f>SUM(S43:S47)</f>
        <v>4802298</v>
      </c>
      <c r="T49" s="655">
        <f>SUM(T43:T47)</f>
        <v>4833021</v>
      </c>
      <c r="U49" s="656">
        <f>(S49-T49)/T49</f>
        <v>-6.356893545465662E-3</v>
      </c>
      <c r="V49" s="655">
        <f>SUM(V43:V47)</f>
        <v>6388327</v>
      </c>
      <c r="W49" s="655">
        <f>SUM(W43:W47)</f>
        <v>6376967</v>
      </c>
      <c r="X49" s="656">
        <f>(V49-W49)/W49</f>
        <v>1.7814111316555347E-3</v>
      </c>
      <c r="Y49" s="686">
        <f>V49/C49</f>
        <v>2.639768548610701</v>
      </c>
      <c r="Z49" s="687">
        <f>W49/D49</f>
        <v>2.6195284660049007</v>
      </c>
    </row>
    <row r="50" spans="1:26" ht="11.25" customHeight="1">
      <c r="A50" s="617"/>
      <c r="B50" s="617"/>
      <c r="C50" s="617"/>
      <c r="D50" s="617"/>
      <c r="E50" s="618"/>
      <c r="F50" s="617"/>
      <c r="G50" s="617"/>
      <c r="H50" s="618"/>
      <c r="I50" s="617"/>
      <c r="J50" s="617"/>
      <c r="K50" s="618"/>
      <c r="L50" s="617"/>
      <c r="M50" s="619"/>
      <c r="N50" s="619"/>
      <c r="O50" s="618"/>
      <c r="P50" s="617"/>
      <c r="Q50" s="617"/>
      <c r="R50" s="618"/>
      <c r="S50" s="617"/>
      <c r="T50" s="617"/>
      <c r="U50" s="618"/>
    </row>
    <row r="51" spans="1:26">
      <c r="A51" s="641" t="s">
        <v>69</v>
      </c>
      <c r="C51" s="620"/>
      <c r="D51" s="620"/>
    </row>
    <row r="52" spans="1:26">
      <c r="A52" s="641" t="s">
        <v>70</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s>
  <printOptions horizontalCentered="1"/>
  <pageMargins left="0" right="0" top="0.6"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8.xml><?xml version="1.0" encoding="utf-8"?>
<worksheet xmlns="http://schemas.openxmlformats.org/spreadsheetml/2006/main" xmlns:r="http://schemas.openxmlformats.org/officeDocument/2006/relationships">
  <dimension ref="A1:E41"/>
  <sheetViews>
    <sheetView workbookViewId="0">
      <selection sqref="A1:E1"/>
    </sheetView>
  </sheetViews>
  <sheetFormatPr defaultRowHeight="12.75"/>
  <cols>
    <col min="1" max="1" width="26.140625" style="511" customWidth="1"/>
    <col min="2" max="2" width="30.28515625" style="511" bestFit="1" customWidth="1"/>
    <col min="3" max="4" width="22.5703125" style="511" bestFit="1" customWidth="1"/>
    <col min="5" max="5" width="15.5703125" style="751" bestFit="1" customWidth="1"/>
    <col min="6" max="16384" width="9.140625" style="511"/>
  </cols>
  <sheetData>
    <row r="1" spans="1:5" ht="20.25" thickBot="1">
      <c r="A1" s="1073" t="s">
        <v>73</v>
      </c>
      <c r="B1" s="1073"/>
      <c r="C1" s="1073"/>
      <c r="D1" s="1073"/>
      <c r="E1" s="1073"/>
    </row>
    <row r="2" spans="1:5" s="112" customFormat="1" ht="16.149999999999999" customHeight="1">
      <c r="A2" s="1074" t="s">
        <v>50</v>
      </c>
      <c r="B2" s="704" t="s">
        <v>74</v>
      </c>
      <c r="C2" s="1070" t="s">
        <v>75</v>
      </c>
      <c r="D2" s="1070"/>
      <c r="E2" s="1076" t="s">
        <v>76</v>
      </c>
    </row>
    <row r="3" spans="1:5" s="708" customFormat="1" ht="16.5" thickBot="1">
      <c r="A3" s="1075"/>
      <c r="B3" s="705" t="s">
        <v>77</v>
      </c>
      <c r="C3" s="706" t="s">
        <v>78</v>
      </c>
      <c r="D3" s="707" t="s">
        <v>79</v>
      </c>
      <c r="E3" s="1077"/>
    </row>
    <row r="4" spans="1:5" ht="13.15" customHeight="1">
      <c r="A4" s="1078" t="s">
        <v>80</v>
      </c>
      <c r="B4" s="709" t="s">
        <v>56</v>
      </c>
      <c r="C4" s="710">
        <v>123.6457894736842</v>
      </c>
      <c r="D4" s="711">
        <v>132.27611111111111</v>
      </c>
      <c r="E4" s="712">
        <v>-6.5244748767806504E-2</v>
      </c>
    </row>
    <row r="5" spans="1:5" ht="13.15" customHeight="1">
      <c r="A5" s="1079"/>
      <c r="B5" s="713" t="s">
        <v>57</v>
      </c>
      <c r="C5" s="714">
        <v>134.82333333333335</v>
      </c>
      <c r="D5" s="715">
        <v>127.556</v>
      </c>
      <c r="E5" s="716">
        <v>5.6973669081292568E-2</v>
      </c>
    </row>
    <row r="6" spans="1:5" ht="13.15" customHeight="1">
      <c r="A6" s="1079"/>
      <c r="B6" s="713" t="s">
        <v>58</v>
      </c>
      <c r="C6" s="714">
        <v>218.28933333333336</v>
      </c>
      <c r="D6" s="715">
        <v>209.4026666666667</v>
      </c>
      <c r="E6" s="716">
        <v>4.2438173343860575E-2</v>
      </c>
    </row>
    <row r="7" spans="1:5" s="487" customFormat="1" ht="15.75" thickBot="1">
      <c r="A7" s="1080"/>
      <c r="B7" s="717" t="s">
        <v>59</v>
      </c>
      <c r="C7" s="718">
        <v>160.81375</v>
      </c>
      <c r="D7" s="719">
        <v>162.09973684210527</v>
      </c>
      <c r="E7" s="720">
        <v>-7.9333061679051405E-3</v>
      </c>
    </row>
    <row r="8" spans="1:5" ht="13.15" customHeight="1">
      <c r="A8" s="1081" t="s">
        <v>60</v>
      </c>
      <c r="B8" s="721" t="s">
        <v>56</v>
      </c>
      <c r="C8" s="722">
        <v>134.62458333333333</v>
      </c>
      <c r="D8" s="711">
        <v>126.37153846153845</v>
      </c>
      <c r="E8" s="723">
        <v>6.5307781896686512E-2</v>
      </c>
    </row>
    <row r="9" spans="1:5" ht="13.15" customHeight="1">
      <c r="A9" s="1079"/>
      <c r="B9" s="713" t="s">
        <v>57</v>
      </c>
      <c r="C9" s="714">
        <v>131.84857142857143</v>
      </c>
      <c r="D9" s="715">
        <v>138.42285714285714</v>
      </c>
      <c r="E9" s="716">
        <v>-4.7494220607661779E-2</v>
      </c>
    </row>
    <row r="10" spans="1:5" s="487" customFormat="1" ht="15.75" thickBot="1">
      <c r="A10" s="1082"/>
      <c r="B10" s="724" t="s">
        <v>59</v>
      </c>
      <c r="C10" s="725">
        <v>133.99774193548384</v>
      </c>
      <c r="D10" s="726">
        <v>128.9278787878788</v>
      </c>
      <c r="E10" s="727">
        <v>3.9323249519573208E-2</v>
      </c>
    </row>
    <row r="11" spans="1:5" ht="13.15" customHeight="1">
      <c r="A11" s="1081" t="s">
        <v>61</v>
      </c>
      <c r="B11" s="721" t="s">
        <v>56</v>
      </c>
      <c r="C11" s="722">
        <v>77.582499999999996</v>
      </c>
      <c r="D11" s="711">
        <v>89.831999999999994</v>
      </c>
      <c r="E11" s="723">
        <v>-0.13636009439843261</v>
      </c>
    </row>
    <row r="12" spans="1:5" ht="13.15" customHeight="1">
      <c r="A12" s="1079"/>
      <c r="B12" s="713" t="s">
        <v>57</v>
      </c>
      <c r="C12" s="714">
        <v>396.28400000000005</v>
      </c>
      <c r="D12" s="715">
        <v>363.738</v>
      </c>
      <c r="E12" s="716">
        <v>8.9476491320676005E-2</v>
      </c>
    </row>
    <row r="13" spans="1:5" ht="13.15" customHeight="1">
      <c r="A13" s="1079"/>
      <c r="B13" s="713" t="s">
        <v>58</v>
      </c>
      <c r="C13" s="714">
        <v>238.74666666666667</v>
      </c>
      <c r="D13" s="715">
        <v>215.28666666666666</v>
      </c>
      <c r="E13" s="716">
        <v>0.10897098442386899</v>
      </c>
    </row>
    <row r="14" spans="1:5" s="487" customFormat="1" ht="15.75" thickBot="1">
      <c r="A14" s="1082"/>
      <c r="B14" s="724" t="s">
        <v>59</v>
      </c>
      <c r="C14" s="725">
        <v>250.66583333333335</v>
      </c>
      <c r="D14" s="726">
        <v>224.13153846153847</v>
      </c>
      <c r="E14" s="727">
        <v>0.11838715360599836</v>
      </c>
    </row>
    <row r="15" spans="1:5" ht="13.15" customHeight="1">
      <c r="A15" s="1078" t="s">
        <v>62</v>
      </c>
      <c r="B15" s="709" t="s">
        <v>56</v>
      </c>
      <c r="C15" s="710">
        <v>94.938999999999993</v>
      </c>
      <c r="D15" s="728">
        <v>92.470000000000013</v>
      </c>
      <c r="E15" s="712">
        <v>2.6700551530225797E-2</v>
      </c>
    </row>
    <row r="16" spans="1:5" ht="13.15" customHeight="1">
      <c r="A16" s="1079"/>
      <c r="B16" s="713" t="s">
        <v>63</v>
      </c>
      <c r="C16" s="714">
        <v>117.70750000000001</v>
      </c>
      <c r="D16" s="715">
        <v>116.83000000000001</v>
      </c>
      <c r="E16" s="716">
        <v>7.5109132928186054E-3</v>
      </c>
    </row>
    <row r="17" spans="1:5" s="487" customFormat="1" ht="15.75" thickBot="1">
      <c r="A17" s="1080"/>
      <c r="B17" s="717" t="s">
        <v>59</v>
      </c>
      <c r="C17" s="718">
        <v>101.44428571428571</v>
      </c>
      <c r="D17" s="719">
        <v>99.429999999999978</v>
      </c>
      <c r="E17" s="720">
        <v>2.0258329621701036E-2</v>
      </c>
    </row>
    <row r="18" spans="1:5" ht="13.15" customHeight="1">
      <c r="A18" s="1081" t="s">
        <v>64</v>
      </c>
      <c r="B18" s="721" t="s">
        <v>56</v>
      </c>
      <c r="C18" s="722">
        <v>101.63600000000001</v>
      </c>
      <c r="D18" s="711">
        <v>98.158000000000001</v>
      </c>
      <c r="E18" s="723">
        <v>3.5432669777297914E-2</v>
      </c>
    </row>
    <row r="19" spans="1:5" ht="13.15" customHeight="1">
      <c r="A19" s="1083"/>
      <c r="B19" s="713" t="s">
        <v>57</v>
      </c>
      <c r="C19" s="729">
        <v>913.79666666666662</v>
      </c>
      <c r="D19" s="730">
        <v>158.24</v>
      </c>
      <c r="E19" s="731">
        <v>4.7747514324233222</v>
      </c>
    </row>
    <row r="20" spans="1:5" s="487" customFormat="1" ht="15.75" thickBot="1">
      <c r="A20" s="1082"/>
      <c r="B20" s="724" t="s">
        <v>59</v>
      </c>
      <c r="C20" s="725">
        <v>406.19625000000002</v>
      </c>
      <c r="D20" s="726">
        <v>115.32428571428572</v>
      </c>
      <c r="E20" s="727">
        <v>2.5222091121929466</v>
      </c>
    </row>
    <row r="21" spans="1:5" s="112" customFormat="1" ht="16.5" thickBot="1">
      <c r="A21" s="1084" t="s">
        <v>81</v>
      </c>
      <c r="B21" s="1085"/>
      <c r="C21" s="732">
        <v>173.94533333333339</v>
      </c>
      <c r="D21" s="733">
        <v>147.88009523809518</v>
      </c>
      <c r="E21" s="734">
        <v>0.17625927311766829</v>
      </c>
    </row>
    <row r="23" spans="1:5" ht="20.25" thickBot="1">
      <c r="A23" s="1086" t="s">
        <v>82</v>
      </c>
      <c r="B23" s="1086"/>
      <c r="C23" s="1086"/>
      <c r="D23" s="1086"/>
      <c r="E23" s="1086"/>
    </row>
    <row r="24" spans="1:5" s="112" customFormat="1" ht="15.75" customHeight="1">
      <c r="A24" s="1068" t="s">
        <v>83</v>
      </c>
      <c r="B24" s="735" t="s">
        <v>74</v>
      </c>
      <c r="C24" s="1070" t="s">
        <v>75</v>
      </c>
      <c r="D24" s="1070"/>
      <c r="E24" s="1071" t="s">
        <v>76</v>
      </c>
    </row>
    <row r="25" spans="1:5" s="112" customFormat="1" ht="16.5" thickBot="1">
      <c r="A25" s="1069"/>
      <c r="B25" s="736" t="s">
        <v>77</v>
      </c>
      <c r="C25" s="706" t="s">
        <v>78</v>
      </c>
      <c r="D25" s="707" t="s">
        <v>79</v>
      </c>
      <c r="E25" s="1072"/>
    </row>
    <row r="26" spans="1:5" ht="13.15" customHeight="1">
      <c r="A26" s="1081" t="s">
        <v>84</v>
      </c>
      <c r="B26" s="721" t="s">
        <v>56</v>
      </c>
      <c r="C26" s="722">
        <v>123.6457894736842</v>
      </c>
      <c r="D26" s="711">
        <v>132.27611111111111</v>
      </c>
      <c r="E26" s="737">
        <v>-6.5244748767806504E-2</v>
      </c>
    </row>
    <row r="27" spans="1:5" ht="13.15" customHeight="1">
      <c r="A27" s="1079"/>
      <c r="B27" s="713" t="s">
        <v>57</v>
      </c>
      <c r="C27" s="714">
        <v>135.23714285714286</v>
      </c>
      <c r="D27" s="715">
        <v>128.04</v>
      </c>
      <c r="E27" s="738">
        <v>5.6210112911143903E-2</v>
      </c>
    </row>
    <row r="28" spans="1:5" ht="13.15" customHeight="1">
      <c r="A28" s="1079"/>
      <c r="B28" s="713" t="s">
        <v>58</v>
      </c>
      <c r="C28" s="714">
        <v>218.28933333333336</v>
      </c>
      <c r="D28" s="715">
        <v>209.4026666666667</v>
      </c>
      <c r="E28" s="738">
        <v>4.2438173343860575E-2</v>
      </c>
    </row>
    <row r="29" spans="1:5" s="487" customFormat="1" ht="15.75" thickBot="1">
      <c r="A29" s="1082"/>
      <c r="B29" s="724" t="s">
        <v>59</v>
      </c>
      <c r="C29" s="725">
        <v>160.25048780487805</v>
      </c>
      <c r="D29" s="726">
        <v>161.28846153846155</v>
      </c>
      <c r="E29" s="739">
        <v>-6.4355114041185092E-3</v>
      </c>
    </row>
    <row r="30" spans="1:5" ht="13.15" customHeight="1">
      <c r="A30" s="1081" t="s">
        <v>85</v>
      </c>
      <c r="B30" s="721" t="s">
        <v>56</v>
      </c>
      <c r="C30" s="722">
        <v>116.2532558139535</v>
      </c>
      <c r="D30" s="711">
        <v>111.96326086956523</v>
      </c>
      <c r="E30" s="737">
        <v>3.8316095039300613E-2</v>
      </c>
    </row>
    <row r="31" spans="1:5" ht="13.15" customHeight="1">
      <c r="A31" s="1079"/>
      <c r="B31" s="713" t="s">
        <v>57</v>
      </c>
      <c r="C31" s="714">
        <v>341.55058823529407</v>
      </c>
      <c r="D31" s="715">
        <v>204.81312499999999</v>
      </c>
      <c r="E31" s="738">
        <v>0.66762060895899178</v>
      </c>
    </row>
    <row r="32" spans="1:5" ht="13.15" customHeight="1">
      <c r="A32" s="1079"/>
      <c r="B32" s="713" t="s">
        <v>58</v>
      </c>
      <c r="C32" s="714">
        <v>222.185</v>
      </c>
      <c r="D32" s="715">
        <v>202.45999999999998</v>
      </c>
      <c r="E32" s="738">
        <v>9.7426652178208159E-2</v>
      </c>
    </row>
    <row r="33" spans="1:5" s="487" customFormat="1" ht="15.75" thickBot="1">
      <c r="A33" s="1082"/>
      <c r="B33" s="724" t="s">
        <v>59</v>
      </c>
      <c r="C33" s="725">
        <v>182.71859375000005</v>
      </c>
      <c r="D33" s="726">
        <v>139.95696969696968</v>
      </c>
      <c r="E33" s="739">
        <v>0.30553408055073261</v>
      </c>
    </row>
    <row r="34" spans="1:5" s="112" customFormat="1" ht="16.5" thickBot="1">
      <c r="A34" s="1087" t="s">
        <v>81</v>
      </c>
      <c r="B34" s="1088"/>
      <c r="C34" s="740">
        <v>173.94533333333339</v>
      </c>
      <c r="D34" s="733">
        <v>147.88009523809518</v>
      </c>
      <c r="E34" s="741">
        <v>0.17625927311766829</v>
      </c>
    </row>
    <row r="36" spans="1:5" ht="20.25" thickBot="1">
      <c r="A36" s="1089" t="s">
        <v>86</v>
      </c>
      <c r="B36" s="1089"/>
      <c r="C36" s="1089"/>
      <c r="D36" s="1089"/>
      <c r="E36" s="1089"/>
    </row>
    <row r="37" spans="1:5" ht="15">
      <c r="A37" s="1090"/>
      <c r="B37" s="742"/>
      <c r="C37" s="1092" t="s">
        <v>75</v>
      </c>
      <c r="D37" s="1092"/>
      <c r="E37" s="1093" t="s">
        <v>76</v>
      </c>
    </row>
    <row r="38" spans="1:5" ht="15.75" thickBot="1">
      <c r="A38" s="1091"/>
      <c r="B38" s="743"/>
      <c r="C38" s="744" t="s">
        <v>78</v>
      </c>
      <c r="D38" s="745" t="s">
        <v>79</v>
      </c>
      <c r="E38" s="1094"/>
    </row>
    <row r="39" spans="1:5" ht="15.75" thickBot="1">
      <c r="A39" s="746" t="s">
        <v>85</v>
      </c>
      <c r="B39" s="747" t="s">
        <v>59</v>
      </c>
      <c r="C39" s="748">
        <v>86.259375000000006</v>
      </c>
      <c r="D39" s="749">
        <v>80.932222222222236</v>
      </c>
      <c r="E39" s="750">
        <v>6.5822395969192204E-2</v>
      </c>
    </row>
    <row r="41" spans="1:5">
      <c r="C41" s="973"/>
    </row>
  </sheetData>
  <mergeCells count="21">
    <mergeCell ref="A26:A29"/>
    <mergeCell ref="A30:A33"/>
    <mergeCell ref="A34:B34"/>
    <mergeCell ref="A36:E36"/>
    <mergeCell ref="A37:A38"/>
    <mergeCell ref="C37:D37"/>
    <mergeCell ref="E37:E38"/>
    <mergeCell ref="A24:A25"/>
    <mergeCell ref="C24:D24"/>
    <mergeCell ref="E24:E25"/>
    <mergeCell ref="A1:E1"/>
    <mergeCell ref="A2:A3"/>
    <mergeCell ref="C2:D2"/>
    <mergeCell ref="E2:E3"/>
    <mergeCell ref="A4:A7"/>
    <mergeCell ref="A8:A10"/>
    <mergeCell ref="A11:A14"/>
    <mergeCell ref="A15:A17"/>
    <mergeCell ref="A18:A20"/>
    <mergeCell ref="A21:B21"/>
    <mergeCell ref="A23:E23"/>
  </mergeCells>
  <printOptions horizontalCentered="1" verticalCentered="1"/>
  <pageMargins left="0" right="0" top="1.25" bottom="0" header="0.5" footer="0.25"/>
  <pageSetup scale="89" orientation="landscape" r:id="rId1"/>
  <headerFooter alignWithMargins="0">
    <oddHeader>&amp;L&amp;G&amp;C&amp;"Arial,Bold"&amp;18AVERAGE DAILY RATE $</oddHeader>
  </headerFooter>
  <legacyDrawingHF r:id="rId2"/>
</worksheet>
</file>

<file path=xl/worksheets/sheet9.xml><?xml version="1.0" encoding="utf-8"?>
<worksheet xmlns="http://schemas.openxmlformats.org/spreadsheetml/2006/main" xmlns:r="http://schemas.openxmlformats.org/officeDocument/2006/relationships">
  <dimension ref="A1:O71"/>
  <sheetViews>
    <sheetView workbookViewId="0">
      <selection sqref="A1:O1"/>
    </sheetView>
  </sheetViews>
  <sheetFormatPr defaultColWidth="13" defaultRowHeight="12.75"/>
  <cols>
    <col min="1" max="1" width="21.140625" style="752" bestFit="1" customWidth="1"/>
    <col min="2" max="2" width="30.28515625" style="752" bestFit="1" customWidth="1"/>
    <col min="3" max="14" width="12.85546875" style="752" bestFit="1" customWidth="1"/>
    <col min="15" max="15" width="16.5703125" style="770" customWidth="1"/>
    <col min="16" max="16384" width="13" style="752"/>
  </cols>
  <sheetData>
    <row r="1" spans="1:15" ht="24.95" customHeight="1" thickBot="1">
      <c r="A1" s="1096" t="s">
        <v>87</v>
      </c>
      <c r="B1" s="1097"/>
      <c r="C1" s="1097"/>
      <c r="D1" s="1097"/>
      <c r="E1" s="1097"/>
      <c r="F1" s="1097"/>
      <c r="G1" s="1097"/>
      <c r="H1" s="1097"/>
      <c r="I1" s="1097"/>
      <c r="J1" s="1097"/>
      <c r="K1" s="1097"/>
      <c r="L1" s="1097"/>
      <c r="M1" s="1097"/>
      <c r="N1" s="1097"/>
      <c r="O1" s="1098"/>
    </row>
    <row r="2" spans="1:15">
      <c r="A2" s="1099" t="s">
        <v>50</v>
      </c>
      <c r="B2" s="1101" t="s">
        <v>88</v>
      </c>
      <c r="C2" s="753" t="s">
        <v>89</v>
      </c>
      <c r="D2" s="753" t="s">
        <v>90</v>
      </c>
      <c r="E2" s="753" t="s">
        <v>91</v>
      </c>
      <c r="F2" s="753" t="s">
        <v>92</v>
      </c>
      <c r="G2" s="753" t="s">
        <v>93</v>
      </c>
      <c r="H2" s="753" t="s">
        <v>94</v>
      </c>
      <c r="I2" s="753" t="s">
        <v>95</v>
      </c>
      <c r="J2" s="753" t="s">
        <v>96</v>
      </c>
      <c r="K2" s="753" t="s">
        <v>97</v>
      </c>
      <c r="L2" s="753" t="s">
        <v>98</v>
      </c>
      <c r="M2" s="753" t="s">
        <v>99</v>
      </c>
      <c r="N2" s="753" t="s">
        <v>100</v>
      </c>
      <c r="O2" s="754" t="s">
        <v>16</v>
      </c>
    </row>
    <row r="3" spans="1:15" ht="13.5" thickBot="1">
      <c r="A3" s="1100"/>
      <c r="B3" s="1102"/>
      <c r="C3" s="755" t="s">
        <v>101</v>
      </c>
      <c r="D3" s="755" t="s">
        <v>101</v>
      </c>
      <c r="E3" s="755" t="s">
        <v>101</v>
      </c>
      <c r="F3" s="755" t="s">
        <v>101</v>
      </c>
      <c r="G3" s="755" t="s">
        <v>101</v>
      </c>
      <c r="H3" s="755" t="s">
        <v>101</v>
      </c>
      <c r="I3" s="755" t="s">
        <v>101</v>
      </c>
      <c r="J3" s="755" t="s">
        <v>101</v>
      </c>
      <c r="K3" s="755" t="s">
        <v>101</v>
      </c>
      <c r="L3" s="755" t="s">
        <v>101</v>
      </c>
      <c r="M3" s="755" t="s">
        <v>101</v>
      </c>
      <c r="N3" s="755" t="s">
        <v>101</v>
      </c>
      <c r="O3" s="756" t="s">
        <v>101</v>
      </c>
    </row>
    <row r="4" spans="1:15" ht="13.5" thickBot="1">
      <c r="A4" s="1103" t="s">
        <v>80</v>
      </c>
      <c r="B4" s="757" t="s">
        <v>56</v>
      </c>
      <c r="C4" s="758">
        <v>103.82999999999998</v>
      </c>
      <c r="D4" s="758">
        <v>95.407368421052638</v>
      </c>
      <c r="E4" s="758">
        <v>99.245789473684198</v>
      </c>
      <c r="F4" s="758">
        <v>101.33736842105263</v>
      </c>
      <c r="G4" s="758">
        <v>110.11105263157893</v>
      </c>
      <c r="H4" s="758">
        <v>123.6457894736842</v>
      </c>
      <c r="I4" s="758"/>
      <c r="J4" s="758"/>
      <c r="K4" s="758"/>
      <c r="L4" s="758"/>
      <c r="M4" s="758"/>
      <c r="N4" s="758"/>
      <c r="O4" s="759">
        <v>105.18</v>
      </c>
    </row>
    <row r="5" spans="1:15" ht="13.5" thickBot="1">
      <c r="A5" s="1095"/>
      <c r="B5" s="760" t="s">
        <v>57</v>
      </c>
      <c r="C5" s="761">
        <v>113.85599999999999</v>
      </c>
      <c r="D5" s="761">
        <v>114.88600000000001</v>
      </c>
      <c r="E5" s="761">
        <v>110.404</v>
      </c>
      <c r="F5" s="761">
        <v>110.57599999999999</v>
      </c>
      <c r="G5" s="761">
        <v>116.62</v>
      </c>
      <c r="H5" s="761">
        <v>134.82333333333335</v>
      </c>
      <c r="I5" s="761"/>
      <c r="J5" s="761"/>
      <c r="K5" s="761"/>
      <c r="L5" s="761"/>
      <c r="M5" s="761"/>
      <c r="N5" s="761"/>
      <c r="O5" s="762">
        <v>120.84</v>
      </c>
    </row>
    <row r="6" spans="1:15" ht="13.5" thickBot="1">
      <c r="A6" s="1095"/>
      <c r="B6" s="760" t="s">
        <v>58</v>
      </c>
      <c r="C6" s="761">
        <v>160.82133333333334</v>
      </c>
      <c r="D6" s="761">
        <v>157.74533333333335</v>
      </c>
      <c r="E6" s="761">
        <v>149.196</v>
      </c>
      <c r="F6" s="761">
        <v>155.42933333333332</v>
      </c>
      <c r="G6" s="761">
        <v>168.72466666666668</v>
      </c>
      <c r="H6" s="761">
        <v>218.28933333333336</v>
      </c>
      <c r="I6" s="761"/>
      <c r="J6" s="761"/>
      <c r="K6" s="761"/>
      <c r="L6" s="761"/>
      <c r="M6" s="761"/>
      <c r="N6" s="761"/>
      <c r="O6" s="762">
        <v>168.37</v>
      </c>
    </row>
    <row r="7" spans="1:15" s="766" customFormat="1" ht="15.75" thickBot="1">
      <c r="A7" s="1095"/>
      <c r="B7" s="763" t="s">
        <v>59</v>
      </c>
      <c r="C7" s="764">
        <v>127.64578947368416</v>
      </c>
      <c r="D7" s="764">
        <v>121.88076923076922</v>
      </c>
      <c r="E7" s="764">
        <v>119.88794871794872</v>
      </c>
      <c r="F7" s="764">
        <v>123.32641025641024</v>
      </c>
      <c r="G7" s="764">
        <v>133.48923076923074</v>
      </c>
      <c r="H7" s="764">
        <v>160.81375</v>
      </c>
      <c r="I7" s="764"/>
      <c r="J7" s="764"/>
      <c r="K7" s="764"/>
      <c r="L7" s="764"/>
      <c r="M7" s="764"/>
      <c r="N7" s="764"/>
      <c r="O7" s="765">
        <v>131.22999999999999</v>
      </c>
    </row>
    <row r="8" spans="1:15" ht="13.5" thickBot="1">
      <c r="A8" s="1095" t="s">
        <v>60</v>
      </c>
      <c r="B8" s="760" t="s">
        <v>56</v>
      </c>
      <c r="C8" s="761">
        <v>118.09600000000002</v>
      </c>
      <c r="D8" s="761">
        <v>105.65560000000001</v>
      </c>
      <c r="E8" s="761">
        <v>105.75200000000002</v>
      </c>
      <c r="F8" s="761">
        <v>105.22375</v>
      </c>
      <c r="G8" s="761">
        <v>117.02583333333332</v>
      </c>
      <c r="H8" s="761">
        <v>134.62458333333333</v>
      </c>
      <c r="I8" s="761"/>
      <c r="J8" s="761"/>
      <c r="K8" s="761"/>
      <c r="L8" s="761"/>
      <c r="M8" s="761"/>
      <c r="N8" s="761"/>
      <c r="O8" s="762">
        <v>113.66</v>
      </c>
    </row>
    <row r="9" spans="1:15" ht="13.5" thickBot="1">
      <c r="A9" s="1095"/>
      <c r="B9" s="760" t="s">
        <v>57</v>
      </c>
      <c r="C9" s="761">
        <v>150.08285714285716</v>
      </c>
      <c r="D9" s="761">
        <v>125.86285714285714</v>
      </c>
      <c r="E9" s="761">
        <v>119.78142857142856</v>
      </c>
      <c r="F9" s="761">
        <v>118.63428571428571</v>
      </c>
      <c r="G9" s="761">
        <v>116.62714285714286</v>
      </c>
      <c r="H9" s="761">
        <v>131.84857142857143</v>
      </c>
      <c r="I9" s="761"/>
      <c r="J9" s="761"/>
      <c r="K9" s="761"/>
      <c r="L9" s="761"/>
      <c r="M9" s="761"/>
      <c r="N9" s="761"/>
      <c r="O9" s="762">
        <v>127.14</v>
      </c>
    </row>
    <row r="10" spans="1:15" s="766" customFormat="1" ht="15.75" thickBot="1">
      <c r="A10" s="1095"/>
      <c r="B10" s="763" t="s">
        <v>59</v>
      </c>
      <c r="C10" s="764">
        <v>125.09312500000001</v>
      </c>
      <c r="D10" s="764">
        <v>110.07593750000001</v>
      </c>
      <c r="E10" s="764">
        <v>108.82093750000003</v>
      </c>
      <c r="F10" s="764">
        <v>108.25193548387095</v>
      </c>
      <c r="G10" s="764">
        <v>116.93580645161288</v>
      </c>
      <c r="H10" s="764">
        <v>133.99774193548384</v>
      </c>
      <c r="I10" s="764"/>
      <c r="J10" s="764"/>
      <c r="K10" s="764"/>
      <c r="L10" s="764"/>
      <c r="M10" s="764"/>
      <c r="N10" s="764"/>
      <c r="O10" s="765">
        <v>116.61</v>
      </c>
    </row>
    <row r="11" spans="1:15" ht="13.5" thickBot="1">
      <c r="A11" s="1095" t="s">
        <v>61</v>
      </c>
      <c r="B11" s="760" t="s">
        <v>56</v>
      </c>
      <c r="C11" s="761">
        <v>82.477499999999992</v>
      </c>
      <c r="D11" s="761">
        <v>78.672499999999999</v>
      </c>
      <c r="E11" s="761">
        <v>72.137500000000003</v>
      </c>
      <c r="F11" s="761">
        <v>78.064999999999998</v>
      </c>
      <c r="G11" s="761">
        <v>78.814999999999998</v>
      </c>
      <c r="H11" s="761">
        <v>77.582499999999996</v>
      </c>
      <c r="I11" s="761"/>
      <c r="J11" s="761"/>
      <c r="K11" s="761"/>
      <c r="L11" s="761"/>
      <c r="M11" s="761"/>
      <c r="N11" s="761"/>
      <c r="O11" s="762">
        <v>77.959999999999994</v>
      </c>
    </row>
    <row r="12" spans="1:15" ht="13.5" thickBot="1">
      <c r="A12" s="1095"/>
      <c r="B12" s="760" t="s">
        <v>57</v>
      </c>
      <c r="C12" s="761">
        <v>215.13200000000001</v>
      </c>
      <c r="D12" s="761">
        <v>207.28399999999996</v>
      </c>
      <c r="E12" s="761">
        <v>217.36999999999998</v>
      </c>
      <c r="F12" s="761">
        <v>214.46199999999999</v>
      </c>
      <c r="G12" s="761">
        <v>232.14400000000001</v>
      </c>
      <c r="H12" s="761">
        <v>396.28400000000005</v>
      </c>
      <c r="I12" s="761"/>
      <c r="J12" s="761"/>
      <c r="K12" s="761"/>
      <c r="L12" s="761"/>
      <c r="M12" s="761"/>
      <c r="N12" s="761"/>
      <c r="O12" s="762">
        <v>247.11</v>
      </c>
    </row>
    <row r="13" spans="1:15" ht="13.5" thickBot="1">
      <c r="A13" s="1095"/>
      <c r="B13" s="760" t="s">
        <v>58</v>
      </c>
      <c r="C13" s="761">
        <v>150.79</v>
      </c>
      <c r="D13" s="761">
        <v>153.39000000000001</v>
      </c>
      <c r="E13" s="761">
        <v>149.39666666666668</v>
      </c>
      <c r="F13" s="761">
        <v>146.23333333333332</v>
      </c>
      <c r="G13" s="761">
        <v>161.22333333333333</v>
      </c>
      <c r="H13" s="761">
        <v>238.74666666666667</v>
      </c>
      <c r="I13" s="761"/>
      <c r="J13" s="761"/>
      <c r="K13" s="761"/>
      <c r="L13" s="761"/>
      <c r="M13" s="761"/>
      <c r="N13" s="761"/>
      <c r="O13" s="762">
        <v>166.63</v>
      </c>
    </row>
    <row r="14" spans="1:15" s="766" customFormat="1" ht="15.75" thickBot="1">
      <c r="A14" s="1095"/>
      <c r="B14" s="763" t="s">
        <v>59</v>
      </c>
      <c r="C14" s="764">
        <v>154.82833333333335</v>
      </c>
      <c r="D14" s="764">
        <v>150.94000000000003</v>
      </c>
      <c r="E14" s="764">
        <v>151.96583333333336</v>
      </c>
      <c r="F14" s="764">
        <v>151.93916666666667</v>
      </c>
      <c r="G14" s="764">
        <v>163.30416666666665</v>
      </c>
      <c r="H14" s="764">
        <v>250.66583333333335</v>
      </c>
      <c r="I14" s="764"/>
      <c r="J14" s="764"/>
      <c r="K14" s="764"/>
      <c r="L14" s="764"/>
      <c r="M14" s="764"/>
      <c r="N14" s="764"/>
      <c r="O14" s="765">
        <v>170.61</v>
      </c>
    </row>
    <row r="15" spans="1:15" ht="13.5" thickBot="1">
      <c r="A15" s="1095" t="s">
        <v>62</v>
      </c>
      <c r="B15" s="760" t="s">
        <v>56</v>
      </c>
      <c r="C15" s="761">
        <v>97.070999999999998</v>
      </c>
      <c r="D15" s="761">
        <v>99.352000000000004</v>
      </c>
      <c r="E15" s="761">
        <v>91.023999999999987</v>
      </c>
      <c r="F15" s="761">
        <v>83.423999999999992</v>
      </c>
      <c r="G15" s="761">
        <v>88.378000000000014</v>
      </c>
      <c r="H15" s="761">
        <v>94.938999999999993</v>
      </c>
      <c r="I15" s="761"/>
      <c r="J15" s="761"/>
      <c r="K15" s="761"/>
      <c r="L15" s="761"/>
      <c r="M15" s="761"/>
      <c r="N15" s="761"/>
      <c r="O15" s="762">
        <v>92.36</v>
      </c>
    </row>
    <row r="16" spans="1:15" ht="13.5" thickBot="1">
      <c r="A16" s="1095"/>
      <c r="B16" s="760" t="s">
        <v>63</v>
      </c>
      <c r="C16" s="761">
        <v>121.80000000000001</v>
      </c>
      <c r="D16" s="761">
        <v>122.47499999999999</v>
      </c>
      <c r="E16" s="761">
        <v>122.91</v>
      </c>
      <c r="F16" s="761">
        <v>111.66250000000001</v>
      </c>
      <c r="G16" s="761">
        <v>109.77</v>
      </c>
      <c r="H16" s="761">
        <v>117.70750000000001</v>
      </c>
      <c r="I16" s="761"/>
      <c r="J16" s="761"/>
      <c r="K16" s="761"/>
      <c r="L16" s="761"/>
      <c r="M16" s="761"/>
      <c r="N16" s="761"/>
      <c r="O16" s="762">
        <v>117.72</v>
      </c>
    </row>
    <row r="17" spans="1:15" s="766" customFormat="1" ht="15.75" thickBot="1">
      <c r="A17" s="1095"/>
      <c r="B17" s="763" t="s">
        <v>59</v>
      </c>
      <c r="C17" s="764">
        <v>104.13642857142858</v>
      </c>
      <c r="D17" s="764">
        <v>105.95857142857143</v>
      </c>
      <c r="E17" s="764">
        <v>100.13428571428574</v>
      </c>
      <c r="F17" s="764">
        <v>91.492142857142866</v>
      </c>
      <c r="G17" s="764">
        <v>94.49</v>
      </c>
      <c r="H17" s="764">
        <v>101.44428571428571</v>
      </c>
      <c r="I17" s="764"/>
      <c r="J17" s="764"/>
      <c r="K17" s="764"/>
      <c r="L17" s="764"/>
      <c r="M17" s="764"/>
      <c r="N17" s="764"/>
      <c r="O17" s="765">
        <v>99.61</v>
      </c>
    </row>
    <row r="18" spans="1:15" ht="13.5" thickBot="1">
      <c r="A18" s="1095" t="s">
        <v>64</v>
      </c>
      <c r="B18" s="760" t="s">
        <v>56</v>
      </c>
      <c r="C18" s="761">
        <v>101.40200000000002</v>
      </c>
      <c r="D18" s="761">
        <v>94.162000000000006</v>
      </c>
      <c r="E18" s="761">
        <v>91.375999999999991</v>
      </c>
      <c r="F18" s="761">
        <v>94.76400000000001</v>
      </c>
      <c r="G18" s="761">
        <v>94.896000000000001</v>
      </c>
      <c r="H18" s="761">
        <v>101.63600000000001</v>
      </c>
      <c r="I18" s="761"/>
      <c r="J18" s="761"/>
      <c r="K18" s="761"/>
      <c r="L18" s="761"/>
      <c r="M18" s="761"/>
      <c r="N18" s="761"/>
      <c r="O18" s="762">
        <v>96.37</v>
      </c>
    </row>
    <row r="19" spans="1:15" ht="13.5" thickBot="1">
      <c r="A19" s="1095"/>
      <c r="B19" s="760" t="s">
        <v>57</v>
      </c>
      <c r="C19" s="761">
        <v>163.23500000000001</v>
      </c>
      <c r="D19" s="761">
        <v>142.38</v>
      </c>
      <c r="E19" s="761">
        <v>135.47499999999999</v>
      </c>
      <c r="F19" s="761">
        <v>332.32333333333332</v>
      </c>
      <c r="G19" s="761">
        <v>440.46666666666664</v>
      </c>
      <c r="H19" s="761">
        <v>913.79666666666662</v>
      </c>
      <c r="I19" s="761"/>
      <c r="J19" s="761"/>
      <c r="K19" s="761"/>
      <c r="L19" s="761"/>
      <c r="M19" s="761"/>
      <c r="N19" s="761"/>
      <c r="O19" s="762">
        <v>558.4</v>
      </c>
    </row>
    <row r="20" spans="1:15" s="766" customFormat="1" ht="15.75" thickBot="1">
      <c r="A20" s="1095"/>
      <c r="B20" s="763" t="s">
        <v>59</v>
      </c>
      <c r="C20" s="764">
        <v>119.06857142857143</v>
      </c>
      <c r="D20" s="764">
        <v>107.93857142857144</v>
      </c>
      <c r="E20" s="764">
        <v>103.97571428571428</v>
      </c>
      <c r="F20" s="764">
        <v>183.84875</v>
      </c>
      <c r="G20" s="764">
        <v>224.48499999999999</v>
      </c>
      <c r="H20" s="764">
        <v>406.19625000000002</v>
      </c>
      <c r="I20" s="764"/>
      <c r="J20" s="764"/>
      <c r="K20" s="764"/>
      <c r="L20" s="764"/>
      <c r="M20" s="764"/>
      <c r="N20" s="764"/>
      <c r="O20" s="765">
        <v>269.63</v>
      </c>
    </row>
    <row r="21" spans="1:15" s="769" customFormat="1" ht="16.5" thickBot="1">
      <c r="A21" s="1104" t="s">
        <v>81</v>
      </c>
      <c r="B21" s="1105"/>
      <c r="C21" s="767">
        <v>126.24126213592233</v>
      </c>
      <c r="D21" s="767">
        <v>118.51971153846156</v>
      </c>
      <c r="E21" s="767">
        <v>116.45384615384611</v>
      </c>
      <c r="F21" s="767">
        <v>122.50471153846155</v>
      </c>
      <c r="G21" s="767">
        <v>133.74499999999998</v>
      </c>
      <c r="H21" s="767">
        <v>173.94533333333339</v>
      </c>
      <c r="I21" s="767"/>
      <c r="J21" s="767"/>
      <c r="K21" s="767"/>
      <c r="L21" s="767"/>
      <c r="M21" s="767"/>
      <c r="N21" s="767"/>
      <c r="O21" s="768">
        <v>137.54</v>
      </c>
    </row>
    <row r="22" spans="1:15" ht="15" customHeight="1" thickBot="1"/>
    <row r="23" spans="1:15" ht="15.75" customHeight="1" thickBot="1">
      <c r="A23" s="771" t="s">
        <v>66</v>
      </c>
      <c r="B23" s="772" t="s">
        <v>59</v>
      </c>
      <c r="C23" s="773">
        <v>98.822941176470607</v>
      </c>
      <c r="D23" s="773">
        <v>85.0535294117647</v>
      </c>
      <c r="E23" s="773">
        <v>85.41</v>
      </c>
      <c r="F23" s="773">
        <v>79.459999999999994</v>
      </c>
      <c r="G23" s="773">
        <v>82.09</v>
      </c>
      <c r="H23" s="773">
        <v>86.26</v>
      </c>
      <c r="I23" s="773"/>
      <c r="J23" s="773"/>
      <c r="K23" s="773"/>
      <c r="L23" s="773"/>
      <c r="M23" s="773"/>
      <c r="N23" s="773"/>
      <c r="O23" s="774">
        <v>86.17</v>
      </c>
    </row>
    <row r="24" spans="1:15" ht="22.5" customHeight="1" thickBot="1"/>
    <row r="25" spans="1:15" ht="24.95" customHeight="1" thickBot="1">
      <c r="A25" s="1096" t="s">
        <v>102</v>
      </c>
      <c r="B25" s="1097"/>
      <c r="C25" s="1097"/>
      <c r="D25" s="1097"/>
      <c r="E25" s="1097"/>
      <c r="F25" s="1097"/>
      <c r="G25" s="1097"/>
      <c r="H25" s="1097"/>
      <c r="I25" s="1097"/>
      <c r="J25" s="1097"/>
      <c r="K25" s="1097"/>
      <c r="L25" s="1097"/>
      <c r="M25" s="1097"/>
      <c r="N25" s="1097"/>
      <c r="O25" s="1098"/>
    </row>
    <row r="26" spans="1:15" ht="12.75" customHeight="1">
      <c r="A26" s="1099" t="s">
        <v>50</v>
      </c>
      <c r="B26" s="1101" t="s">
        <v>88</v>
      </c>
      <c r="C26" s="753" t="s">
        <v>103</v>
      </c>
      <c r="D26" s="753" t="s">
        <v>104</v>
      </c>
      <c r="E26" s="753" t="s">
        <v>105</v>
      </c>
      <c r="F26" s="753" t="s">
        <v>106</v>
      </c>
      <c r="G26" s="753" t="s">
        <v>107</v>
      </c>
      <c r="H26" s="753" t="s">
        <v>108</v>
      </c>
      <c r="I26" s="753" t="s">
        <v>109</v>
      </c>
      <c r="J26" s="753" t="s">
        <v>110</v>
      </c>
      <c r="K26" s="753" t="s">
        <v>111</v>
      </c>
      <c r="L26" s="753" t="s">
        <v>112</v>
      </c>
      <c r="M26" s="753" t="s">
        <v>113</v>
      </c>
      <c r="N26" s="753" t="s">
        <v>114</v>
      </c>
      <c r="O26" s="754" t="s">
        <v>16</v>
      </c>
    </row>
    <row r="27" spans="1:15" ht="13.5" thickBot="1">
      <c r="A27" s="1100"/>
      <c r="B27" s="1102"/>
      <c r="C27" s="755" t="s">
        <v>101</v>
      </c>
      <c r="D27" s="755" t="s">
        <v>101</v>
      </c>
      <c r="E27" s="755" t="s">
        <v>101</v>
      </c>
      <c r="F27" s="755" t="s">
        <v>101</v>
      </c>
      <c r="G27" s="755" t="s">
        <v>101</v>
      </c>
      <c r="H27" s="755" t="s">
        <v>101</v>
      </c>
      <c r="I27" s="755" t="s">
        <v>101</v>
      </c>
      <c r="J27" s="755" t="s">
        <v>101</v>
      </c>
      <c r="K27" s="755" t="s">
        <v>101</v>
      </c>
      <c r="L27" s="755" t="s">
        <v>101</v>
      </c>
      <c r="M27" s="755" t="s">
        <v>101</v>
      </c>
      <c r="N27" s="755" t="s">
        <v>101</v>
      </c>
      <c r="O27" s="756" t="s">
        <v>101</v>
      </c>
    </row>
    <row r="28" spans="1:15" ht="12.75" customHeight="1" thickBot="1">
      <c r="A28" s="1103" t="s">
        <v>80</v>
      </c>
      <c r="B28" s="757" t="s">
        <v>56</v>
      </c>
      <c r="C28" s="758">
        <v>100.05749999999999</v>
      </c>
      <c r="D28" s="758">
        <v>100.28764705882354</v>
      </c>
      <c r="E28" s="758">
        <v>98.481764705882355</v>
      </c>
      <c r="F28" s="758">
        <v>100.32823529411765</v>
      </c>
      <c r="G28" s="758">
        <v>104.6670588235294</v>
      </c>
      <c r="H28" s="758">
        <v>132.27611111111111</v>
      </c>
      <c r="I28" s="758"/>
      <c r="J28" s="758"/>
      <c r="K28" s="758"/>
      <c r="L28" s="758"/>
      <c r="M28" s="758"/>
      <c r="N28" s="758"/>
      <c r="O28" s="759">
        <v>115.48</v>
      </c>
    </row>
    <row r="29" spans="1:15" ht="13.5" thickBot="1">
      <c r="A29" s="1095"/>
      <c r="B29" s="760" t="s">
        <v>57</v>
      </c>
      <c r="C29" s="761">
        <v>118.602</v>
      </c>
      <c r="D29" s="761">
        <v>115.58799999999999</v>
      </c>
      <c r="E29" s="761">
        <v>110.306</v>
      </c>
      <c r="F29" s="761">
        <v>111.71600000000001</v>
      </c>
      <c r="G29" s="761">
        <v>115.15</v>
      </c>
      <c r="H29" s="761">
        <v>127.556</v>
      </c>
      <c r="I29" s="761"/>
      <c r="J29" s="761"/>
      <c r="K29" s="761"/>
      <c r="L29" s="761"/>
      <c r="M29" s="761"/>
      <c r="N29" s="761"/>
      <c r="O29" s="762">
        <v>116.49</v>
      </c>
    </row>
    <row r="30" spans="1:15" ht="13.5" thickBot="1">
      <c r="A30" s="1095"/>
      <c r="B30" s="760" t="s">
        <v>58</v>
      </c>
      <c r="C30" s="761">
        <v>158.44933333333333</v>
      </c>
      <c r="D30" s="761">
        <v>152.55800000000002</v>
      </c>
      <c r="E30" s="761">
        <v>147.5213333333333</v>
      </c>
      <c r="F30" s="761">
        <v>157.92933333333337</v>
      </c>
      <c r="G30" s="761">
        <v>168.05266666666668</v>
      </c>
      <c r="H30" s="761">
        <v>209.4026666666667</v>
      </c>
      <c r="I30" s="761"/>
      <c r="J30" s="761"/>
      <c r="K30" s="761"/>
      <c r="L30" s="761"/>
      <c r="M30" s="761"/>
      <c r="N30" s="761"/>
      <c r="O30" s="762">
        <v>165.65</v>
      </c>
    </row>
    <row r="31" spans="1:15" ht="15" thickBot="1">
      <c r="A31" s="1095"/>
      <c r="B31" s="763" t="s">
        <v>59</v>
      </c>
      <c r="C31" s="764">
        <v>126.96305555555556</v>
      </c>
      <c r="D31" s="764">
        <v>123.54594594594595</v>
      </c>
      <c r="E31" s="764">
        <v>119.96054054054053</v>
      </c>
      <c r="F31" s="764">
        <v>125.21891891891893</v>
      </c>
      <c r="G31" s="764">
        <v>131.78054054054053</v>
      </c>
      <c r="H31" s="764">
        <v>162.09973684210527</v>
      </c>
      <c r="I31" s="764"/>
      <c r="J31" s="764"/>
      <c r="K31" s="764"/>
      <c r="L31" s="764"/>
      <c r="M31" s="764"/>
      <c r="N31" s="764"/>
      <c r="O31" s="765">
        <v>135.41999999999999</v>
      </c>
    </row>
    <row r="32" spans="1:15" ht="13.5" thickBot="1">
      <c r="A32" s="1095" t="s">
        <v>60</v>
      </c>
      <c r="B32" s="760" t="s">
        <v>56</v>
      </c>
      <c r="C32" s="761">
        <v>111.07461538461538</v>
      </c>
      <c r="D32" s="761">
        <v>93.466923076923067</v>
      </c>
      <c r="E32" s="761">
        <v>101.01481481481484</v>
      </c>
      <c r="F32" s="761">
        <v>98.03</v>
      </c>
      <c r="G32" s="761">
        <v>102.74346153846152</v>
      </c>
      <c r="H32" s="761">
        <v>126.37153846153845</v>
      </c>
      <c r="I32" s="761"/>
      <c r="J32" s="761"/>
      <c r="K32" s="761"/>
      <c r="L32" s="761"/>
      <c r="M32" s="761"/>
      <c r="N32" s="761"/>
      <c r="O32" s="762">
        <v>109.35</v>
      </c>
    </row>
    <row r="33" spans="1:15" ht="13.5" thickBot="1">
      <c r="A33" s="1095"/>
      <c r="B33" s="760" t="s">
        <v>57</v>
      </c>
      <c r="C33" s="761">
        <v>144.38333333333335</v>
      </c>
      <c r="D33" s="761">
        <v>125.63999999999999</v>
      </c>
      <c r="E33" s="761">
        <v>118.15285714285713</v>
      </c>
      <c r="F33" s="761">
        <v>123.21285714285715</v>
      </c>
      <c r="G33" s="761">
        <v>120.33285714285714</v>
      </c>
      <c r="H33" s="761">
        <v>138.42285714285714</v>
      </c>
      <c r="I33" s="761"/>
      <c r="J33" s="761"/>
      <c r="K33" s="761"/>
      <c r="L33" s="761"/>
      <c r="M33" s="761"/>
      <c r="N33" s="761"/>
      <c r="O33" s="762">
        <v>127.78</v>
      </c>
    </row>
    <row r="34" spans="1:15" ht="15" thickBot="1">
      <c r="A34" s="1095"/>
      <c r="B34" s="763" t="s">
        <v>59</v>
      </c>
      <c r="C34" s="764">
        <v>117.32</v>
      </c>
      <c r="D34" s="764">
        <v>100.29151515151516</v>
      </c>
      <c r="E34" s="764">
        <v>104.54323529411765</v>
      </c>
      <c r="F34" s="764">
        <v>103.3718181818182</v>
      </c>
      <c r="G34" s="764">
        <v>106.47454545454546</v>
      </c>
      <c r="H34" s="764">
        <v>128.9278787878788</v>
      </c>
      <c r="I34" s="764"/>
      <c r="J34" s="764"/>
      <c r="K34" s="764"/>
      <c r="L34" s="764"/>
      <c r="M34" s="764"/>
      <c r="N34" s="764"/>
      <c r="O34" s="765">
        <v>111.99</v>
      </c>
    </row>
    <row r="35" spans="1:15" ht="13.5" thickBot="1">
      <c r="A35" s="1095" t="s">
        <v>61</v>
      </c>
      <c r="B35" s="760" t="s">
        <v>56</v>
      </c>
      <c r="C35" s="761">
        <v>91.716000000000008</v>
      </c>
      <c r="D35" s="761">
        <v>86.575999999999993</v>
      </c>
      <c r="E35" s="761">
        <v>87.115999999999985</v>
      </c>
      <c r="F35" s="761">
        <v>79.982500000000002</v>
      </c>
      <c r="G35" s="761">
        <v>84.813999999999993</v>
      </c>
      <c r="H35" s="761">
        <v>89.831999999999994</v>
      </c>
      <c r="I35" s="761"/>
      <c r="J35" s="761"/>
      <c r="K35" s="761"/>
      <c r="L35" s="761"/>
      <c r="M35" s="761"/>
      <c r="N35" s="761"/>
      <c r="O35" s="762">
        <v>88.16</v>
      </c>
    </row>
    <row r="36" spans="1:15" ht="13.5" thickBot="1">
      <c r="A36" s="1095"/>
      <c r="B36" s="760" t="s">
        <v>57</v>
      </c>
      <c r="C36" s="761">
        <v>209.35999999999999</v>
      </c>
      <c r="D36" s="761">
        <v>202.43199999999996</v>
      </c>
      <c r="E36" s="761">
        <v>208.14600000000002</v>
      </c>
      <c r="F36" s="761">
        <v>202.024</v>
      </c>
      <c r="G36" s="761">
        <v>222.202</v>
      </c>
      <c r="H36" s="761">
        <v>363.738</v>
      </c>
      <c r="I36" s="761"/>
      <c r="J36" s="761"/>
      <c r="K36" s="761"/>
      <c r="L36" s="761"/>
      <c r="M36" s="761"/>
      <c r="N36" s="761"/>
      <c r="O36" s="762">
        <v>234.65</v>
      </c>
    </row>
    <row r="37" spans="1:15" ht="13.5" thickBot="1">
      <c r="A37" s="1095"/>
      <c r="B37" s="760" t="s">
        <v>58</v>
      </c>
      <c r="C37" s="761">
        <v>154.68333333333331</v>
      </c>
      <c r="D37" s="761">
        <v>144.49666666666667</v>
      </c>
      <c r="E37" s="761">
        <v>135.34666666666669</v>
      </c>
      <c r="F37" s="761">
        <v>146.76333333333332</v>
      </c>
      <c r="G37" s="761">
        <v>141.77666666666667</v>
      </c>
      <c r="H37" s="761">
        <v>215.28666666666666</v>
      </c>
      <c r="I37" s="761"/>
      <c r="J37" s="761"/>
      <c r="K37" s="761"/>
      <c r="L37" s="761"/>
      <c r="M37" s="761"/>
      <c r="N37" s="761"/>
      <c r="O37" s="762">
        <v>156.38999999999999</v>
      </c>
    </row>
    <row r="38" spans="1:15" ht="15" thickBot="1">
      <c r="A38" s="1095"/>
      <c r="B38" s="763" t="s">
        <v>59</v>
      </c>
      <c r="C38" s="764">
        <v>151.4946153846154</v>
      </c>
      <c r="D38" s="764">
        <v>144.50230769230768</v>
      </c>
      <c r="E38" s="764">
        <v>144.79615384615386</v>
      </c>
      <c r="F38" s="764">
        <v>147.52833333333331</v>
      </c>
      <c r="G38" s="764">
        <v>150.80076923076925</v>
      </c>
      <c r="H38" s="764">
        <v>224.13153846153847</v>
      </c>
      <c r="I38" s="764"/>
      <c r="J38" s="764"/>
      <c r="K38" s="764"/>
      <c r="L38" s="764"/>
      <c r="M38" s="764"/>
      <c r="N38" s="764"/>
      <c r="O38" s="765">
        <v>160.25</v>
      </c>
    </row>
    <row r="39" spans="1:15" ht="13.5" thickBot="1">
      <c r="A39" s="1095" t="s">
        <v>62</v>
      </c>
      <c r="B39" s="760" t="s">
        <v>56</v>
      </c>
      <c r="C39" s="761">
        <v>96.47</v>
      </c>
      <c r="D39" s="761">
        <v>88.046999999999997</v>
      </c>
      <c r="E39" s="761">
        <v>89.737999999999985</v>
      </c>
      <c r="F39" s="761">
        <v>91.211999999999989</v>
      </c>
      <c r="G39" s="761">
        <v>89.816000000000003</v>
      </c>
      <c r="H39" s="761">
        <v>92.470000000000013</v>
      </c>
      <c r="I39" s="761"/>
      <c r="J39" s="761"/>
      <c r="K39" s="761"/>
      <c r="L39" s="761"/>
      <c r="M39" s="761"/>
      <c r="N39" s="761"/>
      <c r="O39" s="762">
        <v>91.29</v>
      </c>
    </row>
    <row r="40" spans="1:15" ht="13.5" thickBot="1">
      <c r="A40" s="1095"/>
      <c r="B40" s="760" t="s">
        <v>63</v>
      </c>
      <c r="C40" s="761">
        <v>116.44999999999999</v>
      </c>
      <c r="D40" s="761">
        <v>111.02000000000001</v>
      </c>
      <c r="E40" s="761">
        <v>116.3075</v>
      </c>
      <c r="F40" s="761">
        <v>111.565</v>
      </c>
      <c r="G40" s="761">
        <v>110.30250000000001</v>
      </c>
      <c r="H40" s="761">
        <v>116.83000000000001</v>
      </c>
      <c r="I40" s="761"/>
      <c r="J40" s="761"/>
      <c r="K40" s="761"/>
      <c r="L40" s="761"/>
      <c r="M40" s="761"/>
      <c r="N40" s="761"/>
      <c r="O40" s="762">
        <v>113.75</v>
      </c>
    </row>
    <row r="41" spans="1:15" ht="15" thickBot="1">
      <c r="A41" s="1095"/>
      <c r="B41" s="763" t="s">
        <v>59</v>
      </c>
      <c r="C41" s="764">
        <v>102.17857142857143</v>
      </c>
      <c r="D41" s="764">
        <v>94.61071428571428</v>
      </c>
      <c r="E41" s="764">
        <v>97.329285714285717</v>
      </c>
      <c r="F41" s="764">
        <v>97.027142857142863</v>
      </c>
      <c r="G41" s="764">
        <v>95.669285714285706</v>
      </c>
      <c r="H41" s="764">
        <v>99.429999999999978</v>
      </c>
      <c r="I41" s="764"/>
      <c r="J41" s="764"/>
      <c r="K41" s="764"/>
      <c r="L41" s="764"/>
      <c r="M41" s="764"/>
      <c r="N41" s="764"/>
      <c r="O41" s="765">
        <v>97.71</v>
      </c>
    </row>
    <row r="42" spans="1:15" ht="13.5" thickBot="1">
      <c r="A42" s="1095" t="s">
        <v>64</v>
      </c>
      <c r="B42" s="760" t="s">
        <v>56</v>
      </c>
      <c r="C42" s="761">
        <v>101.70599999999999</v>
      </c>
      <c r="D42" s="761">
        <v>95.133999999999986</v>
      </c>
      <c r="E42" s="761">
        <v>93.597999999999999</v>
      </c>
      <c r="F42" s="761">
        <v>90.623999999999995</v>
      </c>
      <c r="G42" s="761">
        <v>95.488000000000014</v>
      </c>
      <c r="H42" s="761">
        <v>98.158000000000001</v>
      </c>
      <c r="I42" s="761"/>
      <c r="J42" s="761"/>
      <c r="K42" s="761"/>
      <c r="L42" s="761"/>
      <c r="M42" s="761"/>
      <c r="N42" s="761"/>
      <c r="O42" s="762">
        <v>95.78</v>
      </c>
    </row>
    <row r="43" spans="1:15" ht="13.5" thickBot="1">
      <c r="A43" s="1095"/>
      <c r="B43" s="760" t="s">
        <v>57</v>
      </c>
      <c r="C43" s="761">
        <v>151.17500000000001</v>
      </c>
      <c r="D43" s="761">
        <v>133.01499999999999</v>
      </c>
      <c r="E43" s="761">
        <v>130.36000000000001</v>
      </c>
      <c r="F43" s="761">
        <v>132.18</v>
      </c>
      <c r="G43" s="761">
        <v>136.07499999999999</v>
      </c>
      <c r="H43" s="761">
        <v>158.24</v>
      </c>
      <c r="I43" s="761"/>
      <c r="J43" s="761"/>
      <c r="K43" s="761"/>
      <c r="L43" s="761"/>
      <c r="M43" s="761"/>
      <c r="N43" s="761"/>
      <c r="O43" s="762">
        <v>140.16999999999999</v>
      </c>
    </row>
    <row r="44" spans="1:15" ht="15" thickBot="1">
      <c r="A44" s="1095"/>
      <c r="B44" s="763" t="s">
        <v>59</v>
      </c>
      <c r="C44" s="764">
        <v>115.84</v>
      </c>
      <c r="D44" s="764">
        <v>105.95714285714284</v>
      </c>
      <c r="E44" s="764">
        <v>104.10142857142857</v>
      </c>
      <c r="F44" s="764">
        <v>102.49714285714286</v>
      </c>
      <c r="G44" s="764">
        <v>107.08428571428571</v>
      </c>
      <c r="H44" s="764">
        <v>115.32428571428572</v>
      </c>
      <c r="I44" s="764"/>
      <c r="J44" s="764"/>
      <c r="K44" s="764"/>
      <c r="L44" s="764"/>
      <c r="M44" s="764"/>
      <c r="N44" s="764"/>
      <c r="O44" s="765">
        <v>108.47</v>
      </c>
    </row>
    <row r="45" spans="1:15" ht="15.75" thickBot="1">
      <c r="A45" s="1104" t="s">
        <v>81</v>
      </c>
      <c r="B45" s="1105"/>
      <c r="C45" s="767">
        <v>122.8992156862745</v>
      </c>
      <c r="D45" s="767">
        <v>113.70769230769231</v>
      </c>
      <c r="E45" s="767">
        <v>113.9683809523809</v>
      </c>
      <c r="F45" s="767">
        <v>115.44242718446601</v>
      </c>
      <c r="G45" s="767">
        <v>119.6049038461538</v>
      </c>
      <c r="H45" s="767">
        <v>147.88009523809518</v>
      </c>
      <c r="I45" s="767"/>
      <c r="J45" s="767"/>
      <c r="K45" s="767"/>
      <c r="L45" s="767"/>
      <c r="M45" s="767"/>
      <c r="N45" s="767"/>
      <c r="O45" s="768">
        <v>124.19</v>
      </c>
    </row>
    <row r="46" spans="1:15" ht="15" customHeight="1" thickBot="1"/>
    <row r="47" spans="1:15" ht="15.75" customHeight="1" thickBot="1">
      <c r="A47" s="771" t="s">
        <v>66</v>
      </c>
      <c r="B47" s="772" t="s">
        <v>59</v>
      </c>
      <c r="C47" s="773">
        <v>98.246111111111119</v>
      </c>
      <c r="D47" s="773">
        <v>84.826666666666654</v>
      </c>
      <c r="E47" s="773">
        <v>82.96</v>
      </c>
      <c r="F47" s="773">
        <v>84.06</v>
      </c>
      <c r="G47" s="773">
        <v>77.790000000000006</v>
      </c>
      <c r="H47" s="773">
        <v>80.930000000000007</v>
      </c>
      <c r="I47" s="773"/>
      <c r="J47" s="773"/>
      <c r="K47" s="773"/>
      <c r="L47" s="773"/>
      <c r="M47" s="773"/>
      <c r="N47" s="773"/>
      <c r="O47" s="774">
        <v>84.8</v>
      </c>
    </row>
    <row r="48" spans="1:15" ht="22.5" customHeight="1" thickBot="1"/>
    <row r="49" spans="1:15" ht="24.95" customHeight="1" thickBot="1">
      <c r="A49" s="1096" t="s">
        <v>115</v>
      </c>
      <c r="B49" s="1097"/>
      <c r="C49" s="1097"/>
      <c r="D49" s="1097"/>
      <c r="E49" s="1097"/>
      <c r="F49" s="1097"/>
      <c r="G49" s="1097"/>
      <c r="H49" s="1097"/>
      <c r="I49" s="1097"/>
      <c r="J49" s="1097"/>
      <c r="K49" s="1097"/>
      <c r="L49" s="1097"/>
      <c r="M49" s="1097"/>
      <c r="N49" s="1097"/>
      <c r="O49" s="1098"/>
    </row>
    <row r="50" spans="1:15" ht="12.75" customHeight="1">
      <c r="A50" s="1108" t="s">
        <v>50</v>
      </c>
      <c r="B50" s="1110" t="s">
        <v>88</v>
      </c>
      <c r="C50" s="1110" t="s">
        <v>116</v>
      </c>
      <c r="D50" s="1110" t="s">
        <v>117</v>
      </c>
      <c r="E50" s="1110" t="s">
        <v>118</v>
      </c>
      <c r="F50" s="1110" t="s">
        <v>119</v>
      </c>
      <c r="G50" s="1110" t="s">
        <v>120</v>
      </c>
      <c r="H50" s="1110" t="s">
        <v>121</v>
      </c>
      <c r="I50" s="1110" t="s">
        <v>122</v>
      </c>
      <c r="J50" s="1110" t="s">
        <v>123</v>
      </c>
      <c r="K50" s="1110" t="s">
        <v>124</v>
      </c>
      <c r="L50" s="1110" t="s">
        <v>125</v>
      </c>
      <c r="M50" s="1110" t="s">
        <v>126</v>
      </c>
      <c r="N50" s="1110" t="s">
        <v>127</v>
      </c>
      <c r="O50" s="775" t="s">
        <v>16</v>
      </c>
    </row>
    <row r="51" spans="1:15" ht="13.5" thickBot="1">
      <c r="A51" s="1109"/>
      <c r="B51" s="1111"/>
      <c r="C51" s="1111"/>
      <c r="D51" s="1111"/>
      <c r="E51" s="1111"/>
      <c r="F51" s="1111"/>
      <c r="G51" s="1111"/>
      <c r="H51" s="1111"/>
      <c r="I51" s="1111"/>
      <c r="J51" s="1111"/>
      <c r="K51" s="1111"/>
      <c r="L51" s="1111"/>
      <c r="M51" s="1111"/>
      <c r="N51" s="1111"/>
      <c r="O51" s="776" t="s">
        <v>101</v>
      </c>
    </row>
    <row r="52" spans="1:15" ht="13.5" thickBot="1">
      <c r="A52" s="1106" t="s">
        <v>80</v>
      </c>
      <c r="B52" s="777" t="s">
        <v>56</v>
      </c>
      <c r="C52" s="778">
        <v>3.7703320590660311E-2</v>
      </c>
      <c r="D52" s="778">
        <v>-4.8662809238194424E-2</v>
      </c>
      <c r="E52" s="778">
        <v>7.7580328711982054E-3</v>
      </c>
      <c r="F52" s="778">
        <v>1.0058316325176611E-2</v>
      </c>
      <c r="G52" s="778">
        <v>5.2012484818439397E-2</v>
      </c>
      <c r="H52" s="778">
        <v>-6.5244748767806504E-2</v>
      </c>
      <c r="I52" s="778"/>
      <c r="J52" s="778"/>
      <c r="K52" s="778"/>
      <c r="L52" s="778"/>
      <c r="M52" s="778"/>
      <c r="N52" s="778"/>
      <c r="O52" s="779">
        <v>-8.9192933841357777E-2</v>
      </c>
    </row>
    <row r="53" spans="1:15" ht="13.5" thickBot="1">
      <c r="A53" s="1107"/>
      <c r="B53" s="780" t="s">
        <v>57</v>
      </c>
      <c r="C53" s="781">
        <v>-4.0016188597156957E-2</v>
      </c>
      <c r="D53" s="781">
        <v>-6.0732948056890336E-3</v>
      </c>
      <c r="E53" s="781">
        <v>8.8843761898717191E-4</v>
      </c>
      <c r="F53" s="781">
        <v>-1.0204446990583396E-2</v>
      </c>
      <c r="G53" s="781">
        <v>1.27659574468085E-2</v>
      </c>
      <c r="H53" s="781">
        <v>5.6973669081292568E-2</v>
      </c>
      <c r="I53" s="781"/>
      <c r="J53" s="781"/>
      <c r="K53" s="781"/>
      <c r="L53" s="781"/>
      <c r="M53" s="781"/>
      <c r="N53" s="781"/>
      <c r="O53" s="782">
        <v>3.734226113829521E-2</v>
      </c>
    </row>
    <row r="54" spans="1:15" ht="13.5" thickBot="1">
      <c r="A54" s="1107"/>
      <c r="B54" s="780" t="s">
        <v>58</v>
      </c>
      <c r="C54" s="783">
        <v>1.4970085074513919E-2</v>
      </c>
      <c r="D54" s="781">
        <v>3.4002368498101225E-2</v>
      </c>
      <c r="E54" s="781">
        <v>1.1352030440795201E-2</v>
      </c>
      <c r="F54" s="781">
        <v>-1.5829864834061159E-2</v>
      </c>
      <c r="G54" s="781">
        <v>3.9987464247319112E-3</v>
      </c>
      <c r="H54" s="781">
        <v>4.2438173343860575E-2</v>
      </c>
      <c r="I54" s="781"/>
      <c r="J54" s="781"/>
      <c r="K54" s="781"/>
      <c r="L54" s="781"/>
      <c r="M54" s="781"/>
      <c r="N54" s="781"/>
      <c r="O54" s="782">
        <v>1.6420162994265009E-2</v>
      </c>
    </row>
    <row r="55" spans="1:15" ht="15" thickBot="1">
      <c r="A55" s="1107"/>
      <c r="B55" s="784" t="s">
        <v>59</v>
      </c>
      <c r="C55" s="785">
        <v>5.3774219212128155E-3</v>
      </c>
      <c r="D55" s="785">
        <v>-1.3478197948359055E-2</v>
      </c>
      <c r="E55" s="785">
        <v>-6.0513083939702254E-4</v>
      </c>
      <c r="F55" s="785">
        <v>-1.5113600076152358E-2</v>
      </c>
      <c r="G55" s="785">
        <v>1.2966180148309227E-2</v>
      </c>
      <c r="H55" s="785">
        <v>-7.9333061679051405E-3</v>
      </c>
      <c r="I55" s="785"/>
      <c r="J55" s="785"/>
      <c r="K55" s="785"/>
      <c r="L55" s="785"/>
      <c r="M55" s="785"/>
      <c r="N55" s="785"/>
      <c r="O55" s="786">
        <v>-3.0940776842416171E-2</v>
      </c>
    </row>
    <row r="56" spans="1:15" ht="13.5" thickBot="1">
      <c r="A56" s="1107" t="s">
        <v>60</v>
      </c>
      <c r="B56" s="780" t="s">
        <v>56</v>
      </c>
      <c r="C56" s="781">
        <v>6.3213224651481839E-2</v>
      </c>
      <c r="D56" s="781">
        <v>0.13040631403952055</v>
      </c>
      <c r="E56" s="781">
        <v>4.6895944855906688E-2</v>
      </c>
      <c r="F56" s="781">
        <v>7.3383148015913433E-2</v>
      </c>
      <c r="G56" s="781">
        <v>0.13901003120792529</v>
      </c>
      <c r="H56" s="781">
        <v>6.5307781896686512E-2</v>
      </c>
      <c r="I56" s="781"/>
      <c r="J56" s="781"/>
      <c r="K56" s="781"/>
      <c r="L56" s="781"/>
      <c r="M56" s="781"/>
      <c r="N56" s="781"/>
      <c r="O56" s="782">
        <v>3.9414723365340673E-2</v>
      </c>
    </row>
    <row r="57" spans="1:15" ht="13.5" thickBot="1">
      <c r="A57" s="1107"/>
      <c r="B57" s="780" t="s">
        <v>57</v>
      </c>
      <c r="C57" s="781">
        <v>3.9474942695536024E-2</v>
      </c>
      <c r="D57" s="781">
        <v>1.7737754127439616E-3</v>
      </c>
      <c r="E57" s="781">
        <v>1.378359751895249E-2</v>
      </c>
      <c r="F57" s="781">
        <v>-3.7159851128708801E-2</v>
      </c>
      <c r="G57" s="781">
        <v>-3.0795531442546219E-2</v>
      </c>
      <c r="H57" s="781">
        <v>-4.7494220607661779E-2</v>
      </c>
      <c r="I57" s="781"/>
      <c r="J57" s="781"/>
      <c r="K57" s="781"/>
      <c r="L57" s="781"/>
      <c r="M57" s="781"/>
      <c r="N57" s="781"/>
      <c r="O57" s="782">
        <v>-5.0086085459383357E-3</v>
      </c>
    </row>
    <row r="58" spans="1:15" ht="15" thickBot="1">
      <c r="A58" s="1107"/>
      <c r="B58" s="784" t="s">
        <v>59</v>
      </c>
      <c r="C58" s="785">
        <v>6.6255753494715491E-2</v>
      </c>
      <c r="D58" s="785">
        <v>9.7559821822444909E-2</v>
      </c>
      <c r="E58" s="785">
        <v>4.0918020126770191E-2</v>
      </c>
      <c r="F58" s="785">
        <v>4.7209359261430731E-2</v>
      </c>
      <c r="G58" s="785">
        <v>9.8251285811155484E-2</v>
      </c>
      <c r="H58" s="785">
        <v>3.9323249519573208E-2</v>
      </c>
      <c r="I58" s="785"/>
      <c r="J58" s="785"/>
      <c r="K58" s="785"/>
      <c r="L58" s="785"/>
      <c r="M58" s="785"/>
      <c r="N58" s="785"/>
      <c r="O58" s="786">
        <v>4.1253683364586166E-2</v>
      </c>
    </row>
    <row r="59" spans="1:15" ht="13.5" thickBot="1">
      <c r="A59" s="1107" t="s">
        <v>61</v>
      </c>
      <c r="B59" s="780" t="s">
        <v>56</v>
      </c>
      <c r="C59" s="781">
        <v>-0.10072942561821291</v>
      </c>
      <c r="D59" s="781">
        <v>-9.1289733875438858E-2</v>
      </c>
      <c r="E59" s="781">
        <v>-0.17193741677762966</v>
      </c>
      <c r="F59" s="781">
        <v>-2.3973994311255638E-2</v>
      </c>
      <c r="G59" s="781">
        <v>-7.073124719975471E-2</v>
      </c>
      <c r="H59" s="781">
        <v>-0.13636009439843261</v>
      </c>
      <c r="I59" s="781"/>
      <c r="J59" s="781"/>
      <c r="K59" s="781"/>
      <c r="L59" s="781"/>
      <c r="M59" s="781"/>
      <c r="N59" s="781"/>
      <c r="O59" s="782">
        <v>-0.11569872958257717</v>
      </c>
    </row>
    <row r="60" spans="1:15" ht="13.5" thickBot="1">
      <c r="A60" s="1107"/>
      <c r="B60" s="780" t="s">
        <v>57</v>
      </c>
      <c r="C60" s="781">
        <v>2.7569736339319927E-2</v>
      </c>
      <c r="D60" s="781">
        <v>2.3968542522921302E-2</v>
      </c>
      <c r="E60" s="781">
        <v>4.4315048091243453E-2</v>
      </c>
      <c r="F60" s="781">
        <v>6.1566942541480159E-2</v>
      </c>
      <c r="G60" s="781">
        <v>4.4743071619517412E-2</v>
      </c>
      <c r="H60" s="781">
        <v>8.9476491320676005E-2</v>
      </c>
      <c r="I60" s="781"/>
      <c r="J60" s="781"/>
      <c r="K60" s="781"/>
      <c r="L60" s="781"/>
      <c r="M60" s="781"/>
      <c r="N60" s="781"/>
      <c r="O60" s="782">
        <v>5.3100362241636515E-2</v>
      </c>
    </row>
    <row r="61" spans="1:15" ht="13.5" thickBot="1">
      <c r="A61" s="1107"/>
      <c r="B61" s="780" t="s">
        <v>58</v>
      </c>
      <c r="C61" s="781">
        <v>-2.516970154078214E-2</v>
      </c>
      <c r="D61" s="781">
        <v>6.1546979169069725E-2</v>
      </c>
      <c r="E61" s="781">
        <v>0.10380750664959103</v>
      </c>
      <c r="F61" s="781">
        <v>-3.6112562174930242E-3</v>
      </c>
      <c r="G61" s="781">
        <v>0.13716408435802782</v>
      </c>
      <c r="H61" s="781">
        <v>0.10897098442386899</v>
      </c>
      <c r="I61" s="781"/>
      <c r="J61" s="781"/>
      <c r="K61" s="781"/>
      <c r="L61" s="781"/>
      <c r="M61" s="781"/>
      <c r="N61" s="781"/>
      <c r="O61" s="782">
        <v>6.5477332310250075E-2</v>
      </c>
    </row>
    <row r="62" spans="1:15" ht="15" thickBot="1">
      <c r="A62" s="1107"/>
      <c r="B62" s="784" t="s">
        <v>59</v>
      </c>
      <c r="C62" s="785">
        <v>2.200552105600773E-2</v>
      </c>
      <c r="D62" s="785">
        <v>4.4550792374889132E-2</v>
      </c>
      <c r="E62" s="785">
        <v>4.9515676326577732E-2</v>
      </c>
      <c r="F62" s="785">
        <v>2.9898211642961407E-2</v>
      </c>
      <c r="G62" s="785">
        <v>8.2913353159117811E-2</v>
      </c>
      <c r="H62" s="785">
        <v>0.11838715360599836</v>
      </c>
      <c r="I62" s="785"/>
      <c r="J62" s="785"/>
      <c r="K62" s="785"/>
      <c r="L62" s="785"/>
      <c r="M62" s="785"/>
      <c r="N62" s="785"/>
      <c r="O62" s="786">
        <v>6.4648985959438465E-2</v>
      </c>
    </row>
    <row r="63" spans="1:15" ht="13.5" thickBot="1">
      <c r="A63" s="1107" t="s">
        <v>62</v>
      </c>
      <c r="B63" s="780" t="s">
        <v>56</v>
      </c>
      <c r="C63" s="781">
        <v>6.2299160360733815E-3</v>
      </c>
      <c r="D63" s="781">
        <v>0.12839733324247285</v>
      </c>
      <c r="E63" s="781">
        <v>1.4330606877799835E-2</v>
      </c>
      <c r="F63" s="781">
        <v>-8.5383502170766984E-2</v>
      </c>
      <c r="G63" s="781">
        <v>-1.6010510376770155E-2</v>
      </c>
      <c r="H63" s="781">
        <v>2.6700551530225797E-2</v>
      </c>
      <c r="I63" s="781"/>
      <c r="J63" s="781"/>
      <c r="K63" s="781"/>
      <c r="L63" s="781"/>
      <c r="M63" s="781"/>
      <c r="N63" s="781"/>
      <c r="O63" s="782">
        <v>1.1720889473107603E-2</v>
      </c>
    </row>
    <row r="64" spans="1:15" ht="13.5" thickBot="1">
      <c r="A64" s="1107"/>
      <c r="B64" s="780" t="s">
        <v>63</v>
      </c>
      <c r="C64" s="781">
        <v>4.5942464577071906E-2</v>
      </c>
      <c r="D64" s="781">
        <v>0.10317960727796778</v>
      </c>
      <c r="E64" s="781">
        <v>5.6767620316832461E-2</v>
      </c>
      <c r="F64" s="781">
        <v>8.7392999596657371E-4</v>
      </c>
      <c r="G64" s="781">
        <v>-4.8276330998845273E-3</v>
      </c>
      <c r="H64" s="781">
        <v>7.5109132928186054E-3</v>
      </c>
      <c r="I64" s="781"/>
      <c r="J64" s="781"/>
      <c r="K64" s="781"/>
      <c r="L64" s="781"/>
      <c r="M64" s="781"/>
      <c r="N64" s="781"/>
      <c r="O64" s="782">
        <v>3.4901098901098888E-2</v>
      </c>
    </row>
    <row r="65" spans="1:15" ht="15" thickBot="1">
      <c r="A65" s="1107"/>
      <c r="B65" s="784" t="s">
        <v>59</v>
      </c>
      <c r="C65" s="785">
        <v>1.9161132471164005E-2</v>
      </c>
      <c r="D65" s="785">
        <v>0.1199426220225738</v>
      </c>
      <c r="E65" s="785">
        <v>2.8819691621227127E-2</v>
      </c>
      <c r="F65" s="785">
        <v>-5.7045892901838917E-2</v>
      </c>
      <c r="G65" s="785">
        <v>-1.2326690906918897E-2</v>
      </c>
      <c r="H65" s="785">
        <v>2.0258329621701036E-2</v>
      </c>
      <c r="I65" s="785"/>
      <c r="J65" s="785"/>
      <c r="K65" s="785"/>
      <c r="L65" s="785"/>
      <c r="M65" s="785"/>
      <c r="N65" s="785"/>
      <c r="O65" s="786">
        <v>1.9445297308361538E-2</v>
      </c>
    </row>
    <row r="66" spans="1:15" ht="13.5" thickBot="1">
      <c r="A66" s="1107" t="s">
        <v>64</v>
      </c>
      <c r="B66" s="780" t="s">
        <v>56</v>
      </c>
      <c r="C66" s="787">
        <v>-2.9890075315121395E-3</v>
      </c>
      <c r="D66" s="787">
        <v>-1.0217167363928565E-2</v>
      </c>
      <c r="E66" s="787">
        <v>-2.3739823500502237E-2</v>
      </c>
      <c r="F66" s="787">
        <v>4.568326271186457E-2</v>
      </c>
      <c r="G66" s="787">
        <v>-6.1997319034853898E-3</v>
      </c>
      <c r="H66" s="787">
        <v>3.5432669777297914E-2</v>
      </c>
      <c r="I66" s="787"/>
      <c r="J66" s="787"/>
      <c r="K66" s="787"/>
      <c r="L66" s="787"/>
      <c r="M66" s="787"/>
      <c r="N66" s="787"/>
      <c r="O66" s="788">
        <v>6.1599498851535126E-3</v>
      </c>
    </row>
    <row r="67" spans="1:15" ht="13.5" thickBot="1">
      <c r="A67" s="1107"/>
      <c r="B67" s="780" t="s">
        <v>57</v>
      </c>
      <c r="C67" s="787">
        <v>7.9775095088473635E-2</v>
      </c>
      <c r="D67" s="787">
        <v>7.0405593354133073E-2</v>
      </c>
      <c r="E67" s="787">
        <v>3.9237496164467478E-2</v>
      </c>
      <c r="F67" s="787">
        <v>1.5141725929288341</v>
      </c>
      <c r="G67" s="787">
        <v>2.2369404127625696</v>
      </c>
      <c r="H67" s="787">
        <v>4.7747514324233222</v>
      </c>
      <c r="I67" s="787"/>
      <c r="J67" s="787"/>
      <c r="K67" s="787"/>
      <c r="L67" s="787"/>
      <c r="M67" s="787"/>
      <c r="N67" s="787"/>
      <c r="O67" s="788">
        <v>2.9837340372404939</v>
      </c>
    </row>
    <row r="68" spans="1:15" ht="15" thickBot="1">
      <c r="A68" s="1107"/>
      <c r="B68" s="784" t="s">
        <v>59</v>
      </c>
      <c r="C68" s="789">
        <v>2.7870955011838981E-2</v>
      </c>
      <c r="D68" s="789">
        <v>1.870028313334254E-2</v>
      </c>
      <c r="E68" s="789">
        <v>-1.2076134539117983E-3</v>
      </c>
      <c r="F68" s="789">
        <v>0.79369633996766453</v>
      </c>
      <c r="G68" s="789">
        <v>1.096339332168252</v>
      </c>
      <c r="H68" s="789">
        <v>2.5222091121929466</v>
      </c>
      <c r="I68" s="789"/>
      <c r="J68" s="789"/>
      <c r="K68" s="789"/>
      <c r="L68" s="789"/>
      <c r="M68" s="789"/>
      <c r="N68" s="789"/>
      <c r="O68" s="790">
        <v>1.4857564303494053</v>
      </c>
    </row>
    <row r="69" spans="1:15" ht="15.75" thickBot="1">
      <c r="A69" s="1112" t="s">
        <v>81</v>
      </c>
      <c r="B69" s="1113"/>
      <c r="C69" s="791">
        <v>2.7193391194448992E-2</v>
      </c>
      <c r="D69" s="791">
        <v>4.2319205790826868E-2</v>
      </c>
      <c r="E69" s="791">
        <v>2.1808375101017824E-2</v>
      </c>
      <c r="F69" s="791">
        <v>6.1175813141131193E-2</v>
      </c>
      <c r="G69" s="791">
        <v>0.11822338130913421</v>
      </c>
      <c r="H69" s="791">
        <v>0.17625927311766829</v>
      </c>
      <c r="I69" s="791"/>
      <c r="J69" s="791"/>
      <c r="K69" s="791"/>
      <c r="L69" s="791"/>
      <c r="M69" s="791"/>
      <c r="N69" s="791"/>
      <c r="O69" s="792">
        <v>0.10749657782430143</v>
      </c>
    </row>
    <row r="70" spans="1:15" ht="15" customHeight="1" thickBot="1"/>
    <row r="71" spans="1:15" ht="15.75" thickBot="1">
      <c r="A71" s="771" t="s">
        <v>66</v>
      </c>
      <c r="B71" s="772" t="s">
        <v>59</v>
      </c>
      <c r="C71" s="793">
        <v>5.8712763165467557E-3</v>
      </c>
      <c r="D71" s="793">
        <v>2.6744272056512821E-3</v>
      </c>
      <c r="E71" s="793">
        <v>2.9532304725168792E-2</v>
      </c>
      <c r="F71" s="793">
        <v>-5.4722817035450969E-2</v>
      </c>
      <c r="G71" s="793">
        <v>5.5277027895616365E-2</v>
      </c>
      <c r="H71" s="793">
        <v>6.5859384653404143E-2</v>
      </c>
      <c r="I71" s="793"/>
      <c r="J71" s="793"/>
      <c r="K71" s="793"/>
      <c r="L71" s="793"/>
      <c r="M71" s="793"/>
      <c r="N71" s="793"/>
      <c r="O71" s="794">
        <v>1.6155660377358546E-2</v>
      </c>
    </row>
  </sheetData>
  <mergeCells count="39">
    <mergeCell ref="A56:A58"/>
    <mergeCell ref="A59:A62"/>
    <mergeCell ref="A63:A65"/>
    <mergeCell ref="A66:A68"/>
    <mergeCell ref="A69:B69"/>
    <mergeCell ref="A52:A55"/>
    <mergeCell ref="A49:O49"/>
    <mergeCell ref="A50:A51"/>
    <mergeCell ref="B50:B51"/>
    <mergeCell ref="C50:C51"/>
    <mergeCell ref="D50:D51"/>
    <mergeCell ref="E50:E51"/>
    <mergeCell ref="F50:F51"/>
    <mergeCell ref="G50:G51"/>
    <mergeCell ref="H50:H51"/>
    <mergeCell ref="I50:I51"/>
    <mergeCell ref="J50:J51"/>
    <mergeCell ref="K50:K51"/>
    <mergeCell ref="L50:L51"/>
    <mergeCell ref="M50:M51"/>
    <mergeCell ref="N50:N51"/>
    <mergeCell ref="A45:B45"/>
    <mergeCell ref="A15:A17"/>
    <mergeCell ref="A18:A20"/>
    <mergeCell ref="A21:B21"/>
    <mergeCell ref="A25:O25"/>
    <mergeCell ref="A26:A27"/>
    <mergeCell ref="B26:B27"/>
    <mergeCell ref="A28:A31"/>
    <mergeCell ref="A32:A34"/>
    <mergeCell ref="A35:A38"/>
    <mergeCell ref="A39:A41"/>
    <mergeCell ref="A42:A44"/>
    <mergeCell ref="A11:A14"/>
    <mergeCell ref="A1:O1"/>
    <mergeCell ref="A2:A3"/>
    <mergeCell ref="B2:B3"/>
    <mergeCell ref="A4:A7"/>
    <mergeCell ref="A8:A10"/>
  </mergeCells>
  <printOptions horizontalCentered="1"/>
  <pageMargins left="0" right="0" top="1.25" bottom="0" header="0.5" footer="0.75"/>
  <pageSetup scale="60" fitToWidth="3" fitToHeight="3" orientation="landscape" r:id="rId1"/>
  <headerFooter alignWithMargins="0">
    <oddHeader>&amp;L&amp;G&amp;C&amp;"Batang,Bold"&amp;20AVERAGE ROOM RATE (ARR$) BY REGION AND NUMBER OF ROOMS</oddHeader>
    <oddFooter>&amp;L&amp;"Arial,Bold"&amp;12Prepared by:  Carlos J. Acobis RossSource:  Average Room Rate (ARR$) Monthly SurveyResearch and Statistics Division</oddFooter>
  </headerFooter>
  <rowBreaks count="1" manualBreakCount="1">
    <brk id="48"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6</vt:i4>
      </vt:variant>
    </vt:vector>
  </HeadingPairs>
  <TitlesOfParts>
    <vt:vector size="19" baseType="lpstr">
      <vt:lpstr>SUMMARY DASHBOARD</vt:lpstr>
      <vt:lpstr>REG+OCC BY CLASS DECEMBER 2013</vt:lpstr>
      <vt:lpstr>REG+OCC BY CLASS FY 2013-2014</vt:lpstr>
      <vt:lpstr>REG+OCC BY CLASS CY 2013</vt:lpstr>
      <vt:lpstr>REG+OCC BY REGION DECEMBER 2013</vt:lpstr>
      <vt:lpstr>REG+OCC BY REGION FY 2013-2014</vt:lpstr>
      <vt:lpstr>REG+OCC BY REGION CY 2013</vt:lpstr>
      <vt:lpstr>ARR$ DECEMBER 2013</vt:lpstr>
      <vt:lpstr>ARR$ BY REGION FY 13-14</vt:lpstr>
      <vt:lpstr>ARR$ BY AREA FY 13-14</vt:lpstr>
      <vt:lpstr>ARR$ BY REGION CY 2013</vt:lpstr>
      <vt:lpstr>ARR$ BY AREA CY 2013</vt:lpstr>
      <vt:lpstr>CONTACTO</vt:lpstr>
      <vt:lpstr>'ARR$ BY AREA CY 2013'!Print_Area</vt:lpstr>
      <vt:lpstr>'ARR$ BY AREA FY 13-14'!Print_Area</vt:lpstr>
      <vt:lpstr>'ARR$ BY REGION CY 2013'!Print_Area</vt:lpstr>
      <vt:lpstr>'ARR$ BY REGION FY 13-14'!Print_Area</vt:lpstr>
      <vt:lpstr>'REG+OCC BY CLASS DECEMBER 2013'!Print_Area</vt:lpstr>
      <vt:lpstr>'SUMMARY DASHBOARD'!Print_Area</vt:lpstr>
    </vt:vector>
  </TitlesOfParts>
  <Company>Compania de Turismo de Puerto Rico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J. Acobis</dc:creator>
  <cp:lastModifiedBy>Carlos J. Acobis</cp:lastModifiedBy>
  <dcterms:created xsi:type="dcterms:W3CDTF">2014-03-27T17:04:27Z</dcterms:created>
  <dcterms:modified xsi:type="dcterms:W3CDTF">2014-04-23T21:07:59Z</dcterms:modified>
</cp:coreProperties>
</file>