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ml.chartshap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ml.chartshape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90" windowWidth="28755" windowHeight="12585"/>
  </bookViews>
  <sheets>
    <sheet name="SUMMARY DASHBOARD" sheetId="12" r:id="rId1"/>
    <sheet name="REG+OCC BY CLASS MARCH 2015" sheetId="1" r:id="rId2"/>
    <sheet name="REG+OCC BY CLASS FY 2014-2015" sheetId="2" r:id="rId3"/>
    <sheet name="REG+OCC BY CLASS CY 2015" sheetId="3" r:id="rId4"/>
    <sheet name="REG+OCC BY REGION MARCH 2015" sheetId="4" r:id="rId5"/>
    <sheet name="REG+OCC BY REGION FY 2014-2015" sheetId="5" r:id="rId6"/>
    <sheet name="REG+OCC BY REGION CY 2015" sheetId="6" r:id="rId7"/>
    <sheet name="ARR$ MARCH 2015" sheetId="7" r:id="rId8"/>
    <sheet name="ARR$ BY REGION FY 14-15" sheetId="8" r:id="rId9"/>
    <sheet name="ARR$ BY AREA FY 14-15" sheetId="9" r:id="rId10"/>
    <sheet name="ARR$ BY REGION CY 2015" sheetId="10" r:id="rId11"/>
    <sheet name="ARR$ BY AREA CY 2015" sheetId="11" r:id="rId12"/>
    <sheet name="CONTACTO" sheetId="13" r:id="rId13"/>
    <sheet name="GLOSSARY" sheetId="14" r:id="rId14"/>
  </sheets>
  <definedNames>
    <definedName name="_xlnm.Print_Area" localSheetId="11">'ARR$ BY AREA CY 2015'!$A$1:$O$39</definedName>
    <definedName name="_xlnm.Print_Area" localSheetId="9">'ARR$ BY AREA FY 14-15'!$A$1:$O$39</definedName>
    <definedName name="_xlnm.Print_Area" localSheetId="10">'ARR$ BY REGION CY 2015'!$A$1:$O$69</definedName>
    <definedName name="_xlnm.Print_Area" localSheetId="8">'ARR$ BY REGION FY 14-15'!$A$1:$O$69</definedName>
    <definedName name="_xlnm.Print_Area" localSheetId="1">'REG+OCC BY CLASS MARCH 2015'!$A$1:$W$30</definedName>
    <definedName name="_xlnm.Print_Area" localSheetId="0">'SUMMARY DASHBOARD'!$A$1:$L$49</definedName>
  </definedNames>
  <calcPr calcId="125725"/>
</workbook>
</file>

<file path=xl/calcChain.xml><?xml version="1.0" encoding="utf-8"?>
<calcChain xmlns="http://schemas.openxmlformats.org/spreadsheetml/2006/main">
  <c r="F56" i="12"/>
  <c r="E56"/>
  <c r="F55"/>
  <c r="E55"/>
  <c r="F54"/>
  <c r="E54"/>
  <c r="G21"/>
  <c r="F21"/>
  <c r="E21"/>
  <c r="G20"/>
  <c r="F20"/>
  <c r="E20"/>
  <c r="G16"/>
  <c r="F16"/>
  <c r="E16"/>
  <c r="G15"/>
  <c r="F15"/>
  <c r="E15"/>
  <c r="G11"/>
  <c r="F11"/>
  <c r="E11"/>
  <c r="G8"/>
  <c r="F8"/>
  <c r="E8"/>
  <c r="T47" i="6" l="1"/>
  <c r="J47"/>
  <c r="G47"/>
  <c r="T46"/>
  <c r="G46"/>
  <c r="D46"/>
  <c r="T45"/>
  <c r="J45"/>
  <c r="G45"/>
  <c r="J44"/>
  <c r="V35"/>
  <c r="T35"/>
  <c r="S35"/>
  <c r="U35" s="1"/>
  <c r="Q35"/>
  <c r="P35"/>
  <c r="J35"/>
  <c r="I35"/>
  <c r="G35"/>
  <c r="W34"/>
  <c r="T34"/>
  <c r="S34"/>
  <c r="Q34"/>
  <c r="P34"/>
  <c r="J34"/>
  <c r="I34"/>
  <c r="G34"/>
  <c r="F34"/>
  <c r="W33"/>
  <c r="V33"/>
  <c r="S33"/>
  <c r="J33"/>
  <c r="I33"/>
  <c r="F33"/>
  <c r="T47" i="5"/>
  <c r="J47"/>
  <c r="G47"/>
  <c r="T46"/>
  <c r="G46"/>
  <c r="T45"/>
  <c r="J45"/>
  <c r="G45"/>
  <c r="T44"/>
  <c r="J44"/>
  <c r="W35"/>
  <c r="V35"/>
  <c r="T35"/>
  <c r="S35"/>
  <c r="Q35"/>
  <c r="N35" s="1"/>
  <c r="P35"/>
  <c r="J35"/>
  <c r="I35"/>
  <c r="G35"/>
  <c r="F35"/>
  <c r="W34"/>
  <c r="V34"/>
  <c r="T34"/>
  <c r="S34"/>
  <c r="P34"/>
  <c r="J34"/>
  <c r="I34"/>
  <c r="K34" s="1"/>
  <c r="G34"/>
  <c r="F34"/>
  <c r="V33"/>
  <c r="I33"/>
  <c r="T47" i="4"/>
  <c r="G47"/>
  <c r="J47"/>
  <c r="T46"/>
  <c r="J46"/>
  <c r="D46"/>
  <c r="J45"/>
  <c r="G45"/>
  <c r="I44"/>
  <c r="J44"/>
  <c r="S43"/>
  <c r="J43"/>
  <c r="J49" s="1"/>
  <c r="F43"/>
  <c r="W35"/>
  <c r="V35"/>
  <c r="T35"/>
  <c r="S35"/>
  <c r="Q35"/>
  <c r="P35"/>
  <c r="J35"/>
  <c r="I35"/>
  <c r="G35"/>
  <c r="W34"/>
  <c r="V34"/>
  <c r="T34"/>
  <c r="S34"/>
  <c r="Q34"/>
  <c r="P34"/>
  <c r="J34"/>
  <c r="G34"/>
  <c r="F34"/>
  <c r="W33"/>
  <c r="V33"/>
  <c r="T33"/>
  <c r="S33"/>
  <c r="Q33"/>
  <c r="P33"/>
  <c r="J33"/>
  <c r="I33"/>
  <c r="G33"/>
  <c r="F33"/>
  <c r="N34" i="6" l="1"/>
  <c r="N35"/>
  <c r="H34"/>
  <c r="K35" i="5"/>
  <c r="J37" i="4"/>
  <c r="N35"/>
  <c r="N34"/>
  <c r="K35"/>
  <c r="T37"/>
  <c r="G43" i="6"/>
  <c r="S37"/>
  <c r="H33"/>
  <c r="Q43"/>
  <c r="X33"/>
  <c r="M34"/>
  <c r="O34" s="1"/>
  <c r="R34"/>
  <c r="M35"/>
  <c r="R35"/>
  <c r="I44"/>
  <c r="K44" s="1"/>
  <c r="P44"/>
  <c r="P45"/>
  <c r="V45"/>
  <c r="F46"/>
  <c r="H46" s="1"/>
  <c r="S46"/>
  <c r="U46" s="1"/>
  <c r="W46"/>
  <c r="Z46" s="1"/>
  <c r="P47"/>
  <c r="V47"/>
  <c r="I37"/>
  <c r="K33"/>
  <c r="P43"/>
  <c r="C35"/>
  <c r="E35" s="1"/>
  <c r="F45"/>
  <c r="H45" s="1"/>
  <c r="Q46"/>
  <c r="N46" s="1"/>
  <c r="F47"/>
  <c r="H47" s="1"/>
  <c r="Q47"/>
  <c r="N47" s="1"/>
  <c r="J37"/>
  <c r="K34"/>
  <c r="U34"/>
  <c r="T43"/>
  <c r="S45"/>
  <c r="U45" s="1"/>
  <c r="P46"/>
  <c r="C47"/>
  <c r="E47" s="1"/>
  <c r="S47"/>
  <c r="U47" s="1"/>
  <c r="Q44"/>
  <c r="V44"/>
  <c r="W44"/>
  <c r="Q45"/>
  <c r="N45" s="1"/>
  <c r="W45"/>
  <c r="I45"/>
  <c r="K45" s="1"/>
  <c r="I47"/>
  <c r="K47" s="1"/>
  <c r="K35"/>
  <c r="D35"/>
  <c r="D47"/>
  <c r="Q33"/>
  <c r="V34"/>
  <c r="V37" s="1"/>
  <c r="F35"/>
  <c r="H35" s="1"/>
  <c r="W35"/>
  <c r="G44"/>
  <c r="T44"/>
  <c r="J46"/>
  <c r="G33"/>
  <c r="G37" s="1"/>
  <c r="P33"/>
  <c r="T33"/>
  <c r="T37" s="1"/>
  <c r="X35" i="5"/>
  <c r="D44"/>
  <c r="V44"/>
  <c r="I46"/>
  <c r="S43"/>
  <c r="M34"/>
  <c r="M35"/>
  <c r="O35" s="1"/>
  <c r="R35"/>
  <c r="F44"/>
  <c r="I45"/>
  <c r="K45" s="1"/>
  <c r="S45"/>
  <c r="U45" s="1"/>
  <c r="Q46"/>
  <c r="N46" s="1"/>
  <c r="Q47"/>
  <c r="N47" s="1"/>
  <c r="V47"/>
  <c r="I37"/>
  <c r="K37" s="1"/>
  <c r="Q43"/>
  <c r="W43"/>
  <c r="S44"/>
  <c r="U44" s="1"/>
  <c r="Q45"/>
  <c r="N45" s="1"/>
  <c r="W45"/>
  <c r="P46"/>
  <c r="V46"/>
  <c r="P47"/>
  <c r="G43"/>
  <c r="P43"/>
  <c r="V37"/>
  <c r="I44"/>
  <c r="K44" s="1"/>
  <c r="Q44"/>
  <c r="N44" s="1"/>
  <c r="W44"/>
  <c r="Z44" s="1"/>
  <c r="F45"/>
  <c r="H45" s="1"/>
  <c r="P45"/>
  <c r="V45"/>
  <c r="F47"/>
  <c r="H47" s="1"/>
  <c r="S47"/>
  <c r="U47" s="1"/>
  <c r="H35"/>
  <c r="U35"/>
  <c r="H34"/>
  <c r="U34"/>
  <c r="T43"/>
  <c r="T49" s="1"/>
  <c r="X34"/>
  <c r="S46"/>
  <c r="U46" s="1"/>
  <c r="W47"/>
  <c r="F43"/>
  <c r="J43"/>
  <c r="I47"/>
  <c r="K47" s="1"/>
  <c r="Q33"/>
  <c r="G44"/>
  <c r="D45"/>
  <c r="D46"/>
  <c r="J46"/>
  <c r="D34"/>
  <c r="Z34" s="1"/>
  <c r="C33"/>
  <c r="Y33" s="1"/>
  <c r="G33"/>
  <c r="G37" s="1"/>
  <c r="P33"/>
  <c r="T33"/>
  <c r="T37" s="1"/>
  <c r="Q34"/>
  <c r="N34" s="1"/>
  <c r="F33"/>
  <c r="J33"/>
  <c r="J37" s="1"/>
  <c r="S33"/>
  <c r="W33"/>
  <c r="X33" s="1"/>
  <c r="I43" i="4"/>
  <c r="X34"/>
  <c r="X35"/>
  <c r="S37"/>
  <c r="U37" s="1"/>
  <c r="U33"/>
  <c r="M34"/>
  <c r="O34" s="1"/>
  <c r="R34"/>
  <c r="M35"/>
  <c r="O35" s="1"/>
  <c r="R35"/>
  <c r="F44"/>
  <c r="W45"/>
  <c r="I37"/>
  <c r="K37" s="1"/>
  <c r="K33"/>
  <c r="Q37"/>
  <c r="N37" s="1"/>
  <c r="N33"/>
  <c r="W37"/>
  <c r="S44"/>
  <c r="F45"/>
  <c r="H45" s="1"/>
  <c r="P45"/>
  <c r="V45"/>
  <c r="W46"/>
  <c r="Z46" s="1"/>
  <c r="Q46"/>
  <c r="N46" s="1"/>
  <c r="R33"/>
  <c r="P37"/>
  <c r="M33"/>
  <c r="O33" s="1"/>
  <c r="V37"/>
  <c r="X33"/>
  <c r="W44"/>
  <c r="I46"/>
  <c r="K46" s="1"/>
  <c r="V46"/>
  <c r="F47"/>
  <c r="H47" s="1"/>
  <c r="Q47"/>
  <c r="N47" s="1"/>
  <c r="U35"/>
  <c r="G37"/>
  <c r="H34"/>
  <c r="U34"/>
  <c r="K44"/>
  <c r="I45"/>
  <c r="K45" s="1"/>
  <c r="S45"/>
  <c r="P46"/>
  <c r="I47"/>
  <c r="K47" s="1"/>
  <c r="H33"/>
  <c r="S46"/>
  <c r="U46" s="1"/>
  <c r="S47"/>
  <c r="U47" s="1"/>
  <c r="W47"/>
  <c r="G46"/>
  <c r="G44"/>
  <c r="T44"/>
  <c r="D45"/>
  <c r="T45"/>
  <c r="I34"/>
  <c r="K34" s="1"/>
  <c r="F35"/>
  <c r="H35" s="1"/>
  <c r="D44"/>
  <c r="W43"/>
  <c r="Z35" i="6" l="1"/>
  <c r="O35"/>
  <c r="S49" i="4"/>
  <c r="V46" i="6"/>
  <c r="X44"/>
  <c r="J43"/>
  <c r="J49" s="1"/>
  <c r="C33"/>
  <c r="R47"/>
  <c r="M47"/>
  <c r="O47" s="1"/>
  <c r="D34"/>
  <c r="Z34" s="1"/>
  <c r="W37"/>
  <c r="X37" s="1"/>
  <c r="T49"/>
  <c r="X35"/>
  <c r="F37"/>
  <c r="H37" s="1"/>
  <c r="S43"/>
  <c r="M43" s="1"/>
  <c r="F44"/>
  <c r="H44" s="1"/>
  <c r="R33"/>
  <c r="P37"/>
  <c r="M33"/>
  <c r="I43"/>
  <c r="C34"/>
  <c r="E34" s="1"/>
  <c r="M46"/>
  <c r="O46" s="1"/>
  <c r="R46"/>
  <c r="R44"/>
  <c r="D33"/>
  <c r="N44"/>
  <c r="Y35"/>
  <c r="G49"/>
  <c r="W43"/>
  <c r="I46"/>
  <c r="K46" s="1"/>
  <c r="S44"/>
  <c r="U44" s="1"/>
  <c r="Q37"/>
  <c r="N37" s="1"/>
  <c r="N33"/>
  <c r="W47"/>
  <c r="Z47" s="1"/>
  <c r="C46"/>
  <c r="E46" s="1"/>
  <c r="V43"/>
  <c r="R43"/>
  <c r="P49"/>
  <c r="Y47"/>
  <c r="X45"/>
  <c r="U37"/>
  <c r="F43"/>
  <c r="X34"/>
  <c r="M45"/>
  <c r="O45" s="1"/>
  <c r="R45"/>
  <c r="N43"/>
  <c r="Q49"/>
  <c r="K37"/>
  <c r="U33"/>
  <c r="H43" i="5"/>
  <c r="R33"/>
  <c r="P37"/>
  <c r="M33"/>
  <c r="P44"/>
  <c r="Q37"/>
  <c r="N37" s="1"/>
  <c r="N33"/>
  <c r="R43"/>
  <c r="P49"/>
  <c r="M43"/>
  <c r="X47"/>
  <c r="Z45"/>
  <c r="K33"/>
  <c r="S37"/>
  <c r="U37" s="1"/>
  <c r="U33"/>
  <c r="F46"/>
  <c r="H46" s="1"/>
  <c r="C35"/>
  <c r="D35"/>
  <c r="Z35" s="1"/>
  <c r="X45"/>
  <c r="X44"/>
  <c r="K46"/>
  <c r="W37"/>
  <c r="I43"/>
  <c r="C34"/>
  <c r="M45"/>
  <c r="O45" s="1"/>
  <c r="R45"/>
  <c r="M46"/>
  <c r="O46" s="1"/>
  <c r="R46"/>
  <c r="C46"/>
  <c r="E46" s="1"/>
  <c r="N43"/>
  <c r="Q49"/>
  <c r="N49" s="1"/>
  <c r="J49"/>
  <c r="G49"/>
  <c r="H44"/>
  <c r="O34"/>
  <c r="F37"/>
  <c r="H37" s="1"/>
  <c r="H33"/>
  <c r="D33"/>
  <c r="W46"/>
  <c r="Z46" s="1"/>
  <c r="V43"/>
  <c r="C44"/>
  <c r="E44" s="1"/>
  <c r="R47"/>
  <c r="M47"/>
  <c r="O47" s="1"/>
  <c r="S49"/>
  <c r="U49" s="1"/>
  <c r="U43"/>
  <c r="R34"/>
  <c r="C43" i="4"/>
  <c r="D33"/>
  <c r="G43"/>
  <c r="V43"/>
  <c r="V44"/>
  <c r="P43"/>
  <c r="P44"/>
  <c r="Q43"/>
  <c r="C35"/>
  <c r="C34"/>
  <c r="X46"/>
  <c r="M37"/>
  <c r="O37" s="1"/>
  <c r="R37"/>
  <c r="X45"/>
  <c r="K43"/>
  <c r="I49"/>
  <c r="K49" s="1"/>
  <c r="D34"/>
  <c r="Z34" s="1"/>
  <c r="Z45"/>
  <c r="P47"/>
  <c r="T43"/>
  <c r="V47"/>
  <c r="F46"/>
  <c r="C44"/>
  <c r="E44" s="1"/>
  <c r="Q45"/>
  <c r="N45" s="1"/>
  <c r="Q44"/>
  <c r="N44" s="1"/>
  <c r="M46"/>
  <c r="O46" s="1"/>
  <c r="R46"/>
  <c r="M45"/>
  <c r="Z44"/>
  <c r="U44"/>
  <c r="H44"/>
  <c r="W49"/>
  <c r="C46"/>
  <c r="E46" s="1"/>
  <c r="X37"/>
  <c r="F37"/>
  <c r="H37" s="1"/>
  <c r="U45"/>
  <c r="C33"/>
  <c r="D35"/>
  <c r="Z35" s="1"/>
  <c r="O33" i="6" l="1"/>
  <c r="O43"/>
  <c r="X37" i="5"/>
  <c r="D37"/>
  <c r="Z37" s="1"/>
  <c r="E33"/>
  <c r="O33"/>
  <c r="F49"/>
  <c r="D43" i="6"/>
  <c r="D45"/>
  <c r="Z45" s="1"/>
  <c r="D37"/>
  <c r="Z37" s="1"/>
  <c r="Z33"/>
  <c r="K43"/>
  <c r="I49"/>
  <c r="K49" s="1"/>
  <c r="E33"/>
  <c r="C37"/>
  <c r="Y33"/>
  <c r="C45"/>
  <c r="F49"/>
  <c r="H49" s="1"/>
  <c r="H43"/>
  <c r="W49"/>
  <c r="N49"/>
  <c r="Y34"/>
  <c r="X47"/>
  <c r="M44"/>
  <c r="O44" s="1"/>
  <c r="X43"/>
  <c r="V49"/>
  <c r="Y43"/>
  <c r="M37"/>
  <c r="O37" s="1"/>
  <c r="R37"/>
  <c r="S49"/>
  <c r="U49" s="1"/>
  <c r="U43"/>
  <c r="Y46"/>
  <c r="X46"/>
  <c r="M49"/>
  <c r="O49" s="1"/>
  <c r="R49"/>
  <c r="C43"/>
  <c r="C44"/>
  <c r="D44"/>
  <c r="Z44" s="1"/>
  <c r="E34" i="5"/>
  <c r="Y34"/>
  <c r="K43"/>
  <c r="I49"/>
  <c r="K49" s="1"/>
  <c r="M49"/>
  <c r="O49" s="1"/>
  <c r="R49"/>
  <c r="C47"/>
  <c r="X43"/>
  <c r="V49"/>
  <c r="D43"/>
  <c r="C45"/>
  <c r="M37"/>
  <c r="O37" s="1"/>
  <c r="R37"/>
  <c r="W49"/>
  <c r="C37"/>
  <c r="O43"/>
  <c r="Z33"/>
  <c r="Y44"/>
  <c r="Y46"/>
  <c r="D47"/>
  <c r="Z47" s="1"/>
  <c r="E35"/>
  <c r="Y35"/>
  <c r="M44"/>
  <c r="O44" s="1"/>
  <c r="R44"/>
  <c r="X46"/>
  <c r="H49"/>
  <c r="C43"/>
  <c r="H46" i="4"/>
  <c r="F49"/>
  <c r="C47"/>
  <c r="D47"/>
  <c r="Z47" s="1"/>
  <c r="E35"/>
  <c r="Y35"/>
  <c r="C45"/>
  <c r="G49"/>
  <c r="H43"/>
  <c r="E33"/>
  <c r="C37"/>
  <c r="Y33"/>
  <c r="E34"/>
  <c r="Y34"/>
  <c r="X43"/>
  <c r="V49"/>
  <c r="Y43"/>
  <c r="D37"/>
  <c r="Z37" s="1"/>
  <c r="Z33"/>
  <c r="O45"/>
  <c r="R45"/>
  <c r="T49"/>
  <c r="U49" s="1"/>
  <c r="U43"/>
  <c r="R47"/>
  <c r="M47"/>
  <c r="O47" s="1"/>
  <c r="N43"/>
  <c r="Q49"/>
  <c r="X44"/>
  <c r="Y44"/>
  <c r="D43"/>
  <c r="X47"/>
  <c r="Y47"/>
  <c r="M44"/>
  <c r="O44" s="1"/>
  <c r="R44"/>
  <c r="R43"/>
  <c r="P49"/>
  <c r="M43"/>
  <c r="O43" s="1"/>
  <c r="E43"/>
  <c r="C49"/>
  <c r="Y46"/>
  <c r="H49" l="1"/>
  <c r="N49"/>
  <c r="E47"/>
  <c r="E45" i="6"/>
  <c r="Y45"/>
  <c r="E44"/>
  <c r="Y44"/>
  <c r="E37"/>
  <c r="Y37"/>
  <c r="E43"/>
  <c r="C49"/>
  <c r="Y49" s="1"/>
  <c r="X49"/>
  <c r="D49"/>
  <c r="Z49" s="1"/>
  <c r="Z43"/>
  <c r="D49" i="5"/>
  <c r="Z43"/>
  <c r="E37"/>
  <c r="Y37"/>
  <c r="X49"/>
  <c r="E47"/>
  <c r="Y47"/>
  <c r="E43"/>
  <c r="C49"/>
  <c r="E49" s="1"/>
  <c r="E45"/>
  <c r="Y45"/>
  <c r="Y43"/>
  <c r="Z49"/>
  <c r="M49" i="4"/>
  <c r="R49"/>
  <c r="X49"/>
  <c r="Y49"/>
  <c r="E45"/>
  <c r="Y45"/>
  <c r="E49"/>
  <c r="D49"/>
  <c r="Z49" s="1"/>
  <c r="Z43"/>
  <c r="E37"/>
  <c r="Y37"/>
  <c r="O49" l="1"/>
  <c r="E49" i="6"/>
  <c r="Y49" i="5"/>
</calcChain>
</file>

<file path=xl/sharedStrings.xml><?xml version="1.0" encoding="utf-8"?>
<sst xmlns="http://schemas.openxmlformats.org/spreadsheetml/2006/main" count="1048" uniqueCount="202">
  <si>
    <t xml:space="preserve">TOTAL </t>
  </si>
  <si>
    <t>%</t>
  </si>
  <si>
    <t>NON</t>
  </si>
  <si>
    <t xml:space="preserve">CHANGE IN </t>
  </si>
  <si>
    <t>ROOM NIGHTS</t>
  </si>
  <si>
    <t>AVERAGE</t>
  </si>
  <si>
    <t>MARCH</t>
  </si>
  <si>
    <t>REGISTRATIONS</t>
  </si>
  <si>
    <t>CHANGE</t>
  </si>
  <si>
    <t>RESIDENTS</t>
  </si>
  <si>
    <t>OCCUPANCY</t>
  </si>
  <si>
    <t>OCCUPIED</t>
  </si>
  <si>
    <t>AVAILABLE</t>
  </si>
  <si>
    <t>GUEST</t>
  </si>
  <si>
    <t>LENGTH OF STAY</t>
  </si>
  <si>
    <t>2015/2014</t>
  </si>
  <si>
    <t>GRAND TOTAL</t>
  </si>
  <si>
    <t>ALL HOTELS</t>
  </si>
  <si>
    <t xml:space="preserve">  METROPOLITAN TOTAL</t>
  </si>
  <si>
    <t xml:space="preserve">  NON-METRO AREA TOTAL</t>
  </si>
  <si>
    <t>PARADORES</t>
  </si>
  <si>
    <t xml:space="preserve"> TOURIST HOTELS</t>
  </si>
  <si>
    <t xml:space="preserve">        METROPOLITAN</t>
  </si>
  <si>
    <t xml:space="preserve">        NON-METRO</t>
  </si>
  <si>
    <t xml:space="preserve"> COMMERCIAL HOTELS</t>
  </si>
  <si>
    <t>YEAR 2014-REVISED</t>
  </si>
  <si>
    <t>FISCAL-2014-2015</t>
  </si>
  <si>
    <t>ROOMS NIGHT</t>
  </si>
  <si>
    <t>AS OF</t>
  </si>
  <si>
    <t>MARCH 2015</t>
  </si>
  <si>
    <t xml:space="preserve"> ALL HOTELS</t>
  </si>
  <si>
    <t xml:space="preserve">     METROPOLITAN TOTAL</t>
  </si>
  <si>
    <t xml:space="preserve">     NON-METRO AREA TOTAL</t>
  </si>
  <si>
    <t xml:space="preserve"> PARADORES</t>
  </si>
  <si>
    <t xml:space="preserve">     TOURIST HOTELS</t>
  </si>
  <si>
    <t xml:space="preserve">     COMMERCIAL HOTELS</t>
  </si>
  <si>
    <t>CALENDAR YEAR 2015</t>
  </si>
  <si>
    <t>(AS OF MARCH)</t>
  </si>
  <si>
    <t>REGISTRATIONS AND OCCUPANCY RATE</t>
  </si>
  <si>
    <t>FOR THE MONTH OF MARCH 2015</t>
  </si>
  <si>
    <t>Total Registration</t>
  </si>
  <si>
    <t>Change %</t>
  </si>
  <si>
    <t>Non-Residents</t>
  </si>
  <si>
    <t>Residents</t>
  </si>
  <si>
    <t>Occupancy Rate %</t>
  </si>
  <si>
    <t>Change</t>
  </si>
  <si>
    <t>Rooms Nights Rented</t>
  </si>
  <si>
    <t>Rooms Nights Available</t>
  </si>
  <si>
    <t>Guests</t>
  </si>
  <si>
    <t>Average Length of Stay</t>
  </si>
  <si>
    <t>Region</t>
  </si>
  <si>
    <t>Classification By Number of Rooms</t>
  </si>
  <si>
    <t>15/14</t>
  </si>
  <si>
    <t>Metropolitan 1/</t>
  </si>
  <si>
    <t>80 or less Rooms</t>
  </si>
  <si>
    <t>81 to 200</t>
  </si>
  <si>
    <t>Over 200</t>
  </si>
  <si>
    <t>Sub Total</t>
  </si>
  <si>
    <t>West (Porta del Sol)</t>
  </si>
  <si>
    <t>East Central</t>
  </si>
  <si>
    <t>South (Porta Caribe)</t>
  </si>
  <si>
    <t>81 to 200 &amp; Over 200</t>
  </si>
  <si>
    <t>North Central</t>
  </si>
  <si>
    <t>Grand Total All Lodgings 2/</t>
  </si>
  <si>
    <t>Paradores</t>
  </si>
  <si>
    <t>BY NUMBER OF ROOMS AS OF MARCH 2015</t>
  </si>
  <si>
    <t>BY REGION AS OF MARCH 2015</t>
  </si>
  <si>
    <t>1/ Metropolitan Region includes the following municipalities: Bayamón, Cataño, Guaynabo, San Juan and Carolina.</t>
  </si>
  <si>
    <t>2/ Includes Paradores.</t>
  </si>
  <si>
    <t>FISCAL YEAR 2014-2015</t>
  </si>
  <si>
    <t xml:space="preserve"> AS OF MARCH 2015</t>
  </si>
  <si>
    <t>14/13</t>
  </si>
  <si>
    <t>BY REGION - MARCH 2015</t>
  </si>
  <si>
    <t>Classification by</t>
  </si>
  <si>
    <t>Average Room Rate $</t>
  </si>
  <si>
    <t>CHANGE %</t>
  </si>
  <si>
    <t>Number of Rooms</t>
  </si>
  <si>
    <t>March 2015</t>
  </si>
  <si>
    <t>March 2014</t>
  </si>
  <si>
    <t>Metropolitan</t>
  </si>
  <si>
    <t>Grand Total</t>
  </si>
  <si>
    <t>BY AREA - MARCH 2015</t>
  </si>
  <si>
    <t>Area</t>
  </si>
  <si>
    <t>Metro</t>
  </si>
  <si>
    <t>Non Metro</t>
  </si>
  <si>
    <t>PARADORES - MARCH 2015</t>
  </si>
  <si>
    <t>FISCAL YEAR 2014-2015 P</t>
  </si>
  <si>
    <t>Class By Num of Rooms</t>
  </si>
  <si>
    <t>2014 Jul</t>
  </si>
  <si>
    <t>2014 Aug</t>
  </si>
  <si>
    <t>2014 Sep</t>
  </si>
  <si>
    <t>2014 Oct</t>
  </si>
  <si>
    <t>2014 Nov</t>
  </si>
  <si>
    <t>2014 Dec</t>
  </si>
  <si>
    <t>2015 Jan</t>
  </si>
  <si>
    <t>2015 Feb</t>
  </si>
  <si>
    <t>2015 Mar</t>
  </si>
  <si>
    <t>2015 Apr</t>
  </si>
  <si>
    <t>2015 May</t>
  </si>
  <si>
    <t>2015 Jun</t>
  </si>
  <si>
    <t>ARR $</t>
  </si>
  <si>
    <t>FISCAL YEAR 2013-2014 R</t>
  </si>
  <si>
    <t>2013 Jul</t>
  </si>
  <si>
    <t>2013 Aug</t>
  </si>
  <si>
    <t>2013 Sep</t>
  </si>
  <si>
    <t>2013 Oct</t>
  </si>
  <si>
    <t>2013 Nov</t>
  </si>
  <si>
    <t>2013 Dec</t>
  </si>
  <si>
    <t>2014 Jan</t>
  </si>
  <si>
    <t>2014 Feb</t>
  </si>
  <si>
    <t>2014 Mar</t>
  </si>
  <si>
    <t>2014 Apr</t>
  </si>
  <si>
    <t>2014 May</t>
  </si>
  <si>
    <t>2014 Jun</t>
  </si>
  <si>
    <t>PERCENTAGE CHANGE:  FISCAL YEAR 2014-2015 vs 2013-2014</t>
  </si>
  <si>
    <t>JUL</t>
  </si>
  <si>
    <t>AUG</t>
  </si>
  <si>
    <t>SEP</t>
  </si>
  <si>
    <t>OCT</t>
  </si>
  <si>
    <t>NOV</t>
  </si>
  <si>
    <t>DEC</t>
  </si>
  <si>
    <t>JAN</t>
  </si>
  <si>
    <t>FEB</t>
  </si>
  <si>
    <t>MAR</t>
  </si>
  <si>
    <t>APR</t>
  </si>
  <si>
    <t>MAY</t>
  </si>
  <si>
    <t>JUN</t>
  </si>
  <si>
    <t>July</t>
  </si>
  <si>
    <t>Aug</t>
  </si>
  <si>
    <t>Sep</t>
  </si>
  <si>
    <t>Oct</t>
  </si>
  <si>
    <t>Nov</t>
  </si>
  <si>
    <t>Dec</t>
  </si>
  <si>
    <t>Jan</t>
  </si>
  <si>
    <t>Feb</t>
  </si>
  <si>
    <t>Mar</t>
  </si>
  <si>
    <t>Apr</t>
  </si>
  <si>
    <t>May</t>
  </si>
  <si>
    <t>Jun</t>
  </si>
  <si>
    <t>CALENDAR YEAR 2015 P</t>
  </si>
  <si>
    <t>2015 Jul</t>
  </si>
  <si>
    <t>2015 Aug</t>
  </si>
  <si>
    <t>2015 Sep</t>
  </si>
  <si>
    <t>2015 Oct</t>
  </si>
  <si>
    <t>2015 Nov</t>
  </si>
  <si>
    <t>2015 Dec</t>
  </si>
  <si>
    <t>CALENDAR YEAR 2014 R</t>
  </si>
  <si>
    <t>PERCENTAGE CHANGE:  CALENDAR YEAR 2015 vs 2014</t>
  </si>
  <si>
    <t>ADR $</t>
  </si>
  <si>
    <t>Jul</t>
  </si>
  <si>
    <t>PRTC MONTHLY STATISTICS REPORT</t>
  </si>
  <si>
    <t>REGISTRATION AND OCCUPANCY SURVEY DATA FOR ENDORSED LODGINGS*</t>
  </si>
  <si>
    <t>Occupancy %</t>
  </si>
  <si>
    <t>ARR$</t>
  </si>
  <si>
    <t>FISCAL YEAR 2015 VS. 2014</t>
  </si>
  <si>
    <t>Rooms Occupied</t>
  </si>
  <si>
    <t>Rooms Available</t>
  </si>
  <si>
    <t>PRTC - Registration and Occupancy %/ Average Room Rate (ARR$) Report Surveys</t>
  </si>
  <si>
    <t xml:space="preserve">by: Carlos Acobis </t>
  </si>
  <si>
    <t>Total Registrations</t>
  </si>
  <si>
    <t>Persona responsable</t>
  </si>
  <si>
    <t>Nombre:</t>
  </si>
  <si>
    <t>Carlos Acobis</t>
  </si>
  <si>
    <t>Puesto:</t>
  </si>
  <si>
    <t>Analista Estudios de Mercado</t>
  </si>
  <si>
    <t>Dirección postal:</t>
  </si>
  <si>
    <t>P.O. Box 9023960 San Juan, PR 00919</t>
  </si>
  <si>
    <t>Dirección física:</t>
  </si>
  <si>
    <t>Edif.La Princesa #2 Paseo La Princesa San Juan PR 00901</t>
  </si>
  <si>
    <t>Teléfono (o tel. directo):</t>
  </si>
  <si>
    <t>(787) 721-2400 x- 2147</t>
  </si>
  <si>
    <t>Fax:</t>
  </si>
  <si>
    <t>(787) 721-6561</t>
  </si>
  <si>
    <t>Correo electrónico:</t>
  </si>
  <si>
    <t>carlos.acobis@tourism.pr.gov</t>
  </si>
  <si>
    <t>Fecha de publicación</t>
  </si>
  <si>
    <t>Fechas esperadas de publicación de próximos informes</t>
  </si>
  <si>
    <t>(1) Mensual</t>
  </si>
  <si>
    <t>8 de noviembre de 2012, 10 de diciembre de 2012.</t>
  </si>
  <si>
    <t xml:space="preserve">Para obtener una copia de este informe </t>
  </si>
  <si>
    <r>
      <t xml:space="preserve">Cómo obtener este informe: (1) visite </t>
    </r>
    <r>
      <rPr>
        <u/>
        <sz val="10"/>
        <rFont val="Calibri"/>
        <family val="2"/>
      </rPr>
      <t/>
    </r>
  </si>
  <si>
    <t>http://www.estadisticas.gobierno.pr/iepr/Inventario/tabid/186/ctl/view_detail/mid/775/report_id/305d4ed8-9913-4b0a-8ff8-a09e36ea92a3/Default.aspx</t>
  </si>
  <si>
    <t xml:space="preserve">(2) envíe su solicitud por correo electrónico: cacobis@prtourism.com, (3) llame al (787) 721-2400 x-2147, (4) envíe su solicitud por fax al (787) 721-6561, (5) envíe su solicitud por correo a P.O. Box 9023960 San Juan, PR 00919, o (6) visite la oficina de Estudios del Mercado, Compañía de Turismo de Puerto Rico (CTPR), Edif.La Princesa #2 Paseo La Princesa San Juan PR 00901,  Lunes a Viernes de 8:00 am a 12:00 am y 1:00 pm a 4:30 pm. </t>
  </si>
  <si>
    <t>El informe está disponible en papel y en el siguiente formato electrónico:  Excel, PDF-scan y Papel.</t>
  </si>
  <si>
    <t>Este inforrme es de distribucición gratuita.</t>
  </si>
  <si>
    <t>Fuentes de información</t>
  </si>
  <si>
    <t>Las estadísticas presentadas en este informe provienen de la información provista por los hoteles endosados por la Compañía de Turismo.  En específico, se obtiene la información de los sistemas de registro de huespedes en los hoteles.</t>
  </si>
  <si>
    <t>Marco legal o administrativo</t>
  </si>
  <si>
    <t xml:space="preserve">El artículo 5(q) de la Ley Núm. 10 del 18 de junio de 1970, según enmendada, dispone que la Compañía tendrá y podrá ejercer los derechos, deberes y poderes que sean necesarios o convenientes para promover, desarrollar y mejorar la industria turística, incluyendo, pero sin intención de limitar, los siguientes: (q) Requerirle a las empresas de turismo endosadas por la Compañía que operen en Puerto Rico, que suministren la información estadística necesaria, por vía electrónica o manual, para desarrollar una base de datos que contribuya al mercadeo y planificación efectiva de la actividad turística. En el caso de la vía manual, la Compañía establecerá, mediante reglamento, un período de transición razonable hasta tanto y en cuanto se complete la recolección de las estadísticas por vía electrónica. Cada empresa de turismo deberá designar una persona contacto que esté a cargo de proveer las estadísticas necesarias a la Compañía de Turismo. Los requerimientos de esta sección a la Compañía de Turismo y a las empresas de turismo tendrán carácter obligatorio y deberán ser contestados dentro del término dispuesto por la Compañía de Turismo. En específico y sin limitar, las empresas de turismo endosadas por la Compañía que operen en Puerto Rico y que registren huéspedes en sus facilidades, vendrán obligadas a suministrar los datos de los registros de los huéspedes, siete (7) días calendario después del cierre del mes en cuestión. El incumplimiento con dichos requerimientos, constituirá una violación a la obligación establecida en este capítulo de producir la información estadística pertinente. Dicha información se suplirá con carácter confidencial, en tanto y en cuanto la misma identifique datos íntimos o secretos de negocios que se puedan atar a personas naturales o jurídicos particulares. Sin embargo, se harán disponibles al público en general las cifras y datos agregados y los productos y análisis estadísticos que no identifiquen datos íntimos o secretos de negocios. Dicha información se suplirá con carácter confidencial haciéndose disponibles las cifras agregadas a las empresas turísticas que las suplieron (sin divulgar datos individuales de las hospederías o empresas), así como a los inversionistas potenciales para ayudarles en el desarrollo de sus planes.
</t>
  </si>
  <si>
    <t>TOURISM STATISTICAL TERMS</t>
  </si>
  <si>
    <r>
      <t>1.</t>
    </r>
    <r>
      <rPr>
        <sz val="7"/>
        <rFont val="Times New Roman"/>
        <family val="1"/>
      </rPr>
      <t>   </t>
    </r>
    <r>
      <rPr>
        <b/>
        <i/>
        <sz val="12"/>
        <rFont val="Arial"/>
        <family val="2"/>
      </rPr>
      <t>Total Registrations or Arrivals</t>
    </r>
    <r>
      <rPr>
        <i/>
        <sz val="12"/>
        <rFont val="Arial"/>
        <family val="2"/>
      </rPr>
      <t xml:space="preserve"> </t>
    </r>
    <r>
      <rPr>
        <sz val="12"/>
        <rFont val="Arial"/>
        <family val="2"/>
      </rPr>
      <t>- refers to those visitors that stay or are registered at least one night in a hotel, Parador or guest house (children of guests count as adults for statistical purposes).  This figure must include both residents and non-resident registrations and it is completed in a monthly basis.</t>
    </r>
  </si>
  <si>
    <r>
      <t>a.</t>
    </r>
    <r>
      <rPr>
        <sz val="7"/>
        <rFont val="Times New Roman"/>
        <family val="1"/>
      </rPr>
      <t xml:space="preserve">      </t>
    </r>
    <r>
      <rPr>
        <b/>
        <i/>
        <sz val="12"/>
        <rFont val="Arial"/>
        <family val="2"/>
      </rPr>
      <t>Non residents registrations</t>
    </r>
    <r>
      <rPr>
        <i/>
        <sz val="12"/>
        <rFont val="Arial"/>
        <family val="2"/>
      </rPr>
      <t xml:space="preserve"> </t>
    </r>
    <r>
      <rPr>
        <sz val="12"/>
        <rFont val="Arial"/>
        <family val="2"/>
      </rPr>
      <t>- refers to those guests registered in tourism accommodations, who have their residence in a country other than the one he is visiting.</t>
    </r>
  </si>
  <si>
    <r>
      <t>b.</t>
    </r>
    <r>
      <rPr>
        <sz val="7"/>
        <rFont val="Times New Roman"/>
        <family val="1"/>
      </rPr>
      <t xml:space="preserve">   </t>
    </r>
    <r>
      <rPr>
        <b/>
        <i/>
        <sz val="12"/>
        <rFont val="Arial"/>
        <family val="2"/>
      </rPr>
      <t>Residents registrations</t>
    </r>
    <r>
      <rPr>
        <i/>
        <sz val="12"/>
        <rFont val="Arial"/>
        <family val="2"/>
      </rPr>
      <t xml:space="preserve"> </t>
    </r>
    <r>
      <rPr>
        <sz val="12"/>
        <rFont val="Arial"/>
        <family val="2"/>
      </rPr>
      <t>- refers to guests, residents of Puerto Rico, registered in tourism accommodations.</t>
    </r>
  </si>
  <si>
    <r>
      <t>2.</t>
    </r>
    <r>
      <rPr>
        <sz val="7"/>
        <rFont val="Times New Roman"/>
        <family val="1"/>
      </rPr>
      <t>   </t>
    </r>
    <r>
      <rPr>
        <b/>
        <i/>
        <sz val="12"/>
        <rFont val="Arial"/>
        <family val="2"/>
      </rPr>
      <t>Total Guests</t>
    </r>
    <r>
      <rPr>
        <i/>
        <sz val="12"/>
        <rFont val="Arial"/>
        <family val="2"/>
      </rPr>
      <t xml:space="preserve"> -</t>
    </r>
    <r>
      <rPr>
        <sz val="12"/>
        <rFont val="Arial"/>
        <family val="2"/>
      </rPr>
      <t xml:space="preserve"> record the total number of daily guests, including new guests, staying on the accommodation on a particular day.  The monthly total is calculated on the basis of daily total guests.</t>
    </r>
  </si>
  <si>
    <r>
      <t>3.</t>
    </r>
    <r>
      <rPr>
        <sz val="7"/>
        <rFont val="Times New Roman"/>
        <family val="1"/>
      </rPr>
      <t>   </t>
    </r>
    <r>
      <rPr>
        <b/>
        <i/>
        <sz val="12"/>
        <rFont val="Arial"/>
        <family val="2"/>
      </rPr>
      <t>Total Rooms Available</t>
    </r>
    <r>
      <rPr>
        <i/>
        <sz val="12"/>
        <rFont val="Arial"/>
        <family val="2"/>
      </rPr>
      <t xml:space="preserve"> (room-nights available) </t>
    </r>
    <r>
      <rPr>
        <sz val="12"/>
        <rFont val="Arial"/>
        <family val="2"/>
      </rPr>
      <t>- stands for the number of nights each room is available for occupancy during a specified period of time, usually a month.</t>
    </r>
  </si>
  <si>
    <r>
      <t>4.</t>
    </r>
    <r>
      <rPr>
        <sz val="7"/>
        <rFont val="Times New Roman"/>
        <family val="1"/>
      </rPr>
      <t>   </t>
    </r>
    <r>
      <rPr>
        <b/>
        <i/>
        <sz val="12"/>
        <rFont val="Arial"/>
        <family val="2"/>
      </rPr>
      <t>Total Rooms Rented</t>
    </r>
    <r>
      <rPr>
        <i/>
        <sz val="12"/>
        <rFont val="Arial"/>
        <family val="2"/>
      </rPr>
      <t xml:space="preserve"> (room-nights occupied)</t>
    </r>
    <r>
      <rPr>
        <sz val="12"/>
        <rFont val="Arial"/>
        <family val="2"/>
      </rPr>
      <t xml:space="preserve"> – refers to the number of nights each room is occupied, including the complimentary rooms, during a specified period of time, usually a month.</t>
    </r>
  </si>
  <si>
    <r>
      <t>5.</t>
    </r>
    <r>
      <rPr>
        <sz val="7"/>
        <rFont val="Times New Roman"/>
        <family val="1"/>
      </rPr>
      <t>  </t>
    </r>
    <r>
      <rPr>
        <b/>
        <i/>
        <sz val="12"/>
        <rFont val="Arial"/>
        <family val="2"/>
      </rPr>
      <t>Average Length of Stay</t>
    </r>
    <r>
      <rPr>
        <sz val="12"/>
        <rFont val="Arial"/>
        <family val="2"/>
      </rPr>
      <t xml:space="preserve"> - indicates the average number of nights each guest stays in an accommodation.  This figure is obtained as the relation of total guests divided by total registrations or arrivals.  </t>
    </r>
  </si>
  <si>
    <r>
      <t>6.</t>
    </r>
    <r>
      <rPr>
        <sz val="7"/>
        <rFont val="Times New Roman"/>
        <family val="1"/>
      </rPr>
      <t xml:space="preserve">    </t>
    </r>
    <r>
      <rPr>
        <b/>
        <i/>
        <sz val="12"/>
        <rFont val="Arial"/>
        <family val="2"/>
      </rPr>
      <t xml:space="preserve">Occupancy % </t>
    </r>
    <r>
      <rPr>
        <i/>
        <sz val="12"/>
        <rFont val="Arial"/>
        <family val="2"/>
      </rPr>
      <t>(Occupancy Rate)</t>
    </r>
    <r>
      <rPr>
        <sz val="12"/>
        <rFont val="Arial"/>
        <family val="2"/>
      </rPr>
      <t xml:space="preserve"> – the percentage of available rooms occupied for a given period.  It is computed by dividing the number of rooms occupied for a period by the number of rooms available for the same period.  </t>
    </r>
  </si>
  <si>
    <r>
      <rPr>
        <sz val="12"/>
        <color rgb="FF000000"/>
        <rFont val="Arial"/>
        <family val="2"/>
      </rPr>
      <t>7.</t>
    </r>
    <r>
      <rPr>
        <b/>
        <i/>
        <sz val="12"/>
        <color rgb="FF000000"/>
        <rFont val="Arial"/>
        <family val="2"/>
      </rPr>
      <t xml:space="preserve">  Average Daily Rate (ADR)</t>
    </r>
    <r>
      <rPr>
        <sz val="12"/>
        <color rgb="FF000000"/>
        <rFont val="Arial"/>
        <family val="2"/>
      </rPr>
      <t xml:space="preserve"> – an average of the monetary value for a room night stay in the accommodation during a specified period of time.  </t>
    </r>
  </si>
  <si>
    <t>25 de junio de 2015</t>
  </si>
  <si>
    <t>* Sample includes 106 endorsed hotels and paradors representing over 12,500 rooms and over 95% of endorsed universe.</t>
  </si>
  <si>
    <r>
      <t xml:space="preserve">For the month of March 2015, the tourism lodging sector's occupancy percentage shows a 1.3 points advance closing at 79.2%.  Total registrations ended with a -0.9% drop from 234,696 in 2014 to 232,548 in 2015.  Non-residents fell behind last year by -2.3% attributed to the offset in Spring Break dates which extended until mid April during 2015.  Residents keep showing sings of improvement with a 4.0% gain.  Total room demand and supply increased by 2.6% and 0.9% respectively. This breaks down to 8,674 more rooms sold and 3,976 additional rooms available.  The Average Room Rate (ARR$) for the month jumped 3.5% with a selling rate of $182.52 in 2015 vs. $176.35 in 2014.  As for Paradores, the occupancy rate for March 2015 </t>
    </r>
    <r>
      <rPr>
        <sz val="9"/>
        <color theme="1"/>
        <rFont val="Arial Black"/>
        <family val="2"/>
      </rPr>
      <t>reveal a -2.3</t>
    </r>
    <r>
      <rPr>
        <sz val="9"/>
        <rFont val="Arial Black"/>
        <family val="2"/>
      </rPr>
      <t xml:space="preserve"> points decline when compared with last year 2014.  Total registrations for Paradores expose a -13.0% loss from 10,792 in 2014 to 9,391 in 2015.  As mentioned previosuly, this marked reductions are mainly caused by the removal of two (2) lodgings from the Paradores survey sample due to loss of endorsement or closings.  Average Room Rate (ARR$) for Paradores surpassed 2014 by 6.0% for a total gain of $5.33.                                                                                                               Fiscal Year To Date 2015 finished off with a 0.3 percentage points increase on its occupancy rate closing at 69.7%.  Total registrations ended with a 4.1% climb from 1,807,446 in 2014 to 1,881,312 in 2015.  Non-residents and Residents registrations exceeded previous year by 5.6% and 1.1% respectively.  Room demand ended positive with a 2.5% rise, meanwhile, room supply remains over fiscal year 2014 by 1.9%.  The (ARR$) for fiscal period 2015 turned out 0.3% ahead of 2014, closing at $153.94 vs. $153.43 for a total gain of $0.51.</t>
    </r>
  </si>
</sst>
</file>

<file path=xl/styles.xml><?xml version="1.0" encoding="utf-8"?>
<styleSheet xmlns="http://schemas.openxmlformats.org/spreadsheetml/2006/main">
  <numFmts count="9">
    <numFmt numFmtId="8" formatCode="&quot;$&quot;#,##0.00_);[Red]\(&quot;$&quot;#,##0.00\)"/>
    <numFmt numFmtId="43" formatCode="_(* #,##0.00_);_(* \(#,##0.00\);_(* &quot;-&quot;??_);_(@_)"/>
    <numFmt numFmtId="164" formatCode="dd\-mmm\-yy_)"/>
    <numFmt numFmtId="165" formatCode="0.0"/>
    <numFmt numFmtId="166" formatCode="0.0%"/>
    <numFmt numFmtId="167" formatCode="mmmm\-yy"/>
    <numFmt numFmtId="168" formatCode="0.0_)"/>
    <numFmt numFmtId="169" formatCode="0.0_);[Red]\-0.0_)"/>
    <numFmt numFmtId="170" formatCode="#,##0.0"/>
  </numFmts>
  <fonts count="77">
    <font>
      <sz val="10"/>
      <name val="Arial"/>
    </font>
    <font>
      <sz val="11"/>
      <color theme="1"/>
      <name val="Calibri"/>
      <family val="2"/>
      <scheme val="minor"/>
    </font>
    <font>
      <b/>
      <sz val="11"/>
      <color theme="1"/>
      <name val="Calibri"/>
      <family val="2"/>
      <scheme val="minor"/>
    </font>
    <font>
      <sz val="20"/>
      <name val="Arial MT"/>
    </font>
    <font>
      <b/>
      <sz val="12"/>
      <color theme="0"/>
      <name val="Arial"/>
      <family val="2"/>
    </font>
    <font>
      <sz val="12"/>
      <name val="Arial"/>
      <family val="2"/>
    </font>
    <font>
      <b/>
      <sz val="14"/>
      <color theme="0"/>
      <name val="Arial"/>
      <family val="2"/>
    </font>
    <font>
      <b/>
      <sz val="12"/>
      <color indexed="8"/>
      <name val="Arial"/>
      <family val="2"/>
    </font>
    <font>
      <sz val="12"/>
      <color indexed="8"/>
      <name val="Arial"/>
      <family val="2"/>
    </font>
    <font>
      <i/>
      <sz val="12"/>
      <color indexed="8"/>
      <name val="Arial"/>
      <family val="2"/>
    </font>
    <font>
      <b/>
      <sz val="12"/>
      <name val="Arial"/>
      <family val="2"/>
    </font>
    <font>
      <i/>
      <sz val="12"/>
      <name val="Arial"/>
      <family val="2"/>
    </font>
    <font>
      <b/>
      <sz val="12"/>
      <name val="Arial MT"/>
    </font>
    <font>
      <sz val="10"/>
      <name val="Arial"/>
      <family val="2"/>
    </font>
    <font>
      <b/>
      <i/>
      <sz val="12"/>
      <color theme="0"/>
      <name val="Arial MT"/>
    </font>
    <font>
      <b/>
      <sz val="12"/>
      <color theme="0"/>
      <name val="Arial MT"/>
    </font>
    <font>
      <b/>
      <sz val="14"/>
      <name val="Arial MT"/>
    </font>
    <font>
      <sz val="12"/>
      <name val="Arial MT"/>
    </font>
    <font>
      <sz val="14"/>
      <name val="Arial MT"/>
    </font>
    <font>
      <b/>
      <sz val="12"/>
      <color indexed="8"/>
      <name val="Arial MT"/>
    </font>
    <font>
      <b/>
      <sz val="14"/>
      <color indexed="8"/>
      <name val="Arial MT"/>
    </font>
    <font>
      <sz val="12"/>
      <color indexed="8"/>
      <name val="Arial MT"/>
    </font>
    <font>
      <sz val="14"/>
      <color indexed="8"/>
      <name val="Arial MT"/>
    </font>
    <font>
      <i/>
      <sz val="12"/>
      <color indexed="8"/>
      <name val="Arial MT"/>
    </font>
    <font>
      <i/>
      <sz val="12"/>
      <name val="Arial MT"/>
    </font>
    <font>
      <b/>
      <sz val="30"/>
      <name val="Arial"/>
      <family val="2"/>
    </font>
    <font>
      <b/>
      <sz val="22"/>
      <name val="Arial"/>
      <family val="2"/>
    </font>
    <font>
      <sz val="18"/>
      <name val="Arial"/>
      <family val="2"/>
    </font>
    <font>
      <b/>
      <sz val="18"/>
      <name val="Arial"/>
      <family val="2"/>
    </font>
    <font>
      <b/>
      <sz val="11"/>
      <color theme="0"/>
      <name val="Arial"/>
      <family val="2"/>
    </font>
    <font>
      <b/>
      <sz val="11"/>
      <name val="Arial"/>
      <family val="2"/>
    </font>
    <font>
      <sz val="8"/>
      <name val="Arial"/>
      <family val="2"/>
    </font>
    <font>
      <b/>
      <sz val="10"/>
      <name val="Arial"/>
      <family val="2"/>
    </font>
    <font>
      <b/>
      <sz val="20"/>
      <name val="Arial"/>
      <family val="2"/>
    </font>
    <font>
      <sz val="16"/>
      <name val="Arial"/>
      <family val="2"/>
    </font>
    <font>
      <b/>
      <sz val="16"/>
      <name val="Verdana"/>
      <family val="2"/>
    </font>
    <font>
      <b/>
      <sz val="12"/>
      <color theme="0"/>
      <name val="Verdana"/>
      <family val="2"/>
    </font>
    <font>
      <b/>
      <sz val="11"/>
      <name val="Verdana"/>
      <family val="2"/>
    </font>
    <font>
      <b/>
      <sz val="9"/>
      <name val="Verdana"/>
      <family val="2"/>
    </font>
    <font>
      <b/>
      <sz val="16"/>
      <color theme="0"/>
      <name val="Verdana"/>
      <family val="2"/>
    </font>
    <font>
      <b/>
      <sz val="9"/>
      <color theme="0"/>
      <name val="Verdana"/>
      <family val="2"/>
    </font>
    <font>
      <b/>
      <sz val="9"/>
      <color indexed="8"/>
      <name val="Verdana"/>
      <family val="2"/>
    </font>
    <font>
      <b/>
      <sz val="11"/>
      <color indexed="8"/>
      <name val="Verdana"/>
      <family val="2"/>
    </font>
    <font>
      <b/>
      <sz val="12"/>
      <color indexed="8"/>
      <name val="Verdana"/>
      <family val="2"/>
    </font>
    <font>
      <b/>
      <sz val="10"/>
      <color theme="1"/>
      <name val="Verdana"/>
      <family val="2"/>
    </font>
    <font>
      <b/>
      <sz val="9"/>
      <color indexed="9"/>
      <name val="Verdana"/>
      <family val="2"/>
    </font>
    <font>
      <b/>
      <sz val="9"/>
      <color theme="1"/>
      <name val="Verdana"/>
      <family val="2"/>
    </font>
    <font>
      <sz val="10"/>
      <color theme="7" tint="0.39997558519241921"/>
      <name val="Arial"/>
      <family val="2"/>
    </font>
    <font>
      <b/>
      <sz val="22"/>
      <color theme="1"/>
      <name val="Calibri"/>
      <family val="2"/>
      <scheme val="minor"/>
    </font>
    <font>
      <sz val="10"/>
      <color theme="1"/>
      <name val="Arial"/>
      <family val="2"/>
    </font>
    <font>
      <b/>
      <sz val="14"/>
      <color theme="1"/>
      <name val="Calibri"/>
      <family val="2"/>
      <scheme val="minor"/>
    </font>
    <font>
      <b/>
      <sz val="12"/>
      <color theme="1"/>
      <name val="Calibri"/>
      <family val="2"/>
      <scheme val="minor"/>
    </font>
    <font>
      <b/>
      <sz val="10"/>
      <color theme="1"/>
      <name val="Calibri"/>
      <family val="2"/>
      <scheme val="minor"/>
    </font>
    <font>
      <b/>
      <sz val="10"/>
      <color theme="1"/>
      <name val="Arial"/>
      <family val="2"/>
    </font>
    <font>
      <b/>
      <sz val="11"/>
      <color rgb="FF92D050"/>
      <name val="Calibri"/>
      <family val="2"/>
      <scheme val="minor"/>
    </font>
    <font>
      <b/>
      <sz val="10"/>
      <color theme="7" tint="0.39997558519241921"/>
      <name val="Arial"/>
      <family val="2"/>
    </font>
    <font>
      <b/>
      <sz val="9"/>
      <color theme="1"/>
      <name val="Calibri"/>
      <family val="2"/>
      <scheme val="minor"/>
    </font>
    <font>
      <sz val="8"/>
      <color theme="1"/>
      <name val="Calibri"/>
      <family val="2"/>
      <scheme val="minor"/>
    </font>
    <font>
      <sz val="9"/>
      <name val="Arial"/>
      <family val="2"/>
    </font>
    <font>
      <sz val="9"/>
      <name val="Arial Black"/>
      <family val="2"/>
    </font>
    <font>
      <sz val="9"/>
      <color theme="1"/>
      <name val="Arial Black"/>
      <family val="2"/>
    </font>
    <font>
      <sz val="10"/>
      <color rgb="FFFF0000"/>
      <name val="Arial"/>
      <family val="2"/>
    </font>
    <font>
      <sz val="10"/>
      <color theme="0"/>
      <name val="Arial"/>
      <family val="2"/>
    </font>
    <font>
      <b/>
      <sz val="11"/>
      <name val="Calibri"/>
      <family val="2"/>
    </font>
    <font>
      <sz val="10"/>
      <name val="Calibri"/>
      <family val="2"/>
      <scheme val="minor"/>
    </font>
    <font>
      <sz val="10"/>
      <color rgb="FF000000"/>
      <name val="Calibri"/>
      <family val="2"/>
      <scheme val="minor"/>
    </font>
    <font>
      <u/>
      <sz val="10"/>
      <color indexed="12"/>
      <name val="Arial"/>
      <family val="2"/>
    </font>
    <font>
      <sz val="11"/>
      <name val="Calibri"/>
      <family val="2"/>
    </font>
    <font>
      <sz val="10"/>
      <name val="Calibri"/>
      <family val="2"/>
    </font>
    <font>
      <b/>
      <sz val="10"/>
      <name val="Calibri"/>
      <family val="2"/>
    </font>
    <font>
      <u/>
      <sz val="10"/>
      <name val="Calibri"/>
      <family val="2"/>
    </font>
    <font>
      <u/>
      <sz val="10"/>
      <color indexed="12"/>
      <name val="Calibri"/>
      <family val="2"/>
      <scheme val="minor"/>
    </font>
    <font>
      <b/>
      <sz val="14"/>
      <name val="Arial"/>
      <family val="2"/>
    </font>
    <font>
      <sz val="7"/>
      <name val="Times New Roman"/>
      <family val="1"/>
    </font>
    <font>
      <b/>
      <i/>
      <sz val="12"/>
      <name val="Arial"/>
      <family val="2"/>
    </font>
    <font>
      <b/>
      <i/>
      <sz val="12"/>
      <color rgb="FF000000"/>
      <name val="Arial"/>
      <family val="2"/>
    </font>
    <font>
      <sz val="12"/>
      <color rgb="FF000000"/>
      <name val="Arial"/>
      <family val="2"/>
    </font>
  </fonts>
  <fills count="26">
    <fill>
      <patternFill patternType="none"/>
    </fill>
    <fill>
      <patternFill patternType="gray125"/>
    </fill>
    <fill>
      <patternFill patternType="solid">
        <fgColor theme="1"/>
        <bgColor indexed="64"/>
      </patternFill>
    </fill>
    <fill>
      <gradientFill degree="90">
        <stop position="0">
          <color theme="0"/>
        </stop>
        <stop position="0.5">
          <color rgb="FFD7E523"/>
        </stop>
        <stop position="1">
          <color theme="0"/>
        </stop>
      </gradientFill>
    </fill>
    <fill>
      <gradientFill degree="90">
        <stop position="0">
          <color theme="0"/>
        </stop>
        <stop position="0.5">
          <color theme="4"/>
        </stop>
        <stop position="1">
          <color theme="0"/>
        </stop>
      </gradientFill>
    </fill>
    <fill>
      <gradientFill degree="90">
        <stop position="0">
          <color theme="0"/>
        </stop>
        <stop position="0.5">
          <color rgb="FFE1BE27"/>
        </stop>
        <stop position="1">
          <color theme="0"/>
        </stop>
      </gradientFill>
    </fill>
    <fill>
      <patternFill patternType="solid">
        <fgColor theme="0" tint="-0.34998626667073579"/>
        <bgColor indexed="64"/>
      </patternFill>
    </fill>
    <fill>
      <patternFill patternType="solid">
        <fgColor rgb="FFFFFFCC"/>
        <bgColor indexed="64"/>
      </patternFill>
    </fill>
    <fill>
      <patternFill patternType="solid">
        <fgColor rgb="FFF4F779"/>
        <bgColor indexed="64"/>
      </patternFill>
    </fill>
    <fill>
      <patternFill patternType="solid">
        <fgColor theme="0" tint="-0.14999847407452621"/>
        <bgColor indexed="64"/>
      </patternFill>
    </fill>
    <fill>
      <patternFill patternType="solid">
        <fgColor indexed="22"/>
        <bgColor indexed="64"/>
      </patternFill>
    </fill>
    <fill>
      <patternFill patternType="solid">
        <fgColor rgb="FFE0F496"/>
        <bgColor indexed="64"/>
      </patternFill>
    </fill>
    <fill>
      <patternFill patternType="solid">
        <fgColor rgb="FFDDF38D"/>
        <bgColor indexed="64"/>
      </patternFill>
    </fill>
    <fill>
      <patternFill patternType="solid">
        <fgColor rgb="FFB1DB17"/>
        <bgColor indexed="64"/>
      </patternFill>
    </fill>
    <fill>
      <patternFill patternType="solid">
        <fgColor theme="4" tint="0.79998168889431442"/>
        <bgColor indexed="64"/>
      </patternFill>
    </fill>
    <fill>
      <patternFill patternType="solid">
        <fgColor theme="3" tint="0.39997558519241921"/>
        <bgColor indexed="64"/>
      </patternFill>
    </fill>
    <fill>
      <patternFill patternType="solid">
        <fgColor indexed="9"/>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FF66"/>
        <bgColor indexed="64"/>
      </patternFill>
    </fill>
    <fill>
      <patternFill patternType="solid">
        <fgColor theme="1" tint="4.9989318521683403E-2"/>
        <bgColor indexed="64"/>
      </patternFill>
    </fill>
    <fill>
      <patternFill patternType="solid">
        <fgColor theme="0" tint="-0.499984740745262"/>
        <bgColor indexed="64"/>
      </patternFill>
    </fill>
    <fill>
      <patternFill patternType="solid">
        <fgColor rgb="FFFFFF00"/>
        <bgColor indexed="64"/>
      </patternFill>
    </fill>
    <fill>
      <patternFill patternType="solid">
        <fgColor indexed="8"/>
        <bgColor indexed="64"/>
      </patternFill>
    </fill>
    <fill>
      <patternFill patternType="solid">
        <fgColor indexed="23"/>
        <bgColor indexed="64"/>
      </patternFill>
    </fill>
    <fill>
      <patternFill patternType="solid">
        <fgColor theme="0"/>
        <bgColor indexed="64"/>
      </patternFill>
    </fill>
  </fills>
  <borders count="162">
    <border>
      <left/>
      <right/>
      <top/>
      <bottom/>
      <diagonal/>
    </border>
    <border>
      <left style="medium">
        <color indexed="64"/>
      </left>
      <right style="thin">
        <color indexed="8"/>
      </right>
      <top style="thick">
        <color indexed="64"/>
      </top>
      <bottom/>
      <diagonal/>
    </border>
    <border>
      <left/>
      <right/>
      <top style="thick">
        <color indexed="64"/>
      </top>
      <bottom/>
      <diagonal/>
    </border>
    <border>
      <left/>
      <right style="thin">
        <color indexed="64"/>
      </right>
      <top style="thick">
        <color indexed="64"/>
      </top>
      <bottom/>
      <diagonal/>
    </border>
    <border>
      <left/>
      <right style="medium">
        <color indexed="64"/>
      </right>
      <top style="thick">
        <color indexed="64"/>
      </top>
      <bottom/>
      <diagonal/>
    </border>
    <border>
      <left style="double">
        <color indexed="64"/>
      </left>
      <right/>
      <top style="thick">
        <color indexed="64"/>
      </top>
      <bottom/>
      <diagonal/>
    </border>
    <border>
      <left style="medium">
        <color indexed="64"/>
      </left>
      <right style="thin">
        <color indexed="64"/>
      </right>
      <top/>
      <bottom/>
      <diagonal/>
    </border>
    <border>
      <left/>
      <right style="thin">
        <color indexed="64"/>
      </right>
      <top/>
      <bottom/>
      <diagonal/>
    </border>
    <border>
      <left/>
      <right style="medium">
        <color indexed="64"/>
      </right>
      <top/>
      <bottom/>
      <diagonal/>
    </border>
    <border>
      <left style="double">
        <color indexed="64"/>
      </left>
      <right/>
      <top/>
      <bottom/>
      <diagonal/>
    </border>
    <border>
      <left style="medium">
        <color indexed="64"/>
      </left>
      <right style="thin">
        <color indexed="8"/>
      </right>
      <top/>
      <bottom style="thick">
        <color indexed="64"/>
      </bottom>
      <diagonal/>
    </border>
    <border>
      <left/>
      <right/>
      <top/>
      <bottom style="thick">
        <color indexed="64"/>
      </bottom>
      <diagonal/>
    </border>
    <border>
      <left/>
      <right style="thin">
        <color indexed="64"/>
      </right>
      <top/>
      <bottom style="thick">
        <color indexed="64"/>
      </bottom>
      <diagonal/>
    </border>
    <border>
      <left style="double">
        <color indexed="64"/>
      </left>
      <right/>
      <top/>
      <bottom style="thick">
        <color indexed="64"/>
      </bottom>
      <diagonal/>
    </border>
    <border>
      <left style="thin">
        <color indexed="64"/>
      </left>
      <right/>
      <top/>
      <bottom style="thick">
        <color indexed="64"/>
      </bottom>
      <diagonal/>
    </border>
    <border>
      <left/>
      <right style="medium">
        <color indexed="64"/>
      </right>
      <top/>
      <bottom style="thick">
        <color indexed="64"/>
      </bottom>
      <diagonal/>
    </border>
    <border>
      <left style="thin">
        <color indexed="64"/>
      </left>
      <right style="thin">
        <color indexed="8"/>
      </right>
      <top style="thin">
        <color indexed="8"/>
      </top>
      <bottom/>
      <diagonal/>
    </border>
    <border>
      <left/>
      <right/>
      <top style="thin">
        <color indexed="8"/>
      </top>
      <bottom/>
      <diagonal/>
    </border>
    <border>
      <left/>
      <right style="thin">
        <color indexed="64"/>
      </right>
      <top style="thin">
        <color indexed="8"/>
      </top>
      <bottom/>
      <diagonal/>
    </border>
    <border>
      <left/>
      <right style="medium">
        <color indexed="64"/>
      </right>
      <top style="thin">
        <color indexed="8"/>
      </top>
      <bottom/>
      <diagonal/>
    </border>
    <border>
      <left style="thin">
        <color indexed="64"/>
      </left>
      <right style="thin">
        <color indexed="64"/>
      </right>
      <top/>
      <bottom/>
      <diagonal/>
    </border>
    <border>
      <left style="thin">
        <color indexed="64"/>
      </left>
      <right style="thin">
        <color indexed="64"/>
      </right>
      <top/>
      <bottom style="medium">
        <color indexed="8"/>
      </bottom>
      <diagonal/>
    </border>
    <border>
      <left/>
      <right/>
      <top/>
      <bottom style="medium">
        <color indexed="8"/>
      </bottom>
      <diagonal/>
    </border>
    <border>
      <left/>
      <right style="thin">
        <color indexed="64"/>
      </right>
      <top/>
      <bottom style="medium">
        <color indexed="8"/>
      </bottom>
      <diagonal/>
    </border>
    <border>
      <left/>
      <right style="medium">
        <color indexed="64"/>
      </right>
      <top/>
      <bottom style="medium">
        <color indexed="8"/>
      </bottom>
      <diagonal/>
    </border>
    <border>
      <left style="double">
        <color indexed="64"/>
      </left>
      <right/>
      <top/>
      <bottom style="medium">
        <color indexed="8"/>
      </bottom>
      <diagonal/>
    </border>
    <border>
      <left style="thin">
        <color indexed="64"/>
      </left>
      <right/>
      <top/>
      <bottom/>
      <diagonal/>
    </border>
    <border>
      <left style="medium">
        <color indexed="8"/>
      </left>
      <right style="thin">
        <color indexed="8"/>
      </right>
      <top style="medium">
        <color indexed="8"/>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8"/>
      </right>
      <top style="medium">
        <color indexed="64"/>
      </top>
      <bottom/>
      <diagonal/>
    </border>
    <border>
      <left style="medium">
        <color indexed="8"/>
      </left>
      <right style="thin">
        <color indexed="8"/>
      </right>
      <top/>
      <bottom/>
      <diagonal/>
    </border>
    <border>
      <left style="medium">
        <color indexed="64"/>
      </left>
      <right/>
      <top/>
      <bottom/>
      <diagonal/>
    </border>
    <border>
      <left/>
      <right style="medium">
        <color indexed="8"/>
      </right>
      <top/>
      <bottom/>
      <diagonal/>
    </border>
    <border>
      <left style="medium">
        <color indexed="8"/>
      </left>
      <right style="thin">
        <color indexed="8"/>
      </right>
      <top/>
      <bottom style="thick">
        <color indexed="8"/>
      </bottom>
      <diagonal/>
    </border>
    <border>
      <left style="medium">
        <color indexed="8"/>
      </left>
      <right style="thin">
        <color indexed="8"/>
      </right>
      <top style="thin">
        <color indexed="8"/>
      </top>
      <bottom/>
      <diagonal/>
    </border>
    <border>
      <left style="thin">
        <color indexed="64"/>
      </left>
      <right/>
      <top style="thin">
        <color indexed="8"/>
      </top>
      <bottom/>
      <diagonal/>
    </border>
    <border>
      <left/>
      <right style="medium">
        <color indexed="8"/>
      </right>
      <top style="thin">
        <color indexed="8"/>
      </top>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
      <left style="thin">
        <color indexed="64"/>
      </left>
      <right/>
      <top/>
      <bottom style="medium">
        <color indexed="8"/>
      </bottom>
      <diagonal/>
    </border>
    <border>
      <left/>
      <right style="medium">
        <color indexed="8"/>
      </right>
      <top/>
      <bottom style="medium">
        <color indexed="8"/>
      </bottom>
      <diagonal/>
    </border>
    <border>
      <left style="thick">
        <color indexed="64"/>
      </left>
      <right style="thin">
        <color indexed="8"/>
      </right>
      <top style="thick">
        <color indexed="64"/>
      </top>
      <bottom/>
      <diagonal/>
    </border>
    <border>
      <left style="thin">
        <color indexed="64"/>
      </left>
      <right/>
      <top style="thick">
        <color indexed="64"/>
      </top>
      <bottom/>
      <diagonal/>
    </border>
    <border>
      <left style="medium">
        <color indexed="64"/>
      </left>
      <right/>
      <top style="thick">
        <color indexed="64"/>
      </top>
      <bottom/>
      <diagonal/>
    </border>
    <border>
      <left/>
      <right style="thick">
        <color indexed="64"/>
      </right>
      <top style="thick">
        <color indexed="64"/>
      </top>
      <bottom/>
      <diagonal/>
    </border>
    <border>
      <left style="thick">
        <color indexed="64"/>
      </left>
      <right style="thin">
        <color indexed="8"/>
      </right>
      <top/>
      <bottom/>
      <diagonal/>
    </border>
    <border>
      <left/>
      <right style="thick">
        <color indexed="64"/>
      </right>
      <top/>
      <bottom/>
      <diagonal/>
    </border>
    <border>
      <left style="thick">
        <color indexed="64"/>
      </left>
      <right style="thin">
        <color indexed="8"/>
      </right>
      <top/>
      <bottom style="thick">
        <color indexed="8"/>
      </bottom>
      <diagonal/>
    </border>
    <border>
      <left style="medium">
        <color indexed="64"/>
      </left>
      <right/>
      <top/>
      <bottom style="thick">
        <color indexed="64"/>
      </bottom>
      <diagonal/>
    </border>
    <border>
      <left/>
      <right style="thick">
        <color indexed="64"/>
      </right>
      <top/>
      <bottom style="thick">
        <color indexed="64"/>
      </bottom>
      <diagonal/>
    </border>
    <border>
      <left style="thick">
        <color indexed="64"/>
      </left>
      <right style="thin">
        <color indexed="8"/>
      </right>
      <top style="thin">
        <color indexed="8"/>
      </top>
      <bottom/>
      <diagonal/>
    </border>
    <border>
      <left/>
      <right style="thick">
        <color indexed="64"/>
      </right>
      <top style="thin">
        <color indexed="8"/>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dashed">
        <color indexed="64"/>
      </left>
      <right style="thin">
        <color indexed="64"/>
      </right>
      <top style="medium">
        <color indexed="64"/>
      </top>
      <bottom/>
      <diagonal/>
    </border>
    <border>
      <left style="dashed">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dashed">
        <color indexed="64"/>
      </left>
      <right style="thin">
        <color indexed="64"/>
      </right>
      <top/>
      <bottom style="medium">
        <color indexed="64"/>
      </bottom>
      <diagonal/>
    </border>
    <border>
      <left style="medium">
        <color indexed="64"/>
      </left>
      <right style="medium">
        <color indexed="64"/>
      </right>
      <top/>
      <bottom/>
      <diagonal/>
    </border>
    <border>
      <left style="thin">
        <color indexed="64"/>
      </left>
      <right/>
      <top/>
      <bottom style="medium">
        <color indexed="64"/>
      </bottom>
      <diagonal/>
    </border>
    <border>
      <left style="dashed">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dashed">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right style="dashed">
        <color indexed="64"/>
      </right>
      <top/>
      <bottom style="medium">
        <color indexed="64"/>
      </bottom>
      <diagonal/>
    </border>
    <border>
      <left style="dashed">
        <color indexed="64"/>
      </left>
      <right style="thin">
        <color indexed="64"/>
      </right>
      <top style="dashed">
        <color indexed="64"/>
      </top>
      <bottom style="medium">
        <color indexed="64"/>
      </bottom>
      <diagonal/>
    </border>
    <border>
      <left style="dashed">
        <color indexed="64"/>
      </left>
      <right/>
      <top/>
      <bottom/>
      <diagonal/>
    </border>
    <border>
      <left/>
      <right style="dashed">
        <color indexed="64"/>
      </right>
      <top/>
      <bottom/>
      <diagonal/>
    </border>
    <border>
      <left/>
      <right style="dashed">
        <color indexed="64"/>
      </right>
      <top style="dashed">
        <color indexed="64"/>
      </top>
      <bottom style="dashed">
        <color indexed="64"/>
      </bottom>
      <diagonal/>
    </border>
    <border>
      <left style="dashed">
        <color indexed="64"/>
      </left>
      <right/>
      <top style="medium">
        <color indexed="64"/>
      </top>
      <bottom/>
      <diagonal/>
    </border>
    <border>
      <left style="dashed">
        <color indexed="64"/>
      </left>
      <right/>
      <top/>
      <bottom style="medium">
        <color indexed="64"/>
      </bottom>
      <diagonal/>
    </border>
    <border>
      <left style="thin">
        <color indexed="64"/>
      </left>
      <right/>
      <top style="dashed">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theme="1" tint="0.499984740745262"/>
      </bottom>
      <diagonal/>
    </border>
    <border>
      <left/>
      <right/>
      <top style="medium">
        <color indexed="64"/>
      </top>
      <bottom style="medium">
        <color theme="1" tint="0.499984740745262"/>
      </bottom>
      <diagonal/>
    </border>
    <border>
      <left style="medium">
        <color indexed="64"/>
      </left>
      <right style="medium">
        <color indexed="64"/>
      </right>
      <top style="medium">
        <color indexed="64"/>
      </top>
      <bottom style="medium">
        <color theme="1" tint="0.499984740745262"/>
      </bottom>
      <diagonal/>
    </border>
    <border>
      <left style="medium">
        <color indexed="64"/>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style="medium">
        <color indexed="64"/>
      </left>
      <right style="medium">
        <color indexed="64"/>
      </right>
      <top style="medium">
        <color theme="1" tint="0.499984740745262"/>
      </top>
      <bottom style="medium">
        <color theme="1" tint="0.499984740745262"/>
      </bottom>
      <diagonal/>
    </border>
    <border>
      <left style="medium">
        <color indexed="64"/>
      </left>
      <right/>
      <top style="medium">
        <color theme="1" tint="0.499984740745262"/>
      </top>
      <bottom style="medium">
        <color indexed="64"/>
      </bottom>
      <diagonal/>
    </border>
    <border>
      <left/>
      <right/>
      <top style="medium">
        <color theme="1" tint="0.499984740745262"/>
      </top>
      <bottom style="medium">
        <color indexed="64"/>
      </bottom>
      <diagonal/>
    </border>
    <border>
      <left style="medium">
        <color indexed="64"/>
      </left>
      <right style="medium">
        <color indexed="64"/>
      </right>
      <top style="medium">
        <color theme="1" tint="0.499984740745262"/>
      </top>
      <bottom style="medium">
        <color indexed="64"/>
      </bottom>
      <diagonal/>
    </border>
    <border>
      <left/>
      <right style="medium">
        <color indexed="22"/>
      </right>
      <top style="medium">
        <color indexed="64"/>
      </top>
      <bottom style="medium">
        <color indexed="64"/>
      </bottom>
      <diagonal/>
    </border>
    <border>
      <left style="medium">
        <color indexed="22"/>
      </left>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medium">
        <color indexed="8"/>
      </left>
      <right/>
      <top/>
      <bottom/>
      <diagonal/>
    </border>
    <border>
      <left/>
      <right/>
      <top/>
      <bottom style="medium">
        <color indexed="23"/>
      </bottom>
      <diagonal/>
    </border>
    <border>
      <left style="medium">
        <color indexed="64"/>
      </left>
      <right style="medium">
        <color indexed="64"/>
      </right>
      <top/>
      <bottom style="medium">
        <color indexed="23"/>
      </bottom>
      <diagonal/>
    </border>
    <border>
      <left/>
      <right/>
      <top style="medium">
        <color indexed="23"/>
      </top>
      <bottom style="medium">
        <color indexed="23"/>
      </bottom>
      <diagonal/>
    </border>
    <border>
      <left style="medium">
        <color indexed="8"/>
      </left>
      <right/>
      <top/>
      <bottom style="medium">
        <color indexed="23"/>
      </bottom>
      <diagonal/>
    </border>
    <border>
      <left style="medium">
        <color indexed="8"/>
      </left>
      <right/>
      <top style="medium">
        <color indexed="23"/>
      </top>
      <bottom/>
      <diagonal/>
    </border>
    <border>
      <left style="medium">
        <color indexed="64"/>
      </left>
      <right/>
      <top style="medium">
        <color indexed="64"/>
      </top>
      <bottom style="medium">
        <color indexed="64"/>
      </bottom>
      <diagonal/>
    </border>
    <border>
      <left style="medium">
        <color indexed="22"/>
      </left>
      <right/>
      <top style="medium">
        <color indexed="64"/>
      </top>
      <bottom style="medium">
        <color indexed="64"/>
      </bottom>
      <diagonal/>
    </border>
    <border>
      <left style="medium">
        <color indexed="22"/>
      </left>
      <right style="medium">
        <color indexed="8"/>
      </right>
      <top style="medium">
        <color indexed="64"/>
      </top>
      <bottom style="medium">
        <color indexed="64"/>
      </bottom>
      <diagonal/>
    </border>
    <border>
      <left style="medium">
        <color auto="1"/>
      </left>
      <right style="medium">
        <color auto="1"/>
      </right>
      <top style="medium">
        <color auto="1"/>
      </top>
      <bottom style="medium">
        <color auto="1"/>
      </bottom>
      <diagonal/>
    </border>
    <border>
      <left/>
      <right style="medium">
        <color indexed="8"/>
      </right>
      <top/>
      <bottom style="medium">
        <color indexed="23"/>
      </bottom>
      <diagonal/>
    </border>
    <border>
      <left style="medium">
        <color indexed="64"/>
      </left>
      <right/>
      <top style="medium">
        <color indexed="64"/>
      </top>
      <bottom style="medium">
        <color theme="0" tint="-0.34998626667073579"/>
      </bottom>
      <diagonal/>
    </border>
    <border>
      <left/>
      <right/>
      <top style="medium">
        <color indexed="64"/>
      </top>
      <bottom style="medium">
        <color theme="0" tint="-0.34998626667073579"/>
      </bottom>
      <diagonal/>
    </border>
    <border>
      <left style="medium">
        <color indexed="64"/>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style="medium">
        <color indexed="64"/>
      </left>
      <right style="medium">
        <color indexed="64"/>
      </right>
      <top style="medium">
        <color theme="0" tint="-0.34998626667073579"/>
      </top>
      <bottom style="medium">
        <color theme="0" tint="-0.34998626667073579"/>
      </bottom>
      <diagonal/>
    </border>
    <border>
      <left style="medium">
        <color indexed="64"/>
      </left>
      <right/>
      <top style="medium">
        <color theme="0" tint="-0.34998626667073579"/>
      </top>
      <bottom/>
      <diagonal/>
    </border>
    <border>
      <left/>
      <right/>
      <top style="medium">
        <color theme="0" tint="-0.34998626667073579"/>
      </top>
      <bottom/>
      <diagonal/>
    </border>
    <border>
      <left style="medium">
        <color indexed="64"/>
      </left>
      <right/>
      <top style="medium">
        <color theme="0" tint="-0.34998626667073579"/>
      </top>
      <bottom style="medium">
        <color indexed="64"/>
      </bottom>
      <diagonal/>
    </border>
    <border>
      <left/>
      <right/>
      <top style="medium">
        <color theme="0" tint="-0.34998626667073579"/>
      </top>
      <bottom style="medium">
        <color indexed="64"/>
      </bottom>
      <diagonal/>
    </border>
    <border>
      <left style="medium">
        <color indexed="64"/>
      </left>
      <right/>
      <top style="medium">
        <color indexed="64"/>
      </top>
      <bottom style="medium">
        <color indexed="64"/>
      </bottom>
      <diagonal/>
    </border>
    <border>
      <left style="medium">
        <color indexed="22"/>
      </left>
      <right/>
      <top style="medium">
        <color indexed="64"/>
      </top>
      <bottom style="medium">
        <color indexed="64"/>
      </bottom>
      <diagonal/>
    </border>
    <border>
      <left style="medium">
        <color indexed="22"/>
      </left>
      <right style="medium">
        <color indexed="8"/>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medium">
        <color theme="4" tint="-0.24994659260841701"/>
      </left>
      <right/>
      <top style="medium">
        <color theme="4" tint="-0.24994659260841701"/>
      </top>
      <bottom/>
      <diagonal/>
    </border>
    <border>
      <left/>
      <right/>
      <top style="medium">
        <color theme="4" tint="-0.24994659260841701"/>
      </top>
      <bottom/>
      <diagonal/>
    </border>
    <border>
      <left/>
      <right style="medium">
        <color theme="4" tint="-0.24994659260841701"/>
      </right>
      <top style="medium">
        <color theme="4" tint="-0.24994659260841701"/>
      </top>
      <bottom/>
      <diagonal/>
    </border>
    <border>
      <left style="medium">
        <color theme="4" tint="-0.24994659260841701"/>
      </left>
      <right/>
      <top/>
      <bottom/>
      <diagonal/>
    </border>
    <border>
      <left/>
      <right style="medium">
        <color theme="4" tint="-0.24994659260841701"/>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style="medium">
        <color theme="3"/>
      </left>
      <right/>
      <top/>
      <bottom/>
      <diagonal/>
    </border>
    <border>
      <left/>
      <right style="medium">
        <color theme="3"/>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medium">
        <color rgb="FF000000"/>
      </top>
      <bottom/>
      <diagonal/>
    </border>
    <border>
      <left style="medium">
        <color rgb="FF000000"/>
      </left>
      <right/>
      <top style="medium">
        <color indexed="64"/>
      </top>
      <bottom/>
      <diagonal/>
    </border>
    <border>
      <left style="thick">
        <color auto="1"/>
      </left>
      <right style="thick">
        <color auto="1"/>
      </right>
      <top style="thick">
        <color auto="1"/>
      </top>
      <bottom style="thick">
        <color auto="1"/>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s>
  <cellStyleXfs count="13">
    <xf numFmtId="0" fontId="0" fillId="0" borderId="0"/>
    <xf numFmtId="164" fontId="3" fillId="0" borderId="0"/>
    <xf numFmtId="9" fontId="13" fillId="0" borderId="0" applyFont="0" applyFill="0" applyBorder="0" applyAlignment="0" applyProtection="0"/>
    <xf numFmtId="0" fontId="13" fillId="0" borderId="0"/>
    <xf numFmtId="0" fontId="13"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3" fillId="0" borderId="0"/>
    <xf numFmtId="0" fontId="13" fillId="0" borderId="0"/>
    <xf numFmtId="9" fontId="1" fillId="0" borderId="0" applyFont="0" applyFill="0" applyBorder="0" applyAlignment="0" applyProtection="0"/>
    <xf numFmtId="0" fontId="66" fillId="0" borderId="0" applyNumberFormat="0" applyFill="0" applyBorder="0" applyAlignment="0" applyProtection="0">
      <alignment vertical="top"/>
      <protection locked="0"/>
    </xf>
  </cellStyleXfs>
  <cellXfs count="1160">
    <xf numFmtId="0" fontId="0" fillId="0" borderId="0" xfId="0"/>
    <xf numFmtId="164" fontId="4" fillId="2" borderId="1" xfId="1" applyFont="1" applyFill="1" applyBorder="1"/>
    <xf numFmtId="164" fontId="4" fillId="2" borderId="2" xfId="1" applyFont="1" applyFill="1" applyBorder="1" applyAlignment="1">
      <alignment horizontal="centerContinuous"/>
    </xf>
    <xf numFmtId="37" fontId="4" fillId="2" borderId="3" xfId="1" applyNumberFormat="1" applyFont="1" applyFill="1" applyBorder="1" applyAlignment="1" applyProtection="1">
      <alignment horizontal="center"/>
    </xf>
    <xf numFmtId="37" fontId="4" fillId="2" borderId="2" xfId="1" applyNumberFormat="1" applyFont="1" applyFill="1" applyBorder="1" applyAlignment="1" applyProtection="1">
      <alignment horizontal="centerContinuous"/>
    </xf>
    <xf numFmtId="164" fontId="4" fillId="2" borderId="2" xfId="1" applyFont="1" applyFill="1" applyBorder="1"/>
    <xf numFmtId="37" fontId="4" fillId="2" borderId="4" xfId="1" applyNumberFormat="1" applyFont="1" applyFill="1" applyBorder="1" applyAlignment="1" applyProtection="1">
      <alignment horizontal="center"/>
    </xf>
    <xf numFmtId="164" fontId="4" fillId="2" borderId="5" xfId="1" applyFont="1" applyFill="1" applyBorder="1"/>
    <xf numFmtId="165" fontId="4" fillId="2" borderId="3" xfId="1" applyNumberFormat="1" applyFont="1" applyFill="1" applyBorder="1" applyAlignment="1">
      <alignment horizontal="centerContinuous"/>
    </xf>
    <xf numFmtId="164" fontId="4" fillId="2" borderId="3" xfId="1" applyFont="1" applyFill="1" applyBorder="1"/>
    <xf numFmtId="164" fontId="4" fillId="2" borderId="4" xfId="1" applyFont="1" applyFill="1" applyBorder="1" applyAlignment="1">
      <alignment horizontal="centerContinuous"/>
    </xf>
    <xf numFmtId="0" fontId="5" fillId="0" borderId="0" xfId="0" applyFont="1" applyFill="1"/>
    <xf numFmtId="0" fontId="6" fillId="2" borderId="6" xfId="1" applyNumberFormat="1" applyFont="1" applyFill="1" applyBorder="1" applyAlignment="1">
      <alignment horizontal="center"/>
    </xf>
    <xf numFmtId="164" fontId="4" fillId="2" borderId="0" xfId="1" applyFont="1" applyFill="1" applyBorder="1" applyAlignment="1">
      <alignment horizontal="centerContinuous"/>
    </xf>
    <xf numFmtId="164" fontId="4" fillId="2" borderId="7" xfId="1" applyFont="1" applyFill="1" applyBorder="1" applyAlignment="1" applyProtection="1">
      <alignment horizontal="center"/>
    </xf>
    <xf numFmtId="37" fontId="4" fillId="2" borderId="0" xfId="1" applyNumberFormat="1" applyFont="1" applyFill="1" applyBorder="1" applyAlignment="1" applyProtection="1">
      <alignment horizontal="centerContinuous"/>
    </xf>
    <xf numFmtId="164" fontId="4" fillId="2" borderId="8" xfId="1" applyFont="1" applyFill="1" applyBorder="1" applyAlignment="1" applyProtection="1">
      <alignment horizontal="center"/>
    </xf>
    <xf numFmtId="164" fontId="4" fillId="2" borderId="9" xfId="1" applyFont="1" applyFill="1" applyBorder="1" applyAlignment="1">
      <alignment horizontal="centerContinuous"/>
    </xf>
    <xf numFmtId="165" fontId="4" fillId="2" borderId="7" xfId="1" applyNumberFormat="1" applyFont="1" applyFill="1" applyBorder="1" applyAlignment="1" applyProtection="1">
      <alignment horizontal="center"/>
    </xf>
    <xf numFmtId="166" fontId="4" fillId="2" borderId="0" xfId="1" applyNumberFormat="1" applyFont="1" applyFill="1" applyBorder="1" applyAlignment="1" applyProtection="1">
      <alignment horizontal="centerContinuous"/>
    </xf>
    <xf numFmtId="164" fontId="4" fillId="2" borderId="7" xfId="1" applyFont="1" applyFill="1" applyBorder="1" applyAlignment="1">
      <alignment horizontal="centerContinuous"/>
    </xf>
    <xf numFmtId="164" fontId="4" fillId="2" borderId="8" xfId="1" applyFont="1" applyFill="1" applyBorder="1" applyAlignment="1">
      <alignment horizontal="centerContinuous"/>
    </xf>
    <xf numFmtId="167" fontId="4" fillId="2" borderId="10" xfId="1" applyNumberFormat="1" applyFont="1" applyFill="1" applyBorder="1"/>
    <xf numFmtId="17" fontId="4" fillId="2" borderId="11" xfId="1" applyNumberFormat="1" applyFont="1" applyFill="1" applyBorder="1" applyAlignment="1" applyProtection="1">
      <alignment horizontal="center"/>
    </xf>
    <xf numFmtId="167" fontId="4" fillId="2" borderId="12" xfId="1" applyNumberFormat="1" applyFont="1" applyFill="1" applyBorder="1" applyAlignment="1">
      <alignment horizontal="center"/>
    </xf>
    <xf numFmtId="167" fontId="4" fillId="2" borderId="11" xfId="1" applyNumberFormat="1" applyFont="1" applyFill="1" applyBorder="1" applyAlignment="1">
      <alignment horizontal="center"/>
    </xf>
    <xf numFmtId="17" fontId="4" fillId="2" borderId="13" xfId="1" applyNumberFormat="1" applyFont="1" applyFill="1" applyBorder="1" applyAlignment="1" applyProtection="1">
      <alignment horizontal="center"/>
    </xf>
    <xf numFmtId="17" fontId="4" fillId="2" borderId="14" xfId="1" applyNumberFormat="1" applyFont="1" applyFill="1" applyBorder="1" applyAlignment="1" applyProtection="1">
      <alignment horizontal="center"/>
    </xf>
    <xf numFmtId="17" fontId="4" fillId="2" borderId="15" xfId="1" applyNumberFormat="1" applyFont="1" applyFill="1" applyBorder="1" applyAlignment="1" applyProtection="1">
      <alignment horizontal="center"/>
    </xf>
    <xf numFmtId="164" fontId="5" fillId="0" borderId="16" xfId="1" applyFont="1" applyFill="1" applyBorder="1"/>
    <xf numFmtId="164" fontId="5" fillId="0" borderId="17" xfId="1" applyFont="1" applyFill="1" applyBorder="1"/>
    <xf numFmtId="164" fontId="5" fillId="0" borderId="18" xfId="1" applyFont="1" applyFill="1" applyBorder="1"/>
    <xf numFmtId="37" fontId="5" fillId="0" borderId="17" xfId="1" applyNumberFormat="1" applyFont="1" applyFill="1" applyBorder="1" applyProtection="1"/>
    <xf numFmtId="164" fontId="5" fillId="0" borderId="19" xfId="1" applyFont="1" applyFill="1" applyBorder="1"/>
    <xf numFmtId="164" fontId="5" fillId="0" borderId="5" xfId="1" applyFont="1" applyFill="1" applyBorder="1"/>
    <xf numFmtId="165" fontId="5" fillId="0" borderId="18" xfId="1" applyNumberFormat="1" applyFont="1" applyFill="1" applyBorder="1"/>
    <xf numFmtId="0" fontId="5" fillId="0" borderId="0" xfId="0" applyFont="1"/>
    <xf numFmtId="164" fontId="5" fillId="0" borderId="20" xfId="1" applyFont="1" applyFill="1" applyBorder="1"/>
    <xf numFmtId="164" fontId="5" fillId="0" borderId="0" xfId="1" applyFont="1" applyFill="1" applyBorder="1"/>
    <xf numFmtId="164" fontId="5" fillId="0" borderId="7" xfId="1" applyFont="1" applyFill="1" applyBorder="1"/>
    <xf numFmtId="37" fontId="5" fillId="0" borderId="0" xfId="1" applyNumberFormat="1" applyFont="1" applyFill="1" applyBorder="1" applyProtection="1"/>
    <xf numFmtId="164" fontId="5" fillId="0" borderId="7" xfId="1" applyFont="1" applyFill="1" applyBorder="1" applyAlignment="1">
      <alignment horizontal="right"/>
    </xf>
    <xf numFmtId="164" fontId="5" fillId="0" borderId="8" xfId="1" applyFont="1" applyFill="1" applyBorder="1"/>
    <xf numFmtId="164" fontId="5" fillId="0" borderId="9" xfId="1" applyFont="1" applyFill="1" applyBorder="1"/>
    <xf numFmtId="165" fontId="5" fillId="0" borderId="7" xfId="1" applyNumberFormat="1" applyFont="1" applyFill="1" applyBorder="1"/>
    <xf numFmtId="164" fontId="7" fillId="0" borderId="20" xfId="1" applyFont="1" applyFill="1" applyBorder="1" applyAlignment="1">
      <alignment horizontal="left"/>
    </xf>
    <xf numFmtId="37" fontId="7" fillId="0" borderId="0" xfId="1" applyNumberFormat="1" applyFont="1" applyFill="1" applyBorder="1" applyAlignment="1" applyProtection="1">
      <alignment horizontal="center"/>
    </xf>
    <xf numFmtId="166" fontId="7" fillId="0" borderId="7" xfId="1" applyNumberFormat="1" applyFont="1" applyFill="1" applyBorder="1" applyAlignment="1" applyProtection="1">
      <alignment horizontal="center"/>
    </xf>
    <xf numFmtId="166" fontId="7" fillId="0" borderId="8" xfId="1" applyNumberFormat="1" applyFont="1" applyFill="1" applyBorder="1" applyAlignment="1" applyProtection="1">
      <alignment horizontal="center"/>
    </xf>
    <xf numFmtId="166" fontId="7" fillId="0" borderId="9" xfId="1" applyNumberFormat="1" applyFont="1" applyFill="1" applyBorder="1" applyAlignment="1" applyProtection="1">
      <alignment horizontal="center"/>
    </xf>
    <xf numFmtId="166" fontId="7" fillId="0" borderId="0" xfId="1" applyNumberFormat="1" applyFont="1" applyFill="1" applyBorder="1" applyAlignment="1" applyProtection="1">
      <alignment horizontal="center"/>
    </xf>
    <xf numFmtId="165" fontId="7" fillId="0" borderId="7" xfId="1" applyNumberFormat="1" applyFont="1" applyFill="1" applyBorder="1" applyAlignment="1" applyProtection="1">
      <alignment horizontal="center"/>
    </xf>
    <xf numFmtId="37" fontId="7" fillId="0" borderId="7" xfId="1" applyNumberFormat="1" applyFont="1" applyFill="1" applyBorder="1" applyAlignment="1" applyProtection="1">
      <alignment horizontal="center"/>
    </xf>
    <xf numFmtId="168" fontId="7" fillId="0" borderId="0" xfId="1" applyNumberFormat="1" applyFont="1" applyFill="1" applyBorder="1" applyAlignment="1" applyProtection="1">
      <alignment horizontal="center"/>
    </xf>
    <xf numFmtId="168" fontId="7" fillId="0" borderId="7" xfId="1" applyNumberFormat="1" applyFont="1" applyFill="1" applyBorder="1" applyAlignment="1" applyProtection="1">
      <alignment horizontal="center"/>
    </xf>
    <xf numFmtId="0" fontId="7" fillId="0" borderId="0" xfId="0" applyFont="1"/>
    <xf numFmtId="164" fontId="7" fillId="0" borderId="20" xfId="1" applyFont="1" applyFill="1" applyBorder="1" applyAlignment="1">
      <alignment horizontal="center"/>
    </xf>
    <xf numFmtId="37" fontId="8" fillId="0" borderId="0" xfId="1" applyNumberFormat="1" applyFont="1" applyFill="1" applyBorder="1" applyAlignment="1" applyProtection="1">
      <alignment horizontal="center"/>
    </xf>
    <xf numFmtId="166" fontId="8" fillId="0" borderId="7" xfId="1" applyNumberFormat="1" applyFont="1" applyFill="1" applyBorder="1" applyAlignment="1" applyProtection="1">
      <alignment horizontal="center"/>
    </xf>
    <xf numFmtId="166" fontId="8" fillId="0" borderId="0" xfId="1" applyNumberFormat="1" applyFont="1" applyFill="1" applyBorder="1" applyAlignment="1" applyProtection="1">
      <alignment horizontal="center"/>
    </xf>
    <xf numFmtId="166" fontId="8" fillId="0" borderId="8" xfId="1" applyNumberFormat="1" applyFont="1" applyFill="1" applyBorder="1" applyAlignment="1" applyProtection="1">
      <alignment horizontal="center"/>
    </xf>
    <xf numFmtId="166" fontId="8" fillId="0" borderId="9" xfId="1" applyNumberFormat="1" applyFont="1" applyFill="1" applyBorder="1" applyAlignment="1" applyProtection="1">
      <alignment horizontal="center"/>
    </xf>
    <xf numFmtId="165" fontId="8" fillId="0" borderId="7" xfId="1" applyNumberFormat="1" applyFont="1" applyFill="1" applyBorder="1" applyAlignment="1" applyProtection="1">
      <alignment horizontal="center"/>
    </xf>
    <xf numFmtId="37" fontId="8" fillId="0" borderId="7" xfId="1" applyNumberFormat="1" applyFont="1" applyFill="1" applyBorder="1" applyAlignment="1" applyProtection="1">
      <alignment horizontal="center"/>
    </xf>
    <xf numFmtId="164" fontId="8" fillId="0" borderId="7" xfId="1" applyFont="1" applyFill="1" applyBorder="1" applyAlignment="1">
      <alignment horizontal="center"/>
    </xf>
    <xf numFmtId="0" fontId="8" fillId="0" borderId="0" xfId="0" applyFont="1"/>
    <xf numFmtId="164" fontId="8" fillId="0" borderId="20" xfId="1" applyFont="1" applyFill="1" applyBorder="1" applyAlignment="1">
      <alignment horizontal="left"/>
    </xf>
    <xf numFmtId="164" fontId="9" fillId="0" borderId="20" xfId="1" applyFont="1" applyFill="1" applyBorder="1" applyAlignment="1">
      <alignment horizontal="left"/>
    </xf>
    <xf numFmtId="37" fontId="9" fillId="0" borderId="0" xfId="1" applyNumberFormat="1" applyFont="1" applyFill="1" applyBorder="1" applyAlignment="1" applyProtection="1">
      <alignment horizontal="center"/>
    </xf>
    <xf numFmtId="166" fontId="9" fillId="0" borderId="7" xfId="1" applyNumberFormat="1" applyFont="1" applyFill="1" applyBorder="1" applyAlignment="1" applyProtection="1">
      <alignment horizontal="center"/>
    </xf>
    <xf numFmtId="166" fontId="9" fillId="0" borderId="8" xfId="1" applyNumberFormat="1" applyFont="1" applyFill="1" applyBorder="1" applyAlignment="1" applyProtection="1">
      <alignment horizontal="center"/>
    </xf>
    <xf numFmtId="166" fontId="9" fillId="0" borderId="9" xfId="1" applyNumberFormat="1" applyFont="1" applyFill="1" applyBorder="1" applyAlignment="1" applyProtection="1">
      <alignment horizontal="center"/>
    </xf>
    <xf numFmtId="166" fontId="9" fillId="0" borderId="0" xfId="1" applyNumberFormat="1" applyFont="1" applyFill="1" applyBorder="1" applyAlignment="1" applyProtection="1">
      <alignment horizontal="center"/>
    </xf>
    <xf numFmtId="165" fontId="9" fillId="0" borderId="7" xfId="1" applyNumberFormat="1" applyFont="1" applyFill="1" applyBorder="1" applyAlignment="1" applyProtection="1">
      <alignment horizontal="center"/>
    </xf>
    <xf numFmtId="37" fontId="9" fillId="0" borderId="7" xfId="1" applyNumberFormat="1" applyFont="1" applyFill="1" applyBorder="1" applyAlignment="1" applyProtection="1">
      <alignment horizontal="center"/>
    </xf>
    <xf numFmtId="168" fontId="9" fillId="0" borderId="0" xfId="1" applyNumberFormat="1" applyFont="1" applyFill="1" applyBorder="1" applyAlignment="1" applyProtection="1">
      <alignment horizontal="center"/>
    </xf>
    <xf numFmtId="168" fontId="9" fillId="0" borderId="7" xfId="1" applyNumberFormat="1" applyFont="1" applyFill="1" applyBorder="1" applyAlignment="1" applyProtection="1">
      <alignment horizontal="center"/>
    </xf>
    <xf numFmtId="0" fontId="9" fillId="0" borderId="0" xfId="0" applyFont="1"/>
    <xf numFmtId="164" fontId="9" fillId="0" borderId="7" xfId="1" applyFont="1" applyFill="1" applyBorder="1" applyAlignment="1">
      <alignment horizontal="center"/>
    </xf>
    <xf numFmtId="164" fontId="5" fillId="0" borderId="20" xfId="1" applyFont="1" applyFill="1" applyBorder="1" applyAlignment="1">
      <alignment horizontal="right"/>
    </xf>
    <xf numFmtId="37" fontId="5" fillId="0" borderId="0" xfId="1" applyNumberFormat="1" applyFont="1" applyFill="1" applyBorder="1" applyAlignment="1" applyProtection="1">
      <alignment horizontal="center"/>
    </xf>
    <xf numFmtId="166" fontId="5" fillId="0" borderId="7" xfId="1" applyNumberFormat="1" applyFont="1" applyFill="1" applyBorder="1" applyAlignment="1" applyProtection="1">
      <alignment horizontal="center"/>
    </xf>
    <xf numFmtId="166" fontId="5" fillId="0" borderId="8" xfId="1" applyNumberFormat="1" applyFont="1" applyFill="1" applyBorder="1" applyAlignment="1" applyProtection="1">
      <alignment horizontal="center"/>
    </xf>
    <xf numFmtId="166" fontId="5" fillId="0" borderId="9" xfId="1" applyNumberFormat="1" applyFont="1" applyFill="1" applyBorder="1" applyAlignment="1" applyProtection="1">
      <alignment horizontal="center"/>
    </xf>
    <xf numFmtId="166" fontId="5" fillId="0" borderId="0" xfId="1" applyNumberFormat="1" applyFont="1" applyFill="1" applyBorder="1" applyAlignment="1" applyProtection="1">
      <alignment horizontal="center"/>
    </xf>
    <xf numFmtId="165" fontId="5" fillId="0" borderId="7" xfId="1" applyNumberFormat="1" applyFont="1" applyFill="1" applyBorder="1" applyAlignment="1" applyProtection="1">
      <alignment horizontal="center"/>
    </xf>
    <xf numFmtId="37" fontId="5" fillId="0" borderId="7" xfId="1" applyNumberFormat="1" applyFont="1" applyFill="1" applyBorder="1" applyAlignment="1" applyProtection="1">
      <alignment horizontal="center"/>
    </xf>
    <xf numFmtId="168" fontId="5" fillId="0" borderId="0" xfId="1" applyNumberFormat="1" applyFont="1" applyFill="1" applyBorder="1" applyAlignment="1" applyProtection="1">
      <alignment horizontal="center"/>
    </xf>
    <xf numFmtId="168" fontId="5" fillId="0" borderId="7" xfId="1" applyNumberFormat="1" applyFont="1" applyFill="1" applyBorder="1" applyAlignment="1" applyProtection="1">
      <alignment horizontal="center"/>
    </xf>
    <xf numFmtId="164" fontId="5" fillId="3" borderId="20" xfId="1" applyFont="1" applyFill="1" applyBorder="1" applyAlignment="1">
      <alignment horizontal="right"/>
    </xf>
    <xf numFmtId="37" fontId="5" fillId="3" borderId="0" xfId="1" applyNumberFormat="1" applyFont="1" applyFill="1" applyBorder="1" applyAlignment="1" applyProtection="1">
      <alignment horizontal="center"/>
    </xf>
    <xf numFmtId="166" fontId="5" fillId="3" borderId="7" xfId="1" applyNumberFormat="1" applyFont="1" applyFill="1" applyBorder="1" applyAlignment="1" applyProtection="1">
      <alignment horizontal="center"/>
    </xf>
    <xf numFmtId="166" fontId="5" fillId="3" borderId="8" xfId="1" applyNumberFormat="1" applyFont="1" applyFill="1" applyBorder="1" applyAlignment="1" applyProtection="1">
      <alignment horizontal="center"/>
    </xf>
    <xf numFmtId="166" fontId="5" fillId="3" borderId="9" xfId="1" applyNumberFormat="1" applyFont="1" applyFill="1" applyBorder="1" applyAlignment="1" applyProtection="1">
      <alignment horizontal="center"/>
    </xf>
    <xf numFmtId="166" fontId="5" fillId="3" borderId="0" xfId="1" applyNumberFormat="1" applyFont="1" applyFill="1" applyBorder="1" applyAlignment="1" applyProtection="1">
      <alignment horizontal="center"/>
    </xf>
    <xf numFmtId="165" fontId="5" fillId="3" borderId="7" xfId="1" applyNumberFormat="1" applyFont="1" applyFill="1" applyBorder="1" applyAlignment="1" applyProtection="1">
      <alignment horizontal="center"/>
    </xf>
    <xf numFmtId="37" fontId="5" fillId="3" borderId="7" xfId="1" applyNumberFormat="1" applyFont="1" applyFill="1" applyBorder="1" applyAlignment="1" applyProtection="1">
      <alignment horizontal="center"/>
    </xf>
    <xf numFmtId="168" fontId="5" fillId="3" borderId="0" xfId="1" applyNumberFormat="1" applyFont="1" applyFill="1" applyBorder="1" applyAlignment="1" applyProtection="1">
      <alignment horizontal="center"/>
    </xf>
    <xf numFmtId="168" fontId="5" fillId="3" borderId="7" xfId="1" applyNumberFormat="1" applyFont="1" applyFill="1" applyBorder="1" applyAlignment="1" applyProtection="1">
      <alignment horizontal="center"/>
    </xf>
    <xf numFmtId="0" fontId="5" fillId="0" borderId="0" xfId="0" applyFont="1" applyBorder="1"/>
    <xf numFmtId="164" fontId="10" fillId="0" borderId="20" xfId="1" applyFont="1" applyFill="1" applyBorder="1" applyAlignment="1">
      <alignment horizontal="center" wrapText="1"/>
    </xf>
    <xf numFmtId="37" fontId="10" fillId="0" borderId="0" xfId="1" applyNumberFormat="1" applyFont="1" applyFill="1" applyBorder="1" applyAlignment="1" applyProtection="1">
      <alignment horizontal="center"/>
    </xf>
    <xf numFmtId="166" fontId="10" fillId="0" borderId="7" xfId="1" applyNumberFormat="1" applyFont="1" applyFill="1" applyBorder="1" applyAlignment="1" applyProtection="1">
      <alignment horizontal="center"/>
    </xf>
    <xf numFmtId="166" fontId="10" fillId="0" borderId="8" xfId="1" applyNumberFormat="1" applyFont="1" applyFill="1" applyBorder="1" applyAlignment="1" applyProtection="1">
      <alignment horizontal="center"/>
    </xf>
    <xf numFmtId="166" fontId="10" fillId="0" borderId="9" xfId="1" applyNumberFormat="1" applyFont="1" applyFill="1" applyBorder="1" applyAlignment="1" applyProtection="1">
      <alignment horizontal="center"/>
    </xf>
    <xf numFmtId="166" fontId="10" fillId="0" borderId="0" xfId="1" applyNumberFormat="1" applyFont="1" applyFill="1" applyBorder="1" applyAlignment="1" applyProtection="1">
      <alignment horizontal="center"/>
    </xf>
    <xf numFmtId="165" fontId="10" fillId="0" borderId="7" xfId="1" applyNumberFormat="1" applyFont="1" applyFill="1" applyBorder="1" applyAlignment="1" applyProtection="1">
      <alignment horizontal="center"/>
    </xf>
    <xf numFmtId="37" fontId="10" fillId="0" borderId="7" xfId="1" applyNumberFormat="1" applyFont="1" applyFill="1" applyBorder="1" applyAlignment="1" applyProtection="1">
      <alignment horizontal="center"/>
    </xf>
    <xf numFmtId="168" fontId="10" fillId="0" borderId="0" xfId="1" applyNumberFormat="1" applyFont="1" applyFill="1" applyBorder="1" applyAlignment="1" applyProtection="1">
      <alignment horizontal="center"/>
    </xf>
    <xf numFmtId="168" fontId="10" fillId="0" borderId="7" xfId="1" applyNumberFormat="1" applyFont="1" applyFill="1" applyBorder="1" applyAlignment="1" applyProtection="1">
      <alignment horizontal="center"/>
    </xf>
    <xf numFmtId="164" fontId="10" fillId="0" borderId="20" xfId="1" applyFont="1" applyFill="1" applyBorder="1" applyAlignment="1">
      <alignment horizontal="left"/>
    </xf>
    <xf numFmtId="0" fontId="10" fillId="0" borderId="0" xfId="0" applyFont="1"/>
    <xf numFmtId="164" fontId="5" fillId="0" borderId="0" xfId="1" applyFont="1" applyFill="1" applyBorder="1" applyAlignment="1">
      <alignment horizontal="center"/>
    </xf>
    <xf numFmtId="164" fontId="11" fillId="0" borderId="20" xfId="1" applyFont="1" applyFill="1" applyBorder="1"/>
    <xf numFmtId="37" fontId="11" fillId="0" borderId="0" xfId="1" applyNumberFormat="1" applyFont="1" applyFill="1" applyBorder="1" applyAlignment="1" applyProtection="1">
      <alignment horizontal="center"/>
    </xf>
    <xf numFmtId="166" fontId="11" fillId="0" borderId="7" xfId="1" applyNumberFormat="1" applyFont="1" applyFill="1" applyBorder="1" applyAlignment="1" applyProtection="1">
      <alignment horizontal="center"/>
    </xf>
    <xf numFmtId="166" fontId="11" fillId="0" borderId="8" xfId="1" applyNumberFormat="1" applyFont="1" applyFill="1" applyBorder="1" applyAlignment="1" applyProtection="1">
      <alignment horizontal="center"/>
    </xf>
    <xf numFmtId="166" fontId="11" fillId="0" borderId="9" xfId="1" applyNumberFormat="1" applyFont="1" applyFill="1" applyBorder="1" applyAlignment="1" applyProtection="1">
      <alignment horizontal="center"/>
    </xf>
    <xf numFmtId="166" fontId="11" fillId="0" borderId="0" xfId="1" applyNumberFormat="1" applyFont="1" applyFill="1" applyBorder="1" applyAlignment="1" applyProtection="1">
      <alignment horizontal="center"/>
    </xf>
    <xf numFmtId="165" fontId="11" fillId="0" borderId="7" xfId="1" applyNumberFormat="1" applyFont="1" applyFill="1" applyBorder="1" applyAlignment="1" applyProtection="1">
      <alignment horizontal="center"/>
    </xf>
    <xf numFmtId="37" fontId="11" fillId="0" borderId="7" xfId="1" applyNumberFormat="1" applyFont="1" applyFill="1" applyBorder="1" applyAlignment="1" applyProtection="1">
      <alignment horizontal="center"/>
    </xf>
    <xf numFmtId="168" fontId="11" fillId="0" borderId="0" xfId="1" applyNumberFormat="1" applyFont="1" applyFill="1" applyBorder="1" applyAlignment="1" applyProtection="1">
      <alignment horizontal="center"/>
    </xf>
    <xf numFmtId="168" fontId="11" fillId="0" borderId="7" xfId="1" applyNumberFormat="1" applyFont="1" applyFill="1" applyBorder="1" applyAlignment="1" applyProtection="1">
      <alignment horizontal="center"/>
    </xf>
    <xf numFmtId="164" fontId="5" fillId="0" borderId="21" xfId="1" applyFont="1" applyFill="1" applyBorder="1"/>
    <xf numFmtId="164" fontId="5" fillId="0" borderId="22" xfId="1" applyFont="1" applyFill="1" applyBorder="1"/>
    <xf numFmtId="37" fontId="5" fillId="0" borderId="22" xfId="1" applyNumberFormat="1" applyFont="1" applyFill="1" applyBorder="1" applyProtection="1"/>
    <xf numFmtId="166" fontId="5" fillId="0" borderId="23" xfId="1" applyNumberFormat="1" applyFont="1" applyFill="1" applyBorder="1" applyProtection="1"/>
    <xf numFmtId="166" fontId="5" fillId="0" borderId="23" xfId="1" applyNumberFormat="1" applyFont="1" applyFill="1" applyBorder="1" applyAlignment="1" applyProtection="1">
      <alignment horizontal="right"/>
    </xf>
    <xf numFmtId="166" fontId="5" fillId="0" borderId="22" xfId="1" applyNumberFormat="1" applyFont="1" applyFill="1" applyBorder="1" applyProtection="1"/>
    <xf numFmtId="166" fontId="5" fillId="0" borderId="24" xfId="1" applyNumberFormat="1" applyFont="1" applyFill="1" applyBorder="1" applyProtection="1"/>
    <xf numFmtId="164" fontId="5" fillId="0" borderId="25" xfId="1" applyFont="1" applyFill="1" applyBorder="1"/>
    <xf numFmtId="165" fontId="5" fillId="0" borderId="23" xfId="1" applyNumberFormat="1" applyFont="1" applyFill="1" applyBorder="1" applyAlignment="1" applyProtection="1">
      <alignment horizontal="center"/>
    </xf>
    <xf numFmtId="37" fontId="5" fillId="0" borderId="23" xfId="1" applyNumberFormat="1" applyFont="1" applyFill="1" applyBorder="1" applyProtection="1"/>
    <xf numFmtId="37" fontId="5" fillId="0" borderId="22" xfId="1" applyNumberFormat="1" applyFont="1" applyFill="1" applyBorder="1" applyAlignment="1" applyProtection="1">
      <alignment horizontal="center"/>
    </xf>
    <xf numFmtId="168" fontId="5" fillId="0" borderId="23" xfId="1" applyNumberFormat="1" applyFont="1" applyFill="1" applyBorder="1" applyAlignment="1" applyProtection="1">
      <alignment horizontal="center"/>
    </xf>
    <xf numFmtId="0" fontId="12" fillId="0" borderId="0" xfId="0" applyFont="1"/>
    <xf numFmtId="165" fontId="5" fillId="0" borderId="0" xfId="0" applyNumberFormat="1" applyFont="1"/>
    <xf numFmtId="0" fontId="10" fillId="0" borderId="0" xfId="0" applyFont="1" applyBorder="1"/>
    <xf numFmtId="37" fontId="5" fillId="0" borderId="0" xfId="0" applyNumberFormat="1" applyFont="1"/>
    <xf numFmtId="0" fontId="5" fillId="0" borderId="26" xfId="0" applyFont="1" applyBorder="1"/>
    <xf numFmtId="164" fontId="14" fillId="2" borderId="27" xfId="1" applyFont="1" applyFill="1" applyBorder="1" applyAlignment="1">
      <alignment horizontal="center"/>
    </xf>
    <xf numFmtId="164" fontId="15" fillId="2" borderId="28" xfId="1" applyFont="1" applyFill="1" applyBorder="1" applyAlignment="1">
      <alignment horizontal="centerContinuous"/>
    </xf>
    <xf numFmtId="37" fontId="15" fillId="2" borderId="28" xfId="1" applyNumberFormat="1" applyFont="1" applyFill="1" applyBorder="1" applyAlignment="1" applyProtection="1">
      <alignment horizontal="center"/>
    </xf>
    <xf numFmtId="37" fontId="15" fillId="2" borderId="29" xfId="1" applyNumberFormat="1" applyFont="1" applyFill="1" applyBorder="1" applyAlignment="1" applyProtection="1">
      <alignment horizontal="centerContinuous"/>
    </xf>
    <xf numFmtId="37" fontId="15" fillId="2" borderId="30" xfId="1" applyNumberFormat="1" applyFont="1" applyFill="1" applyBorder="1" applyAlignment="1" applyProtection="1">
      <alignment horizontal="center"/>
    </xf>
    <xf numFmtId="164" fontId="15" fillId="2" borderId="28" xfId="1" applyFont="1" applyFill="1" applyBorder="1"/>
    <xf numFmtId="37" fontId="15" fillId="2" borderId="31" xfId="1" applyNumberFormat="1" applyFont="1" applyFill="1" applyBorder="1" applyAlignment="1" applyProtection="1">
      <alignment horizontal="center"/>
    </xf>
    <xf numFmtId="164" fontId="15" fillId="2" borderId="32" xfId="1" applyFont="1" applyFill="1" applyBorder="1"/>
    <xf numFmtId="169" fontId="15" fillId="2" borderId="30" xfId="1" applyNumberFormat="1" applyFont="1" applyFill="1" applyBorder="1" applyAlignment="1">
      <alignment horizontal="centerContinuous"/>
    </xf>
    <xf numFmtId="164" fontId="15" fillId="2" borderId="29" xfId="1" applyFont="1" applyFill="1" applyBorder="1" applyAlignment="1">
      <alignment horizontal="centerContinuous"/>
    </xf>
    <xf numFmtId="164" fontId="15" fillId="2" borderId="30" xfId="1" applyFont="1" applyFill="1" applyBorder="1"/>
    <xf numFmtId="164" fontId="15" fillId="2" borderId="33" xfId="1" applyFont="1" applyFill="1" applyBorder="1" applyAlignment="1">
      <alignment horizontal="centerContinuous"/>
    </xf>
    <xf numFmtId="0" fontId="16" fillId="0" borderId="0" xfId="3" applyFont="1"/>
    <xf numFmtId="0" fontId="15" fillId="2" borderId="34" xfId="1" applyNumberFormat="1" applyFont="1" applyFill="1" applyBorder="1" applyAlignment="1">
      <alignment horizontal="center"/>
    </xf>
    <xf numFmtId="164" fontId="15" fillId="2" borderId="0" xfId="1" applyFont="1" applyFill="1" applyBorder="1" applyAlignment="1">
      <alignment horizontal="centerContinuous"/>
    </xf>
    <xf numFmtId="164" fontId="15" fillId="2" borderId="0" xfId="1" applyFont="1" applyFill="1" applyBorder="1" applyAlignment="1" applyProtection="1">
      <alignment horizontal="center"/>
    </xf>
    <xf numFmtId="37" fontId="15" fillId="2" borderId="26" xfId="1" applyNumberFormat="1" applyFont="1" applyFill="1" applyBorder="1" applyAlignment="1" applyProtection="1">
      <alignment horizontal="centerContinuous"/>
    </xf>
    <xf numFmtId="164" fontId="15" fillId="2" borderId="7" xfId="1" applyFont="1" applyFill="1" applyBorder="1" applyAlignment="1" applyProtection="1">
      <alignment horizontal="center"/>
    </xf>
    <xf numFmtId="164" fontId="15" fillId="2" borderId="8" xfId="1" applyFont="1" applyFill="1" applyBorder="1" applyAlignment="1" applyProtection="1">
      <alignment horizontal="center"/>
    </xf>
    <xf numFmtId="164" fontId="15" fillId="2" borderId="35" xfId="1" applyFont="1" applyFill="1" applyBorder="1" applyAlignment="1">
      <alignment horizontal="centerContinuous"/>
    </xf>
    <xf numFmtId="169" fontId="15" fillId="2" borderId="7" xfId="1" applyNumberFormat="1" applyFont="1" applyFill="1" applyBorder="1" applyAlignment="1" applyProtection="1">
      <alignment horizontal="center"/>
    </xf>
    <xf numFmtId="166" fontId="15" fillId="2" borderId="0" xfId="1" applyNumberFormat="1" applyFont="1" applyFill="1" applyBorder="1" applyAlignment="1" applyProtection="1">
      <alignment horizontal="centerContinuous"/>
    </xf>
    <xf numFmtId="37" fontId="15" fillId="2" borderId="0" xfId="1" applyNumberFormat="1" applyFont="1" applyFill="1" applyBorder="1" applyAlignment="1" applyProtection="1">
      <alignment horizontal="centerContinuous"/>
    </xf>
    <xf numFmtId="164" fontId="15" fillId="2" borderId="7" xfId="1" applyFont="1" applyFill="1" applyBorder="1" applyAlignment="1">
      <alignment horizontal="centerContinuous"/>
    </xf>
    <xf numFmtId="164" fontId="15" fillId="2" borderId="36" xfId="1" applyFont="1" applyFill="1" applyBorder="1" applyAlignment="1">
      <alignment horizontal="centerContinuous"/>
    </xf>
    <xf numFmtId="49" fontId="14" fillId="2" borderId="37" xfId="1" applyNumberFormat="1" applyFont="1" applyFill="1" applyBorder="1" applyAlignment="1">
      <alignment horizontal="center"/>
    </xf>
    <xf numFmtId="0" fontId="15" fillId="2" borderId="11" xfId="1" applyNumberFormat="1" applyFont="1" applyFill="1" applyBorder="1" applyAlignment="1" applyProtection="1">
      <alignment horizontal="center"/>
    </xf>
    <xf numFmtId="0" fontId="15" fillId="2" borderId="11" xfId="1" applyNumberFormat="1" applyFont="1" applyFill="1" applyBorder="1"/>
    <xf numFmtId="0" fontId="15" fillId="2" borderId="14" xfId="1" applyNumberFormat="1" applyFont="1" applyFill="1" applyBorder="1" applyAlignment="1" applyProtection="1">
      <alignment horizontal="center"/>
    </xf>
    <xf numFmtId="0" fontId="15" fillId="2" borderId="12" xfId="1" applyNumberFormat="1" applyFont="1" applyFill="1" applyBorder="1"/>
    <xf numFmtId="0" fontId="15" fillId="2" borderId="15" xfId="1" applyNumberFormat="1" applyFont="1" applyFill="1" applyBorder="1"/>
    <xf numFmtId="169" fontId="15" fillId="2" borderId="12" xfId="1" applyNumberFormat="1" applyFont="1" applyFill="1" applyBorder="1" applyAlignment="1">
      <alignment horizontal="center"/>
    </xf>
    <xf numFmtId="0" fontId="15" fillId="2" borderId="11" xfId="1" applyNumberFormat="1" applyFont="1" applyFill="1" applyBorder="1" applyAlignment="1">
      <alignment horizontal="center"/>
    </xf>
    <xf numFmtId="0" fontId="15" fillId="2" borderId="12" xfId="1" applyNumberFormat="1" applyFont="1" applyFill="1" applyBorder="1" applyAlignment="1" applyProtection="1">
      <alignment horizontal="center"/>
    </xf>
    <xf numFmtId="0" fontId="15" fillId="2" borderId="15" xfId="1" applyNumberFormat="1" applyFont="1" applyFill="1" applyBorder="1" applyAlignment="1" applyProtection="1">
      <alignment horizontal="center"/>
    </xf>
    <xf numFmtId="0" fontId="16" fillId="0" borderId="0" xfId="3" applyNumberFormat="1" applyFont="1"/>
    <xf numFmtId="164" fontId="17" fillId="0" borderId="38" xfId="1" applyFont="1" applyFill="1" applyBorder="1"/>
    <xf numFmtId="164" fontId="17" fillId="0" borderId="17" xfId="1" applyFont="1" applyFill="1" applyBorder="1"/>
    <xf numFmtId="37" fontId="17" fillId="0" borderId="39" xfId="1" applyNumberFormat="1" applyFont="1" applyFill="1" applyBorder="1" applyProtection="1"/>
    <xf numFmtId="164" fontId="17" fillId="0" borderId="18" xfId="1" applyFont="1" applyFill="1" applyBorder="1"/>
    <xf numFmtId="164" fontId="17" fillId="0" borderId="0" xfId="1" applyFont="1" applyFill="1" applyBorder="1"/>
    <xf numFmtId="164" fontId="17" fillId="0" borderId="5" xfId="1" applyFont="1" applyFill="1" applyBorder="1"/>
    <xf numFmtId="169" fontId="17" fillId="0" borderId="18" xfId="1" applyNumberFormat="1" applyFont="1" applyFill="1" applyBorder="1"/>
    <xf numFmtId="164" fontId="17" fillId="0" borderId="39" xfId="1" applyFont="1" applyFill="1" applyBorder="1"/>
    <xf numFmtId="164" fontId="17" fillId="0" borderId="7" xfId="1" applyFont="1" applyFill="1" applyBorder="1"/>
    <xf numFmtId="164" fontId="17" fillId="0" borderId="40" xfId="1" applyFont="1" applyFill="1" applyBorder="1"/>
    <xf numFmtId="0" fontId="18" fillId="0" borderId="0" xfId="3" applyFont="1"/>
    <xf numFmtId="164" fontId="17" fillId="0" borderId="41" xfId="1" applyFont="1" applyFill="1" applyBorder="1"/>
    <xf numFmtId="37" fontId="17" fillId="0" borderId="26" xfId="1" applyNumberFormat="1" applyFont="1" applyFill="1" applyBorder="1" applyProtection="1"/>
    <xf numFmtId="164" fontId="17" fillId="0" borderId="7" xfId="1" applyFont="1" applyFill="1" applyBorder="1" applyAlignment="1">
      <alignment horizontal="right"/>
    </xf>
    <xf numFmtId="164" fontId="17" fillId="0" borderId="9" xfId="1" applyFont="1" applyFill="1" applyBorder="1"/>
    <xf numFmtId="169" fontId="17" fillId="0" borderId="7" xfId="1" applyNumberFormat="1" applyFont="1" applyFill="1" applyBorder="1"/>
    <xf numFmtId="164" fontId="17" fillId="0" borderId="26" xfId="1" applyFont="1" applyFill="1" applyBorder="1"/>
    <xf numFmtId="164" fontId="17" fillId="0" borderId="36" xfId="1" applyFont="1" applyFill="1" applyBorder="1"/>
    <xf numFmtId="164" fontId="19" fillId="0" borderId="41" xfId="1" applyFont="1" applyFill="1" applyBorder="1" applyAlignment="1"/>
    <xf numFmtId="37" fontId="19" fillId="0" borderId="0" xfId="1" applyNumberFormat="1" applyFont="1" applyFill="1" applyBorder="1" applyAlignment="1" applyProtection="1">
      <alignment horizontal="center"/>
    </xf>
    <xf numFmtId="166" fontId="19" fillId="0" borderId="0" xfId="1" applyNumberFormat="1" applyFont="1" applyFill="1" applyBorder="1" applyAlignment="1" applyProtection="1">
      <alignment horizontal="center"/>
    </xf>
    <xf numFmtId="37" fontId="19" fillId="0" borderId="26" xfId="1" applyNumberFormat="1" applyFont="1" applyFill="1" applyBorder="1" applyAlignment="1" applyProtection="1">
      <alignment horizontal="center"/>
    </xf>
    <xf numFmtId="166" fontId="19" fillId="0" borderId="7" xfId="1" applyNumberFormat="1" applyFont="1" applyFill="1" applyBorder="1" applyAlignment="1" applyProtection="1">
      <alignment horizontal="center"/>
    </xf>
    <xf numFmtId="166" fontId="19" fillId="0" borderId="9" xfId="1" applyNumberFormat="1" applyFont="1" applyFill="1" applyBorder="1" applyAlignment="1" applyProtection="1">
      <alignment horizontal="center"/>
    </xf>
    <xf numFmtId="165" fontId="19" fillId="0" borderId="7" xfId="1" applyNumberFormat="1" applyFont="1" applyFill="1" applyBorder="1" applyAlignment="1" applyProtection="1">
      <alignment horizontal="center"/>
    </xf>
    <xf numFmtId="37" fontId="19" fillId="0" borderId="7" xfId="1" applyNumberFormat="1" applyFont="1" applyFill="1" applyBorder="1" applyAlignment="1" applyProtection="1">
      <alignment horizontal="center"/>
    </xf>
    <xf numFmtId="168" fontId="19" fillId="0" borderId="0" xfId="1" applyNumberFormat="1" applyFont="1" applyFill="1" applyBorder="1" applyAlignment="1" applyProtection="1">
      <alignment horizontal="center"/>
    </xf>
    <xf numFmtId="168" fontId="19" fillId="0" borderId="8" xfId="1" applyNumberFormat="1" applyFont="1" applyFill="1" applyBorder="1" applyAlignment="1" applyProtection="1">
      <alignment horizontal="center"/>
    </xf>
    <xf numFmtId="0" fontId="20" fillId="0" borderId="0" xfId="3" applyFont="1"/>
    <xf numFmtId="164" fontId="19" fillId="0" borderId="41" xfId="1" applyFont="1" applyFill="1" applyBorder="1" applyAlignment="1">
      <alignment horizontal="center"/>
    </xf>
    <xf numFmtId="164" fontId="19" fillId="0" borderId="36" xfId="1" applyFont="1" applyFill="1" applyBorder="1" applyAlignment="1">
      <alignment horizontal="center"/>
    </xf>
    <xf numFmtId="164" fontId="19" fillId="0" borderId="41" xfId="1" applyFont="1" applyFill="1" applyBorder="1" applyAlignment="1">
      <alignment horizontal="left"/>
    </xf>
    <xf numFmtId="168" fontId="19" fillId="0" borderId="36" xfId="1" applyNumberFormat="1" applyFont="1" applyFill="1" applyBorder="1" applyAlignment="1" applyProtection="1">
      <alignment horizontal="center"/>
    </xf>
    <xf numFmtId="164" fontId="21" fillId="0" borderId="41" xfId="1" applyFont="1" applyFill="1" applyBorder="1"/>
    <xf numFmtId="37" fontId="21" fillId="0" borderId="0" xfId="1" applyNumberFormat="1" applyFont="1" applyFill="1" applyBorder="1" applyAlignment="1" applyProtection="1">
      <alignment horizontal="center"/>
    </xf>
    <xf numFmtId="166" fontId="21" fillId="0" borderId="0" xfId="1" applyNumberFormat="1" applyFont="1" applyFill="1" applyBorder="1" applyAlignment="1" applyProtection="1">
      <alignment horizontal="center"/>
    </xf>
    <xf numFmtId="37" fontId="21" fillId="0" borderId="26" xfId="1" applyNumberFormat="1" applyFont="1" applyFill="1" applyBorder="1" applyAlignment="1" applyProtection="1">
      <alignment horizontal="center"/>
    </xf>
    <xf numFmtId="166" fontId="21" fillId="0" borderId="7" xfId="1" applyNumberFormat="1" applyFont="1" applyFill="1" applyBorder="1" applyAlignment="1" applyProtection="1">
      <alignment horizontal="center"/>
    </xf>
    <xf numFmtId="166" fontId="21" fillId="0" borderId="9" xfId="1" applyNumberFormat="1" applyFont="1" applyFill="1" applyBorder="1" applyAlignment="1" applyProtection="1">
      <alignment horizontal="center"/>
    </xf>
    <xf numFmtId="165" fontId="21" fillId="0" borderId="7" xfId="1" applyNumberFormat="1" applyFont="1" applyFill="1" applyBorder="1" applyAlignment="1" applyProtection="1">
      <alignment horizontal="center"/>
    </xf>
    <xf numFmtId="37" fontId="21" fillId="0" borderId="7" xfId="1" applyNumberFormat="1" applyFont="1" applyFill="1" applyBorder="1" applyAlignment="1" applyProtection="1">
      <alignment horizontal="center"/>
    </xf>
    <xf numFmtId="164" fontId="21" fillId="0" borderId="36" xfId="1" applyFont="1" applyFill="1" applyBorder="1" applyAlignment="1">
      <alignment horizontal="center"/>
    </xf>
    <xf numFmtId="0" fontId="22" fillId="0" borderId="0" xfId="3" applyFont="1"/>
    <xf numFmtId="164" fontId="23" fillId="0" borderId="41" xfId="1" applyFont="1" applyFill="1" applyBorder="1" applyAlignment="1">
      <alignment horizontal="left"/>
    </xf>
    <xf numFmtId="37" fontId="23" fillId="0" borderId="0" xfId="1" applyNumberFormat="1" applyFont="1" applyFill="1" applyBorder="1" applyAlignment="1" applyProtection="1">
      <alignment horizontal="center"/>
    </xf>
    <xf numFmtId="166" fontId="23" fillId="0" borderId="0" xfId="1" applyNumberFormat="1" applyFont="1" applyFill="1" applyBorder="1" applyAlignment="1" applyProtection="1">
      <alignment horizontal="center"/>
    </xf>
    <xf numFmtId="37" fontId="23" fillId="0" borderId="26" xfId="1" applyNumberFormat="1" applyFont="1" applyFill="1" applyBorder="1" applyAlignment="1" applyProtection="1">
      <alignment horizontal="center"/>
    </xf>
    <xf numFmtId="166" fontId="23" fillId="0" borderId="7" xfId="1" applyNumberFormat="1" applyFont="1" applyFill="1" applyBorder="1" applyAlignment="1" applyProtection="1">
      <alignment horizontal="center"/>
    </xf>
    <xf numFmtId="166" fontId="23" fillId="0" borderId="9" xfId="1" applyNumberFormat="1" applyFont="1" applyFill="1" applyBorder="1" applyAlignment="1" applyProtection="1">
      <alignment horizontal="center"/>
    </xf>
    <xf numFmtId="165" fontId="23" fillId="0" borderId="7" xfId="1" applyNumberFormat="1" applyFont="1" applyFill="1" applyBorder="1" applyAlignment="1" applyProtection="1">
      <alignment horizontal="center"/>
    </xf>
    <xf numFmtId="37" fontId="23" fillId="0" borderId="7" xfId="1" applyNumberFormat="1" applyFont="1" applyFill="1" applyBorder="1" applyAlignment="1" applyProtection="1">
      <alignment horizontal="center"/>
    </xf>
    <xf numFmtId="168" fontId="23" fillId="0" borderId="0" xfId="1" applyNumberFormat="1" applyFont="1" applyFill="1" applyBorder="1" applyAlignment="1" applyProtection="1">
      <alignment horizontal="center"/>
    </xf>
    <xf numFmtId="168" fontId="23" fillId="0" borderId="36" xfId="1" applyNumberFormat="1" applyFont="1" applyFill="1" applyBorder="1" applyAlignment="1" applyProtection="1">
      <alignment horizontal="center"/>
    </xf>
    <xf numFmtId="164" fontId="23" fillId="0" borderId="41" xfId="1" applyFont="1" applyFill="1" applyBorder="1" applyAlignment="1">
      <alignment horizontal="right"/>
    </xf>
    <xf numFmtId="164" fontId="23" fillId="0" borderId="36" xfId="1" applyFont="1" applyFill="1" applyBorder="1" applyAlignment="1">
      <alignment horizontal="center"/>
    </xf>
    <xf numFmtId="164" fontId="21" fillId="0" borderId="41" xfId="1" applyFont="1" applyFill="1" applyBorder="1" applyAlignment="1">
      <alignment horizontal="right"/>
    </xf>
    <xf numFmtId="164" fontId="17" fillId="0" borderId="41" xfId="1" applyFont="1" applyFill="1" applyBorder="1" applyAlignment="1">
      <alignment horizontal="right"/>
    </xf>
    <xf numFmtId="37" fontId="17" fillId="0" borderId="0" xfId="1" applyNumberFormat="1" applyFont="1" applyFill="1" applyBorder="1" applyAlignment="1" applyProtection="1">
      <alignment horizontal="center"/>
    </xf>
    <xf numFmtId="166" fontId="17" fillId="0" borderId="0" xfId="1" applyNumberFormat="1" applyFont="1" applyFill="1" applyBorder="1" applyAlignment="1" applyProtection="1">
      <alignment horizontal="center"/>
    </xf>
    <xf numFmtId="0" fontId="17" fillId="0" borderId="26" xfId="3" applyFont="1" applyBorder="1" applyAlignment="1">
      <alignment horizontal="center"/>
    </xf>
    <xf numFmtId="166" fontId="17" fillId="0" borderId="7" xfId="1" applyNumberFormat="1" applyFont="1" applyFill="1" applyBorder="1" applyAlignment="1" applyProtection="1">
      <alignment horizontal="center"/>
    </xf>
    <xf numFmtId="166" fontId="17" fillId="0" borderId="9" xfId="1" applyNumberFormat="1" applyFont="1" applyFill="1" applyBorder="1" applyAlignment="1" applyProtection="1">
      <alignment horizontal="center"/>
    </xf>
    <xf numFmtId="165" fontId="17" fillId="0" borderId="7" xfId="1" applyNumberFormat="1" applyFont="1" applyFill="1" applyBorder="1" applyAlignment="1" applyProtection="1">
      <alignment horizontal="center"/>
    </xf>
    <xf numFmtId="37" fontId="17" fillId="0" borderId="26" xfId="1" applyNumberFormat="1" applyFont="1" applyFill="1" applyBorder="1" applyAlignment="1" applyProtection="1">
      <alignment horizontal="center"/>
    </xf>
    <xf numFmtId="37" fontId="17" fillId="0" borderId="7" xfId="1" applyNumberFormat="1" applyFont="1" applyFill="1" applyBorder="1" applyAlignment="1" applyProtection="1">
      <alignment horizontal="center"/>
    </xf>
    <xf numFmtId="168" fontId="17" fillId="0" borderId="0" xfId="1" applyNumberFormat="1" applyFont="1" applyFill="1" applyBorder="1" applyAlignment="1" applyProtection="1">
      <alignment horizontal="center"/>
    </xf>
    <xf numFmtId="168" fontId="17" fillId="0" borderId="36" xfId="1" applyNumberFormat="1" applyFont="1" applyFill="1" applyBorder="1" applyAlignment="1" applyProtection="1">
      <alignment horizontal="center"/>
    </xf>
    <xf numFmtId="164" fontId="17" fillId="4" borderId="41" xfId="1" applyFont="1" applyFill="1" applyBorder="1"/>
    <xf numFmtId="164" fontId="17" fillId="4" borderId="0" xfId="1" applyFont="1" applyFill="1" applyBorder="1" applyAlignment="1">
      <alignment horizontal="center"/>
    </xf>
    <xf numFmtId="37" fontId="17" fillId="4" borderId="26" xfId="1" applyNumberFormat="1" applyFont="1" applyFill="1" applyBorder="1" applyAlignment="1" applyProtection="1">
      <alignment horizontal="center"/>
    </xf>
    <xf numFmtId="164" fontId="17" fillId="4" borderId="7" xfId="1" applyFont="1" applyFill="1" applyBorder="1" applyAlignment="1">
      <alignment horizontal="center"/>
    </xf>
    <xf numFmtId="37" fontId="17" fillId="4" borderId="0" xfId="1" applyNumberFormat="1" applyFont="1" applyFill="1" applyBorder="1" applyAlignment="1" applyProtection="1">
      <alignment horizontal="center"/>
    </xf>
    <xf numFmtId="164" fontId="17" fillId="4" borderId="9" xfId="1" applyFont="1" applyFill="1" applyBorder="1" applyAlignment="1">
      <alignment horizontal="center"/>
    </xf>
    <xf numFmtId="165" fontId="17" fillId="4" borderId="7" xfId="1" applyNumberFormat="1" applyFont="1" applyFill="1" applyBorder="1" applyAlignment="1">
      <alignment horizontal="center"/>
    </xf>
    <xf numFmtId="164" fontId="17" fillId="4" borderId="36" xfId="1" applyFont="1" applyFill="1" applyBorder="1" applyAlignment="1">
      <alignment horizontal="center"/>
    </xf>
    <xf numFmtId="164" fontId="12" fillId="0" borderId="41" xfId="1" applyFont="1" applyFill="1" applyBorder="1" applyAlignment="1">
      <alignment horizontal="center" wrapText="1"/>
    </xf>
    <xf numFmtId="37" fontId="12" fillId="0" borderId="0" xfId="1" applyNumberFormat="1" applyFont="1" applyFill="1" applyBorder="1" applyAlignment="1" applyProtection="1">
      <alignment horizontal="center"/>
    </xf>
    <xf numFmtId="166" fontId="12" fillId="0" borderId="0" xfId="1" applyNumberFormat="1" applyFont="1" applyFill="1" applyBorder="1" applyAlignment="1" applyProtection="1">
      <alignment horizontal="center"/>
    </xf>
    <xf numFmtId="37" fontId="12" fillId="0" borderId="26" xfId="1" applyNumberFormat="1" applyFont="1" applyFill="1" applyBorder="1" applyAlignment="1" applyProtection="1">
      <alignment horizontal="center"/>
    </xf>
    <xf numFmtId="166" fontId="12" fillId="0" borderId="7" xfId="1" applyNumberFormat="1" applyFont="1" applyFill="1" applyBorder="1" applyAlignment="1" applyProtection="1">
      <alignment horizontal="center"/>
    </xf>
    <xf numFmtId="166" fontId="12" fillId="0" borderId="9" xfId="1" applyNumberFormat="1" applyFont="1" applyFill="1" applyBorder="1" applyAlignment="1" applyProtection="1">
      <alignment horizontal="center"/>
    </xf>
    <xf numFmtId="165" fontId="12" fillId="0" borderId="7" xfId="1" applyNumberFormat="1" applyFont="1" applyFill="1" applyBorder="1" applyAlignment="1" applyProtection="1">
      <alignment horizontal="center"/>
    </xf>
    <xf numFmtId="37" fontId="12" fillId="0" borderId="7" xfId="1" applyNumberFormat="1" applyFont="1" applyFill="1" applyBorder="1" applyAlignment="1" applyProtection="1">
      <alignment horizontal="center"/>
    </xf>
    <xf numFmtId="168" fontId="12" fillId="0" borderId="0" xfId="1" applyNumberFormat="1" applyFont="1" applyFill="1" applyBorder="1" applyAlignment="1" applyProtection="1">
      <alignment horizontal="center"/>
    </xf>
    <xf numFmtId="168" fontId="12" fillId="0" borderId="36" xfId="1" applyNumberFormat="1" applyFont="1" applyFill="1" applyBorder="1" applyAlignment="1" applyProtection="1">
      <alignment horizontal="center"/>
    </xf>
    <xf numFmtId="164" fontId="12" fillId="0" borderId="41" xfId="1" applyFont="1" applyFill="1" applyBorder="1" applyAlignment="1">
      <alignment horizontal="left"/>
    </xf>
    <xf numFmtId="164" fontId="17" fillId="0" borderId="0" xfId="1" applyFont="1" applyFill="1" applyBorder="1" applyAlignment="1">
      <alignment horizontal="center"/>
    </xf>
    <xf numFmtId="164" fontId="24" fillId="0" borderId="41" xfId="1" applyFont="1" applyFill="1" applyBorder="1"/>
    <xf numFmtId="37" fontId="24" fillId="0" borderId="0" xfId="1" applyNumberFormat="1" applyFont="1" applyFill="1" applyBorder="1" applyAlignment="1" applyProtection="1">
      <alignment horizontal="center"/>
    </xf>
    <xf numFmtId="166" fontId="24" fillId="0" borderId="0" xfId="1" applyNumberFormat="1" applyFont="1" applyFill="1" applyBorder="1" applyAlignment="1" applyProtection="1">
      <alignment horizontal="center"/>
    </xf>
    <xf numFmtId="166" fontId="24" fillId="0" borderId="7" xfId="1" applyNumberFormat="1" applyFont="1" applyFill="1" applyBorder="1" applyAlignment="1" applyProtection="1">
      <alignment horizontal="center"/>
    </xf>
    <xf numFmtId="166" fontId="24" fillId="0" borderId="9" xfId="1" applyNumberFormat="1" applyFont="1" applyFill="1" applyBorder="1" applyAlignment="1" applyProtection="1">
      <alignment horizontal="center"/>
    </xf>
    <xf numFmtId="165" fontId="24" fillId="0" borderId="7" xfId="1" applyNumberFormat="1" applyFont="1" applyFill="1" applyBorder="1" applyAlignment="1" applyProtection="1">
      <alignment horizontal="center"/>
    </xf>
    <xf numFmtId="168" fontId="24" fillId="0" borderId="0" xfId="1" applyNumberFormat="1" applyFont="1" applyFill="1" applyBorder="1" applyAlignment="1" applyProtection="1">
      <alignment horizontal="center"/>
    </xf>
    <xf numFmtId="168" fontId="24" fillId="0" borderId="36" xfId="1" applyNumberFormat="1" applyFont="1" applyFill="1" applyBorder="1" applyAlignment="1" applyProtection="1">
      <alignment horizontal="center"/>
    </xf>
    <xf numFmtId="164" fontId="18" fillId="0" borderId="41" xfId="1" applyFont="1" applyFill="1" applyBorder="1"/>
    <xf numFmtId="37" fontId="18" fillId="0" borderId="0" xfId="1" applyNumberFormat="1" applyFont="1" applyFill="1" applyBorder="1" applyProtection="1"/>
    <xf numFmtId="166" fontId="18" fillId="0" borderId="0" xfId="1" applyNumberFormat="1" applyFont="1" applyFill="1" applyBorder="1" applyAlignment="1" applyProtection="1">
      <alignment horizontal="center"/>
    </xf>
    <xf numFmtId="37" fontId="18" fillId="0" borderId="26" xfId="1" applyNumberFormat="1" applyFont="1" applyFill="1" applyBorder="1" applyProtection="1"/>
    <xf numFmtId="166" fontId="18" fillId="0" borderId="7" xfId="1" applyNumberFormat="1" applyFont="1" applyFill="1" applyBorder="1" applyAlignment="1" applyProtection="1">
      <alignment horizontal="right"/>
    </xf>
    <xf numFmtId="166" fontId="18" fillId="0" borderId="0" xfId="1" applyNumberFormat="1" applyFont="1" applyFill="1" applyBorder="1" applyAlignment="1" applyProtection="1">
      <alignment horizontal="right"/>
    </xf>
    <xf numFmtId="166" fontId="18" fillId="0" borderId="9" xfId="1" applyNumberFormat="1" applyFont="1" applyFill="1" applyBorder="1" applyProtection="1"/>
    <xf numFmtId="166" fontId="18" fillId="0" borderId="0" xfId="1" applyNumberFormat="1" applyFont="1" applyFill="1" applyBorder="1" applyProtection="1"/>
    <xf numFmtId="169" fontId="18" fillId="0" borderId="7" xfId="1" applyNumberFormat="1" applyFont="1" applyFill="1" applyBorder="1" applyAlignment="1" applyProtection="1">
      <alignment horizontal="center"/>
    </xf>
    <xf numFmtId="37" fontId="18" fillId="0" borderId="7" xfId="1" applyNumberFormat="1" applyFont="1" applyFill="1" applyBorder="1" applyProtection="1"/>
    <xf numFmtId="168" fontId="18" fillId="0" borderId="0" xfId="1" applyNumberFormat="1" applyFont="1" applyFill="1" applyBorder="1" applyAlignment="1" applyProtection="1">
      <alignment horizontal="center"/>
    </xf>
    <xf numFmtId="168" fontId="18" fillId="0" borderId="36" xfId="1" applyNumberFormat="1" applyFont="1" applyFill="1" applyBorder="1" applyAlignment="1" applyProtection="1">
      <alignment horizontal="center"/>
    </xf>
    <xf numFmtId="164" fontId="18" fillId="0" borderId="42" xfId="1" applyFont="1" applyFill="1" applyBorder="1"/>
    <xf numFmtId="164" fontId="18" fillId="0" borderId="22" xfId="1" applyFont="1" applyFill="1" applyBorder="1"/>
    <xf numFmtId="37" fontId="18" fillId="0" borderId="22" xfId="1" applyNumberFormat="1" applyFont="1" applyFill="1" applyBorder="1" applyProtection="1"/>
    <xf numFmtId="166" fontId="18" fillId="0" borderId="22" xfId="1" applyNumberFormat="1" applyFont="1" applyFill="1" applyBorder="1" applyProtection="1"/>
    <xf numFmtId="37" fontId="18" fillId="0" borderId="43" xfId="1" applyNumberFormat="1" applyFont="1" applyFill="1" applyBorder="1" applyProtection="1"/>
    <xf numFmtId="166" fontId="18" fillId="0" borderId="23" xfId="1" applyNumberFormat="1" applyFont="1" applyFill="1" applyBorder="1" applyAlignment="1" applyProtection="1">
      <alignment horizontal="right"/>
    </xf>
    <xf numFmtId="164" fontId="18" fillId="0" borderId="25" xfId="1" applyFont="1" applyFill="1" applyBorder="1"/>
    <xf numFmtId="169" fontId="18" fillId="0" borderId="23" xfId="1" applyNumberFormat="1" applyFont="1" applyFill="1" applyBorder="1" applyAlignment="1" applyProtection="1">
      <alignment horizontal="center"/>
    </xf>
    <xf numFmtId="166" fontId="18" fillId="0" borderId="22" xfId="1" applyNumberFormat="1" applyFont="1" applyFill="1" applyBorder="1" applyAlignment="1" applyProtection="1">
      <alignment horizontal="right"/>
    </xf>
    <xf numFmtId="37" fontId="18" fillId="0" borderId="23" xfId="1" applyNumberFormat="1" applyFont="1" applyFill="1" applyBorder="1" applyProtection="1"/>
    <xf numFmtId="37" fontId="18" fillId="0" borderId="22" xfId="1" applyNumberFormat="1" applyFont="1" applyFill="1" applyBorder="1" applyAlignment="1" applyProtection="1">
      <alignment horizontal="center"/>
    </xf>
    <xf numFmtId="168" fontId="18" fillId="0" borderId="44" xfId="1" applyNumberFormat="1" applyFont="1" applyFill="1" applyBorder="1" applyAlignment="1" applyProtection="1">
      <alignment horizontal="center"/>
    </xf>
    <xf numFmtId="0" fontId="12" fillId="0" borderId="0" xfId="3" applyFont="1"/>
    <xf numFmtId="169" fontId="18" fillId="0" borderId="0" xfId="3" applyNumberFormat="1" applyFont="1"/>
    <xf numFmtId="164" fontId="15" fillId="2" borderId="45" xfId="1" applyFont="1" applyFill="1" applyBorder="1" applyAlignment="1">
      <alignment horizontal="center"/>
    </xf>
    <xf numFmtId="164" fontId="15" fillId="2" borderId="2" xfId="1" applyFont="1" applyFill="1" applyBorder="1" applyAlignment="1">
      <alignment horizontal="centerContinuous"/>
    </xf>
    <xf numFmtId="37" fontId="15" fillId="2" borderId="3" xfId="1" applyNumberFormat="1" applyFont="1" applyFill="1" applyBorder="1" applyAlignment="1" applyProtection="1">
      <alignment horizontal="center"/>
    </xf>
    <xf numFmtId="37" fontId="15" fillId="2" borderId="2" xfId="1" applyNumberFormat="1" applyFont="1" applyFill="1" applyBorder="1" applyAlignment="1" applyProtection="1">
      <alignment horizontal="centerContinuous"/>
    </xf>
    <xf numFmtId="37" fontId="15" fillId="2" borderId="2" xfId="1" applyNumberFormat="1" applyFont="1" applyFill="1" applyBorder="1" applyAlignment="1" applyProtection="1">
      <alignment horizontal="center"/>
    </xf>
    <xf numFmtId="164" fontId="15" fillId="2" borderId="46" xfId="1" applyFont="1" applyFill="1" applyBorder="1"/>
    <xf numFmtId="164" fontId="15" fillId="2" borderId="2" xfId="1" applyFont="1" applyFill="1" applyBorder="1"/>
    <xf numFmtId="37" fontId="15" fillId="2" borderId="4" xfId="1" applyNumberFormat="1" applyFont="1" applyFill="1" applyBorder="1" applyAlignment="1" applyProtection="1">
      <alignment horizontal="center"/>
    </xf>
    <xf numFmtId="164" fontId="15" fillId="2" borderId="47" xfId="1" applyFont="1" applyFill="1" applyBorder="1"/>
    <xf numFmtId="169" fontId="15" fillId="2" borderId="3" xfId="1" applyNumberFormat="1" applyFont="1" applyFill="1" applyBorder="1" applyAlignment="1">
      <alignment horizontal="centerContinuous"/>
    </xf>
    <xf numFmtId="164" fontId="15" fillId="2" borderId="46" xfId="1" applyFont="1" applyFill="1" applyBorder="1" applyAlignment="1">
      <alignment horizontal="centerContinuous"/>
    </xf>
    <xf numFmtId="164" fontId="15" fillId="2" borderId="3" xfId="1" applyFont="1" applyFill="1" applyBorder="1"/>
    <xf numFmtId="164" fontId="15" fillId="2" borderId="48" xfId="1" applyFont="1" applyFill="1" applyBorder="1" applyAlignment="1">
      <alignment horizontal="centerContinuous"/>
    </xf>
    <xf numFmtId="0" fontId="17" fillId="0" borderId="0" xfId="3" applyFont="1"/>
    <xf numFmtId="0" fontId="14" fillId="2" borderId="49" xfId="1" applyNumberFormat="1" applyFont="1" applyFill="1" applyBorder="1" applyAlignment="1">
      <alignment horizontal="center"/>
    </xf>
    <xf numFmtId="164" fontId="15" fillId="2" borderId="26" xfId="1" applyFont="1" applyFill="1" applyBorder="1" applyAlignment="1">
      <alignment horizontal="centerContinuous"/>
    </xf>
    <xf numFmtId="164" fontId="15" fillId="2" borderId="50" xfId="1" applyFont="1" applyFill="1" applyBorder="1" applyAlignment="1">
      <alignment horizontal="centerContinuous"/>
    </xf>
    <xf numFmtId="0" fontId="14" fillId="2" borderId="51" xfId="1" applyNumberFormat="1" applyFont="1" applyFill="1" applyBorder="1" applyAlignment="1">
      <alignment horizontal="center"/>
    </xf>
    <xf numFmtId="0" fontId="15" fillId="2" borderId="12" xfId="1" applyNumberFormat="1" applyFont="1" applyFill="1" applyBorder="1" applyAlignment="1">
      <alignment horizontal="center"/>
    </xf>
    <xf numFmtId="0" fontId="15" fillId="2" borderId="15" xfId="1" applyNumberFormat="1" applyFont="1" applyFill="1" applyBorder="1" applyAlignment="1">
      <alignment horizontal="center"/>
    </xf>
    <xf numFmtId="0" fontId="15" fillId="2" borderId="52" xfId="1" applyNumberFormat="1" applyFont="1" applyFill="1" applyBorder="1" applyAlignment="1" applyProtection="1">
      <alignment horizontal="center"/>
    </xf>
    <xf numFmtId="0" fontId="15" fillId="2" borderId="53" xfId="1" applyNumberFormat="1" applyFont="1" applyFill="1" applyBorder="1" applyAlignment="1" applyProtection="1">
      <alignment horizontal="center"/>
    </xf>
    <xf numFmtId="0" fontId="17" fillId="0" borderId="0" xfId="3" applyNumberFormat="1" applyFont="1"/>
    <xf numFmtId="164" fontId="17" fillId="0" borderId="54" xfId="1" applyFont="1" applyFill="1" applyBorder="1"/>
    <xf numFmtId="37" fontId="17" fillId="0" borderId="17" xfId="1" applyNumberFormat="1" applyFont="1" applyFill="1" applyBorder="1" applyProtection="1"/>
    <xf numFmtId="164" fontId="17" fillId="0" borderId="55" xfId="1" applyFont="1" applyFill="1" applyBorder="1"/>
    <xf numFmtId="164" fontId="17" fillId="0" borderId="56" xfId="1" applyFont="1" applyFill="1" applyBorder="1"/>
    <xf numFmtId="37" fontId="17" fillId="0" borderId="0" xfId="1" applyNumberFormat="1" applyFont="1" applyFill="1" applyBorder="1" applyProtection="1"/>
    <xf numFmtId="164" fontId="17" fillId="0" borderId="0" xfId="1" applyFont="1" applyFill="1" applyBorder="1" applyAlignment="1">
      <alignment horizontal="right"/>
    </xf>
    <xf numFmtId="164" fontId="17" fillId="0" borderId="50" xfId="1" applyFont="1" applyFill="1" applyBorder="1"/>
    <xf numFmtId="164" fontId="19" fillId="0" borderId="56" xfId="1" applyFont="1" applyFill="1" applyBorder="1" applyAlignment="1"/>
    <xf numFmtId="168" fontId="19" fillId="0" borderId="50" xfId="1" applyNumberFormat="1" applyFont="1" applyFill="1" applyBorder="1" applyAlignment="1" applyProtection="1">
      <alignment horizontal="center"/>
    </xf>
    <xf numFmtId="0" fontId="19" fillId="0" borderId="0" xfId="3" applyFont="1"/>
    <xf numFmtId="164" fontId="19" fillId="0" borderId="56" xfId="1" applyFont="1" applyFill="1" applyBorder="1" applyAlignment="1">
      <alignment horizontal="center"/>
    </xf>
    <xf numFmtId="166" fontId="21" fillId="0" borderId="26" xfId="1" applyNumberFormat="1" applyFont="1" applyFill="1" applyBorder="1" applyAlignment="1" applyProtection="1">
      <alignment horizontal="center"/>
    </xf>
    <xf numFmtId="164" fontId="21" fillId="0" borderId="50" xfId="1" applyFont="1" applyFill="1" applyBorder="1" applyAlignment="1">
      <alignment horizontal="center"/>
    </xf>
    <xf numFmtId="0" fontId="21" fillId="0" borderId="0" xfId="3" applyFont="1"/>
    <xf numFmtId="164" fontId="19" fillId="0" borderId="56" xfId="1" applyFont="1" applyFill="1" applyBorder="1" applyAlignment="1">
      <alignment horizontal="left"/>
    </xf>
    <xf numFmtId="164" fontId="21" fillId="0" borderId="56" xfId="1" applyFont="1" applyFill="1" applyBorder="1"/>
    <xf numFmtId="164" fontId="23" fillId="0" borderId="56" xfId="1" applyFont="1" applyFill="1" applyBorder="1" applyAlignment="1">
      <alignment horizontal="left"/>
    </xf>
    <xf numFmtId="168" fontId="23" fillId="0" borderId="50" xfId="1" applyNumberFormat="1" applyFont="1" applyFill="1" applyBorder="1" applyAlignment="1" applyProtection="1">
      <alignment horizontal="center"/>
    </xf>
    <xf numFmtId="164" fontId="23" fillId="0" borderId="56" xfId="1" applyFont="1" applyFill="1" applyBorder="1" applyAlignment="1">
      <alignment horizontal="right"/>
    </xf>
    <xf numFmtId="164" fontId="23" fillId="0" borderId="50" xfId="1" applyFont="1" applyFill="1" applyBorder="1" applyAlignment="1">
      <alignment horizontal="center"/>
    </xf>
    <xf numFmtId="164" fontId="21" fillId="0" borderId="56" xfId="1" applyFont="1" applyFill="1" applyBorder="1" applyAlignment="1">
      <alignment horizontal="right"/>
    </xf>
    <xf numFmtId="164" fontId="17" fillId="0" borderId="56" xfId="1" applyFont="1" applyFill="1" applyBorder="1" applyAlignment="1">
      <alignment horizontal="right"/>
    </xf>
    <xf numFmtId="168" fontId="17" fillId="0" borderId="50" xfId="1" applyNumberFormat="1" applyFont="1" applyFill="1" applyBorder="1" applyAlignment="1" applyProtection="1">
      <alignment horizontal="center"/>
    </xf>
    <xf numFmtId="164" fontId="17" fillId="5" borderId="56" xfId="1" applyFont="1" applyFill="1" applyBorder="1"/>
    <xf numFmtId="164" fontId="17" fillId="5" borderId="0" xfId="1" applyFont="1" applyFill="1" applyBorder="1" applyAlignment="1">
      <alignment horizontal="center"/>
    </xf>
    <xf numFmtId="164" fontId="17" fillId="5" borderId="7" xfId="1" applyFont="1" applyFill="1" applyBorder="1" applyAlignment="1">
      <alignment horizontal="center"/>
    </xf>
    <xf numFmtId="37" fontId="17" fillId="5" borderId="0" xfId="1" applyNumberFormat="1" applyFont="1" applyFill="1" applyBorder="1" applyAlignment="1" applyProtection="1">
      <alignment horizontal="center"/>
    </xf>
    <xf numFmtId="37" fontId="17" fillId="5" borderId="26" xfId="1" applyNumberFormat="1" applyFont="1" applyFill="1" applyBorder="1" applyAlignment="1" applyProtection="1">
      <alignment horizontal="center"/>
    </xf>
    <xf numFmtId="164" fontId="17" fillId="5" borderId="9" xfId="1" applyFont="1" applyFill="1" applyBorder="1" applyAlignment="1">
      <alignment horizontal="center"/>
    </xf>
    <xf numFmtId="165" fontId="17" fillId="5" borderId="7" xfId="1" applyNumberFormat="1" applyFont="1" applyFill="1" applyBorder="1" applyAlignment="1">
      <alignment horizontal="center"/>
    </xf>
    <xf numFmtId="164" fontId="17" fillId="5" borderId="50" xfId="1" applyFont="1" applyFill="1" applyBorder="1" applyAlignment="1">
      <alignment horizontal="center"/>
    </xf>
    <xf numFmtId="164" fontId="12" fillId="0" borderId="56" xfId="1" applyFont="1" applyFill="1" applyBorder="1" applyAlignment="1">
      <alignment horizontal="center" wrapText="1"/>
    </xf>
    <xf numFmtId="168" fontId="12" fillId="0" borderId="50" xfId="1" applyNumberFormat="1" applyFont="1" applyFill="1" applyBorder="1" applyAlignment="1" applyProtection="1">
      <alignment horizontal="center"/>
    </xf>
    <xf numFmtId="164" fontId="12" fillId="0" borderId="56" xfId="1" applyFont="1" applyFill="1" applyBorder="1" applyAlignment="1">
      <alignment horizontal="left"/>
    </xf>
    <xf numFmtId="164" fontId="24" fillId="0" borderId="56" xfId="1" applyFont="1" applyFill="1" applyBorder="1"/>
    <xf numFmtId="168" fontId="24" fillId="0" borderId="50" xfId="1" applyNumberFormat="1" applyFont="1" applyFill="1" applyBorder="1" applyAlignment="1" applyProtection="1">
      <alignment horizontal="center"/>
    </xf>
    <xf numFmtId="166" fontId="17" fillId="0" borderId="0" xfId="1" applyNumberFormat="1" applyFont="1" applyFill="1" applyBorder="1" applyAlignment="1" applyProtection="1">
      <alignment horizontal="right"/>
    </xf>
    <xf numFmtId="166" fontId="17" fillId="0" borderId="9" xfId="1" applyNumberFormat="1" applyFont="1" applyFill="1" applyBorder="1" applyProtection="1"/>
    <xf numFmtId="166" fontId="17" fillId="0" borderId="0" xfId="1" applyNumberFormat="1" applyFont="1" applyFill="1" applyBorder="1" applyProtection="1"/>
    <xf numFmtId="169" fontId="17" fillId="0" borderId="7" xfId="1" applyNumberFormat="1" applyFont="1" applyFill="1" applyBorder="1" applyAlignment="1" applyProtection="1">
      <alignment horizontal="center"/>
    </xf>
    <xf numFmtId="166" fontId="17" fillId="0" borderId="7" xfId="1" applyNumberFormat="1" applyFont="1" applyFill="1" applyBorder="1" applyAlignment="1" applyProtection="1">
      <alignment horizontal="right"/>
    </xf>
    <xf numFmtId="37" fontId="17" fillId="0" borderId="7" xfId="1" applyNumberFormat="1" applyFont="1" applyFill="1" applyBorder="1" applyProtection="1"/>
    <xf numFmtId="164" fontId="17" fillId="0" borderId="57" xfId="1" applyFont="1" applyFill="1" applyBorder="1"/>
    <xf numFmtId="164" fontId="17" fillId="0" borderId="11" xfId="1" applyFont="1" applyFill="1" applyBorder="1"/>
    <xf numFmtId="37" fontId="17" fillId="0" borderId="11" xfId="1" applyNumberFormat="1" applyFont="1" applyFill="1" applyBorder="1" applyProtection="1"/>
    <xf numFmtId="166" fontId="17" fillId="0" borderId="12" xfId="1" applyNumberFormat="1" applyFont="1" applyFill="1" applyBorder="1" applyProtection="1"/>
    <xf numFmtId="166" fontId="17" fillId="0" borderId="11" xfId="1" applyNumberFormat="1" applyFont="1" applyFill="1" applyBorder="1" applyAlignment="1" applyProtection="1">
      <alignment horizontal="right"/>
    </xf>
    <xf numFmtId="166" fontId="17" fillId="0" borderId="14" xfId="1" applyNumberFormat="1" applyFont="1" applyFill="1" applyBorder="1" applyProtection="1"/>
    <xf numFmtId="166" fontId="17" fillId="0" borderId="11" xfId="1" applyNumberFormat="1" applyFont="1" applyFill="1" applyBorder="1" applyProtection="1"/>
    <xf numFmtId="164" fontId="17" fillId="0" borderId="13" xfId="1" applyFont="1" applyFill="1" applyBorder="1"/>
    <xf numFmtId="169" fontId="17" fillId="0" borderId="12" xfId="1" applyNumberFormat="1" applyFont="1" applyFill="1" applyBorder="1" applyAlignment="1" applyProtection="1">
      <alignment horizontal="center"/>
    </xf>
    <xf numFmtId="37" fontId="17" fillId="0" borderId="14" xfId="1" applyNumberFormat="1" applyFont="1" applyFill="1" applyBorder="1" applyProtection="1"/>
    <xf numFmtId="166" fontId="17" fillId="0" borderId="12" xfId="1" applyNumberFormat="1" applyFont="1" applyFill="1" applyBorder="1" applyAlignment="1" applyProtection="1">
      <alignment horizontal="right"/>
    </xf>
    <xf numFmtId="37" fontId="17" fillId="0" borderId="12" xfId="1" applyNumberFormat="1" applyFont="1" applyFill="1" applyBorder="1" applyProtection="1"/>
    <xf numFmtId="37" fontId="17" fillId="0" borderId="11" xfId="1" applyNumberFormat="1" applyFont="1" applyFill="1" applyBorder="1" applyAlignment="1" applyProtection="1">
      <alignment horizontal="center"/>
    </xf>
    <xf numFmtId="168" fontId="17" fillId="0" borderId="53" xfId="1" applyNumberFormat="1" applyFont="1" applyFill="1" applyBorder="1" applyAlignment="1" applyProtection="1">
      <alignment horizontal="center"/>
    </xf>
    <xf numFmtId="169" fontId="17" fillId="0" borderId="0" xfId="3" applyNumberFormat="1" applyFont="1"/>
    <xf numFmtId="0" fontId="27" fillId="0" borderId="0" xfId="0" applyFont="1"/>
    <xf numFmtId="0" fontId="28" fillId="0" borderId="0" xfId="0" applyFont="1" applyAlignment="1">
      <alignment horizontal="center"/>
    </xf>
    <xf numFmtId="0" fontId="29" fillId="2" borderId="32" xfId="0" applyFont="1" applyFill="1" applyBorder="1"/>
    <xf numFmtId="0" fontId="29" fillId="2" borderId="31" xfId="0" applyFont="1" applyFill="1" applyBorder="1" applyAlignment="1">
      <alignment wrapText="1"/>
    </xf>
    <xf numFmtId="0" fontId="29" fillId="2" borderId="58" xfId="0" applyFont="1" applyFill="1" applyBorder="1" applyAlignment="1">
      <alignment horizontal="center"/>
    </xf>
    <xf numFmtId="0" fontId="29" fillId="2" borderId="59" xfId="0" applyFont="1" applyFill="1" applyBorder="1" applyAlignment="1">
      <alignment horizontal="center"/>
    </xf>
    <xf numFmtId="0" fontId="29" fillId="2" borderId="60" xfId="0" applyFont="1" applyFill="1" applyBorder="1"/>
    <xf numFmtId="49" fontId="29" fillId="2" borderId="61" xfId="0" applyNumberFormat="1" applyFont="1" applyFill="1" applyBorder="1" applyAlignment="1">
      <alignment horizontal="center" vertical="center"/>
    </xf>
    <xf numFmtId="49" fontId="29" fillId="2" borderId="62" xfId="0" applyNumberFormat="1" applyFont="1" applyFill="1" applyBorder="1" applyAlignment="1">
      <alignment wrapText="1"/>
    </xf>
    <xf numFmtId="49" fontId="29" fillId="2" borderId="63" xfId="0" applyNumberFormat="1" applyFont="1" applyFill="1" applyBorder="1" applyAlignment="1">
      <alignment horizontal="center" vertical="center"/>
    </xf>
    <xf numFmtId="49" fontId="29" fillId="2" borderId="64" xfId="0" applyNumberFormat="1" applyFont="1" applyFill="1" applyBorder="1" applyAlignment="1">
      <alignment horizontal="center" vertical="center"/>
    </xf>
    <xf numFmtId="49" fontId="29" fillId="2" borderId="65" xfId="0" applyNumberFormat="1" applyFont="1" applyFill="1" applyBorder="1" applyAlignment="1">
      <alignment horizontal="center" vertical="center"/>
    </xf>
    <xf numFmtId="1" fontId="29" fillId="2" borderId="61" xfId="0" applyNumberFormat="1" applyFont="1" applyFill="1" applyBorder="1" applyAlignment="1">
      <alignment horizontal="center" vertical="center"/>
    </xf>
    <xf numFmtId="49" fontId="29" fillId="2" borderId="66" xfId="0" applyNumberFormat="1" applyFont="1" applyFill="1" applyBorder="1" applyAlignment="1">
      <alignment horizontal="center" vertical="center"/>
    </xf>
    <xf numFmtId="49" fontId="29" fillId="2" borderId="62" xfId="0" applyNumberFormat="1" applyFont="1" applyFill="1" applyBorder="1" applyAlignment="1">
      <alignment horizontal="center" vertical="center"/>
    </xf>
    <xf numFmtId="0" fontId="30" fillId="0" borderId="8" xfId="0" applyFont="1" applyBorder="1"/>
    <xf numFmtId="3" fontId="30" fillId="0" borderId="0" xfId="0" applyNumberFormat="1" applyFont="1" applyBorder="1" applyAlignment="1">
      <alignment horizontal="center"/>
    </xf>
    <xf numFmtId="166" fontId="30" fillId="0" borderId="67" xfId="0" applyNumberFormat="1" applyFont="1" applyBorder="1" applyAlignment="1">
      <alignment horizontal="center"/>
    </xf>
    <xf numFmtId="166" fontId="30" fillId="6" borderId="65" xfId="0" applyNumberFormat="1" applyFont="1" applyFill="1" applyBorder="1"/>
    <xf numFmtId="166" fontId="30" fillId="0" borderId="0" xfId="0" applyNumberFormat="1" applyFont="1" applyBorder="1" applyAlignment="1">
      <alignment horizontal="center"/>
    </xf>
    <xf numFmtId="165" fontId="30" fillId="0" borderId="67" xfId="0" applyNumberFormat="1" applyFont="1" applyBorder="1" applyAlignment="1">
      <alignment horizontal="center"/>
    </xf>
    <xf numFmtId="165" fontId="30" fillId="0" borderId="26" xfId="0" applyNumberFormat="1" applyFont="1" applyBorder="1" applyAlignment="1">
      <alignment horizontal="center"/>
    </xf>
    <xf numFmtId="165" fontId="30" fillId="0" borderId="8" xfId="0" applyNumberFormat="1" applyFont="1" applyBorder="1" applyAlignment="1">
      <alignment horizontal="center"/>
    </xf>
    <xf numFmtId="0" fontId="30" fillId="7" borderId="68" xfId="0" applyFont="1" applyFill="1" applyBorder="1"/>
    <xf numFmtId="0" fontId="30" fillId="7" borderId="69" xfId="0" applyFont="1" applyFill="1" applyBorder="1"/>
    <xf numFmtId="3" fontId="30" fillId="7" borderId="70" xfId="0" applyNumberFormat="1" applyFont="1" applyFill="1" applyBorder="1" applyAlignment="1">
      <alignment horizontal="center"/>
    </xf>
    <xf numFmtId="166" fontId="30" fillId="7" borderId="71" xfId="0" applyNumberFormat="1" applyFont="1" applyFill="1" applyBorder="1" applyAlignment="1">
      <alignment horizontal="center"/>
    </xf>
    <xf numFmtId="166" fontId="30" fillId="7" borderId="70" xfId="0" applyNumberFormat="1" applyFont="1" applyFill="1" applyBorder="1" applyAlignment="1">
      <alignment horizontal="center"/>
    </xf>
    <xf numFmtId="165" fontId="30" fillId="7" borderId="71" xfId="0" applyNumberFormat="1" applyFont="1" applyFill="1" applyBorder="1" applyAlignment="1">
      <alignment horizontal="center"/>
    </xf>
    <xf numFmtId="165" fontId="30" fillId="7" borderId="72" xfId="0" applyNumberFormat="1" applyFont="1" applyFill="1" applyBorder="1" applyAlignment="1">
      <alignment horizontal="center"/>
    </xf>
    <xf numFmtId="165" fontId="30" fillId="7" borderId="69" xfId="0" applyNumberFormat="1" applyFont="1" applyFill="1" applyBorder="1" applyAlignment="1">
      <alignment horizontal="center"/>
    </xf>
    <xf numFmtId="166" fontId="30" fillId="6" borderId="73" xfId="0" applyNumberFormat="1" applyFont="1" applyFill="1" applyBorder="1"/>
    <xf numFmtId="0" fontId="30" fillId="0" borderId="35" xfId="0" applyFont="1" applyFill="1" applyBorder="1"/>
    <xf numFmtId="0" fontId="30" fillId="0" borderId="8" xfId="0" applyFont="1" applyFill="1" applyBorder="1"/>
    <xf numFmtId="3" fontId="30" fillId="0" borderId="0" xfId="0" applyNumberFormat="1" applyFont="1" applyFill="1" applyBorder="1" applyAlignment="1">
      <alignment horizontal="center"/>
    </xf>
    <xf numFmtId="166" fontId="30" fillId="0" borderId="70" xfId="0" applyNumberFormat="1" applyFont="1" applyFill="1" applyBorder="1" applyAlignment="1">
      <alignment horizontal="center"/>
    </xf>
    <xf numFmtId="166" fontId="30" fillId="0" borderId="70" xfId="0" applyNumberFormat="1" applyFont="1" applyFill="1" applyBorder="1"/>
    <xf numFmtId="166" fontId="30" fillId="0" borderId="0" xfId="0" applyNumberFormat="1" applyFont="1" applyFill="1" applyBorder="1" applyAlignment="1">
      <alignment horizontal="center"/>
    </xf>
    <xf numFmtId="165" fontId="30" fillId="0" borderId="70" xfId="0" applyNumberFormat="1" applyFont="1" applyFill="1" applyBorder="1" applyAlignment="1">
      <alignment horizontal="center"/>
    </xf>
    <xf numFmtId="165" fontId="30" fillId="0" borderId="0" xfId="0" applyNumberFormat="1" applyFont="1" applyFill="1" applyBorder="1" applyAlignment="1">
      <alignment horizontal="center"/>
    </xf>
    <xf numFmtId="165" fontId="30" fillId="0" borderId="8" xfId="0" applyNumberFormat="1" applyFont="1" applyFill="1" applyBorder="1" applyAlignment="1">
      <alignment horizontal="center"/>
    </xf>
    <xf numFmtId="3" fontId="10" fillId="8" borderId="70" xfId="0" applyNumberFormat="1" applyFont="1" applyFill="1" applyBorder="1" applyAlignment="1">
      <alignment horizontal="center"/>
    </xf>
    <xf numFmtId="166" fontId="10" fillId="8" borderId="71" xfId="0" applyNumberFormat="1" applyFont="1" applyFill="1" applyBorder="1" applyAlignment="1">
      <alignment horizontal="center"/>
    </xf>
    <xf numFmtId="166" fontId="10" fillId="6" borderId="73" xfId="0" applyNumberFormat="1" applyFont="1" applyFill="1" applyBorder="1"/>
    <xf numFmtId="166" fontId="10" fillId="8" borderId="70" xfId="0" applyNumberFormat="1" applyFont="1" applyFill="1" applyBorder="1" applyAlignment="1">
      <alignment horizontal="center"/>
    </xf>
    <xf numFmtId="165" fontId="10" fillId="8" borderId="71" xfId="0" applyNumberFormat="1" applyFont="1" applyFill="1" applyBorder="1" applyAlignment="1">
      <alignment horizontal="center"/>
    </xf>
    <xf numFmtId="165" fontId="10" fillId="8" borderId="72" xfId="0" applyNumberFormat="1" applyFont="1" applyFill="1" applyBorder="1" applyAlignment="1">
      <alignment horizontal="center"/>
    </xf>
    <xf numFmtId="165" fontId="10" fillId="8" borderId="69" xfId="0" applyNumberFormat="1" applyFont="1" applyFill="1" applyBorder="1" applyAlignment="1">
      <alignment horizontal="center"/>
    </xf>
    <xf numFmtId="0" fontId="30" fillId="0" borderId="0" xfId="0" applyFont="1" applyBorder="1"/>
    <xf numFmtId="165" fontId="30" fillId="0" borderId="0" xfId="0" applyNumberFormat="1" applyFont="1" applyBorder="1" applyAlignment="1">
      <alignment horizontal="center"/>
    </xf>
    <xf numFmtId="0" fontId="0" fillId="0" borderId="0" xfId="0" applyBorder="1"/>
    <xf numFmtId="3" fontId="10" fillId="9" borderId="70" xfId="0" applyNumberFormat="1" applyFont="1" applyFill="1" applyBorder="1" applyAlignment="1">
      <alignment horizontal="center"/>
    </xf>
    <xf numFmtId="166" fontId="10" fillId="9" borderId="71" xfId="0" applyNumberFormat="1" applyFont="1" applyFill="1" applyBorder="1" applyAlignment="1">
      <alignment horizontal="center"/>
    </xf>
    <xf numFmtId="166" fontId="10" fillId="6" borderId="74" xfId="0" applyNumberFormat="1" applyFont="1" applyFill="1" applyBorder="1"/>
    <xf numFmtId="166" fontId="10" fillId="9" borderId="70" xfId="0" applyNumberFormat="1" applyFont="1" applyFill="1" applyBorder="1" applyAlignment="1">
      <alignment horizontal="center"/>
    </xf>
    <xf numFmtId="165" fontId="10" fillId="9" borderId="71" xfId="0" applyNumberFormat="1" applyFont="1" applyFill="1" applyBorder="1" applyAlignment="1">
      <alignment horizontal="center"/>
    </xf>
    <xf numFmtId="165" fontId="10" fillId="9" borderId="72" xfId="0" applyNumberFormat="1" applyFont="1" applyFill="1" applyBorder="1" applyAlignment="1">
      <alignment horizontal="center"/>
    </xf>
    <xf numFmtId="165" fontId="10" fillId="9" borderId="69" xfId="0" applyNumberFormat="1" applyFont="1" applyFill="1" applyBorder="1" applyAlignment="1">
      <alignment horizontal="center"/>
    </xf>
    <xf numFmtId="0" fontId="31" fillId="0" borderId="0" xfId="0" applyFont="1" applyAlignment="1">
      <alignment horizontal="center"/>
    </xf>
    <xf numFmtId="166" fontId="30" fillId="10" borderId="65" xfId="0" applyNumberFormat="1" applyFont="1" applyFill="1" applyBorder="1" applyAlignment="1">
      <alignment horizontal="center"/>
    </xf>
    <xf numFmtId="170" fontId="30" fillId="0" borderId="0" xfId="0" applyNumberFormat="1" applyFont="1" applyBorder="1" applyAlignment="1">
      <alignment horizontal="center"/>
    </xf>
    <xf numFmtId="170" fontId="30" fillId="0" borderId="8" xfId="0" applyNumberFormat="1" applyFont="1" applyBorder="1" applyAlignment="1">
      <alignment horizontal="center"/>
    </xf>
    <xf numFmtId="3" fontId="30" fillId="0" borderId="77" xfId="0" applyNumberFormat="1" applyFont="1" applyBorder="1" applyAlignment="1">
      <alignment horizontal="center"/>
    </xf>
    <xf numFmtId="166" fontId="30" fillId="0" borderId="78" xfId="0" applyNumberFormat="1" applyFont="1" applyBorder="1" applyAlignment="1">
      <alignment horizontal="center"/>
    </xf>
    <xf numFmtId="166" fontId="30" fillId="0" borderId="75" xfId="0" applyNumberFormat="1" applyFont="1" applyBorder="1" applyAlignment="1">
      <alignment horizontal="center"/>
    </xf>
    <xf numFmtId="166" fontId="30" fillId="0" borderId="77" xfId="0" applyNumberFormat="1" applyFont="1" applyBorder="1" applyAlignment="1">
      <alignment horizontal="center"/>
    </xf>
    <xf numFmtId="165" fontId="30" fillId="0" borderId="78" xfId="0" applyNumberFormat="1" applyFont="1" applyBorder="1" applyAlignment="1">
      <alignment horizontal="center"/>
    </xf>
    <xf numFmtId="170" fontId="30" fillId="0" borderId="77" xfId="0" applyNumberFormat="1" applyFont="1" applyBorder="1" applyAlignment="1">
      <alignment horizontal="center"/>
    </xf>
    <xf numFmtId="170" fontId="30" fillId="0" borderId="76" xfId="0" applyNumberFormat="1" applyFont="1" applyBorder="1" applyAlignment="1">
      <alignment horizontal="center"/>
    </xf>
    <xf numFmtId="3" fontId="30" fillId="0" borderId="61" xfId="0" applyNumberFormat="1" applyFont="1" applyBorder="1" applyAlignment="1">
      <alignment horizontal="center"/>
    </xf>
    <xf numFmtId="3" fontId="30" fillId="0" borderId="79" xfId="0" applyNumberFormat="1" applyFont="1" applyBorder="1" applyAlignment="1">
      <alignment horizontal="center"/>
    </xf>
    <xf numFmtId="166" fontId="30" fillId="0" borderId="80" xfId="0" applyNumberFormat="1" applyFont="1" applyBorder="1" applyAlignment="1">
      <alignment horizontal="center"/>
    </xf>
    <xf numFmtId="3" fontId="30" fillId="0" borderId="63" xfId="0" applyNumberFormat="1" applyFont="1" applyBorder="1" applyAlignment="1">
      <alignment horizontal="center"/>
    </xf>
    <xf numFmtId="166" fontId="30" fillId="0" borderId="64" xfId="0" applyNumberFormat="1" applyFont="1" applyBorder="1" applyAlignment="1">
      <alignment horizontal="center"/>
    </xf>
    <xf numFmtId="166" fontId="30" fillId="10" borderId="73" xfId="0" applyNumberFormat="1" applyFont="1" applyFill="1" applyBorder="1" applyAlignment="1">
      <alignment horizontal="center"/>
    </xf>
    <xf numFmtId="166" fontId="30" fillId="0" borderId="61" xfId="0" applyNumberFormat="1" applyFont="1" applyBorder="1" applyAlignment="1">
      <alignment horizontal="center"/>
    </xf>
    <xf numFmtId="166" fontId="30" fillId="0" borderId="79" xfId="0" applyNumberFormat="1" applyFont="1" applyBorder="1" applyAlignment="1">
      <alignment horizontal="center"/>
    </xf>
    <xf numFmtId="165" fontId="30" fillId="0" borderId="80" xfId="0" applyNumberFormat="1" applyFont="1" applyBorder="1" applyAlignment="1">
      <alignment horizontal="center"/>
    </xf>
    <xf numFmtId="170" fontId="30" fillId="0" borderId="63" xfId="0" applyNumberFormat="1" applyFont="1" applyBorder="1" applyAlignment="1">
      <alignment horizontal="center"/>
    </xf>
    <xf numFmtId="170" fontId="30" fillId="0" borderId="62" xfId="0" applyNumberFormat="1" applyFont="1" applyBorder="1" applyAlignment="1">
      <alignment horizontal="center"/>
    </xf>
    <xf numFmtId="166" fontId="30" fillId="0" borderId="67" xfId="0" applyNumberFormat="1" applyFont="1" applyFill="1" applyBorder="1" applyAlignment="1">
      <alignment horizontal="center"/>
    </xf>
    <xf numFmtId="166" fontId="30" fillId="0" borderId="81" xfId="0" applyNumberFormat="1" applyFont="1" applyFill="1" applyBorder="1" applyAlignment="1">
      <alignment horizontal="center"/>
    </xf>
    <xf numFmtId="165" fontId="30" fillId="0" borderId="67" xfId="0" applyNumberFormat="1" applyFont="1" applyFill="1" applyBorder="1" applyAlignment="1">
      <alignment horizontal="center"/>
    </xf>
    <xf numFmtId="170" fontId="30" fillId="0" borderId="0" xfId="0" applyNumberFormat="1" applyFont="1" applyFill="1" applyBorder="1" applyAlignment="1">
      <alignment horizontal="center"/>
    </xf>
    <xf numFmtId="166" fontId="10" fillId="6" borderId="74" xfId="0" applyNumberFormat="1" applyFont="1" applyFill="1" applyBorder="1" applyAlignment="1">
      <alignment horizontal="center"/>
    </xf>
    <xf numFmtId="170" fontId="10" fillId="8" borderId="70" xfId="0" applyNumberFormat="1" applyFont="1" applyFill="1" applyBorder="1" applyAlignment="1">
      <alignment horizontal="center"/>
    </xf>
    <xf numFmtId="170" fontId="10" fillId="8" borderId="69" xfId="0" applyNumberFormat="1" applyFont="1" applyFill="1" applyBorder="1" applyAlignment="1">
      <alignment horizontal="center"/>
    </xf>
    <xf numFmtId="0" fontId="30" fillId="0" borderId="0" xfId="0" applyFont="1"/>
    <xf numFmtId="0" fontId="30" fillId="0" borderId="0" xfId="0" applyFont="1" applyAlignment="1">
      <alignment horizontal="center"/>
    </xf>
    <xf numFmtId="166" fontId="30" fillId="0" borderId="0" xfId="0" applyNumberFormat="1" applyFont="1"/>
    <xf numFmtId="3" fontId="0" fillId="0" borderId="0" xfId="0" applyNumberFormat="1"/>
    <xf numFmtId="3" fontId="30" fillId="0" borderId="82" xfId="0" applyNumberFormat="1" applyFont="1" applyFill="1" applyBorder="1" applyAlignment="1">
      <alignment horizontal="center"/>
    </xf>
    <xf numFmtId="166" fontId="30" fillId="0" borderId="82" xfId="0" applyNumberFormat="1" applyFont="1" applyFill="1" applyBorder="1" applyAlignment="1">
      <alignment horizontal="center"/>
    </xf>
    <xf numFmtId="170" fontId="30" fillId="0" borderId="8" xfId="0" applyNumberFormat="1" applyFont="1" applyFill="1" applyBorder="1" applyAlignment="1">
      <alignment horizontal="center"/>
    </xf>
    <xf numFmtId="0" fontId="0" fillId="0" borderId="0" xfId="0" applyFill="1" applyBorder="1"/>
    <xf numFmtId="3" fontId="30" fillId="0" borderId="77" xfId="0" applyNumberFormat="1" applyFont="1" applyFill="1" applyBorder="1" applyAlignment="1">
      <alignment horizontal="center"/>
    </xf>
    <xf numFmtId="3" fontId="30" fillId="0" borderId="83" xfId="0" applyNumberFormat="1" applyFont="1" applyFill="1" applyBorder="1" applyAlignment="1">
      <alignment horizontal="center"/>
    </xf>
    <xf numFmtId="166" fontId="30" fillId="0" borderId="78" xfId="0" applyNumberFormat="1" applyFont="1" applyFill="1" applyBorder="1" applyAlignment="1">
      <alignment horizontal="center"/>
    </xf>
    <xf numFmtId="166" fontId="30" fillId="0" borderId="75" xfId="0" applyNumberFormat="1" applyFont="1" applyFill="1" applyBorder="1" applyAlignment="1">
      <alignment horizontal="center"/>
    </xf>
    <xf numFmtId="166" fontId="30" fillId="0" borderId="83" xfId="0" applyNumberFormat="1" applyFont="1" applyFill="1" applyBorder="1" applyAlignment="1">
      <alignment horizontal="center"/>
    </xf>
    <xf numFmtId="165" fontId="30" fillId="0" borderId="78" xfId="0" applyNumberFormat="1" applyFont="1" applyFill="1" applyBorder="1" applyAlignment="1">
      <alignment horizontal="center"/>
    </xf>
    <xf numFmtId="170" fontId="30" fillId="0" borderId="77" xfId="0" applyNumberFormat="1" applyFont="1" applyFill="1" applyBorder="1" applyAlignment="1">
      <alignment horizontal="center"/>
    </xf>
    <xf numFmtId="170" fontId="30" fillId="0" borderId="76" xfId="0" applyNumberFormat="1" applyFont="1" applyFill="1" applyBorder="1" applyAlignment="1">
      <alignment horizontal="center"/>
    </xf>
    <xf numFmtId="3" fontId="30" fillId="0" borderId="63" xfId="0" applyNumberFormat="1" applyFont="1" applyFill="1" applyBorder="1" applyAlignment="1">
      <alignment horizontal="center"/>
    </xf>
    <xf numFmtId="3" fontId="30" fillId="0" borderId="79" xfId="0" applyNumberFormat="1" applyFont="1" applyFill="1" applyBorder="1" applyAlignment="1">
      <alignment horizontal="center"/>
    </xf>
    <xf numFmtId="166" fontId="30" fillId="0" borderId="64" xfId="0" applyNumberFormat="1" applyFont="1" applyFill="1" applyBorder="1" applyAlignment="1">
      <alignment horizontal="center"/>
    </xf>
    <xf numFmtId="166" fontId="30" fillId="0" borderId="63" xfId="0" applyNumberFormat="1" applyFont="1" applyFill="1" applyBorder="1" applyAlignment="1">
      <alignment horizontal="center"/>
    </xf>
    <xf numFmtId="166" fontId="30" fillId="0" borderId="79" xfId="0" applyNumberFormat="1" applyFont="1" applyFill="1" applyBorder="1" applyAlignment="1">
      <alignment horizontal="center"/>
    </xf>
    <xf numFmtId="165" fontId="30" fillId="0" borderId="64" xfId="0" applyNumberFormat="1" applyFont="1" applyFill="1" applyBorder="1" applyAlignment="1">
      <alignment horizontal="center"/>
    </xf>
    <xf numFmtId="170" fontId="30" fillId="0" borderId="63" xfId="0" applyNumberFormat="1" applyFont="1" applyFill="1" applyBorder="1" applyAlignment="1">
      <alignment horizontal="center"/>
    </xf>
    <xf numFmtId="170" fontId="30" fillId="0" borderId="62" xfId="0" applyNumberFormat="1" applyFont="1" applyFill="1" applyBorder="1" applyAlignment="1">
      <alignment horizontal="center"/>
    </xf>
    <xf numFmtId="0" fontId="32" fillId="0" borderId="0" xfId="0" applyFont="1"/>
    <xf numFmtId="0" fontId="13" fillId="0" borderId="0" xfId="3"/>
    <xf numFmtId="0" fontId="27" fillId="0" borderId="0" xfId="3" applyFont="1"/>
    <xf numFmtId="0" fontId="34" fillId="0" borderId="0" xfId="3" applyFont="1"/>
    <xf numFmtId="165" fontId="34" fillId="0" borderId="0" xfId="3" applyNumberFormat="1" applyFont="1"/>
    <xf numFmtId="0" fontId="34" fillId="0" borderId="0" xfId="3" applyFont="1" applyAlignment="1">
      <alignment horizontal="center"/>
    </xf>
    <xf numFmtId="0" fontId="29" fillId="2" borderId="32" xfId="3" applyFont="1" applyFill="1" applyBorder="1"/>
    <xf numFmtId="0" fontId="29" fillId="2" borderId="31" xfId="3" applyFont="1" applyFill="1" applyBorder="1" applyAlignment="1">
      <alignment wrapText="1"/>
    </xf>
    <xf numFmtId="0" fontId="29" fillId="2" borderId="58" xfId="3" applyFont="1" applyFill="1" applyBorder="1" applyAlignment="1">
      <alignment horizontal="center"/>
    </xf>
    <xf numFmtId="0" fontId="29" fillId="2" borderId="59" xfId="3" applyFont="1" applyFill="1" applyBorder="1" applyAlignment="1">
      <alignment horizontal="center"/>
    </xf>
    <xf numFmtId="0" fontId="29" fillId="2" borderId="60" xfId="3" applyFont="1" applyFill="1" applyBorder="1"/>
    <xf numFmtId="49" fontId="29" fillId="2" borderId="61" xfId="3" applyNumberFormat="1" applyFont="1" applyFill="1" applyBorder="1" applyAlignment="1">
      <alignment horizontal="center" vertical="center"/>
    </xf>
    <xf numFmtId="49" fontId="29" fillId="2" borderId="62" xfId="3" applyNumberFormat="1" applyFont="1" applyFill="1" applyBorder="1" applyAlignment="1">
      <alignment wrapText="1"/>
    </xf>
    <xf numFmtId="49" fontId="29" fillId="2" borderId="63" xfId="3" applyNumberFormat="1" applyFont="1" applyFill="1" applyBorder="1" applyAlignment="1">
      <alignment horizontal="center" vertical="center"/>
    </xf>
    <xf numFmtId="49" fontId="29" fillId="2" borderId="64" xfId="3" applyNumberFormat="1" applyFont="1" applyFill="1" applyBorder="1" applyAlignment="1">
      <alignment horizontal="center" vertical="center"/>
    </xf>
    <xf numFmtId="49" fontId="29" fillId="2" borderId="65" xfId="3" applyNumberFormat="1" applyFont="1" applyFill="1" applyBorder="1" applyAlignment="1">
      <alignment horizontal="center" vertical="center"/>
    </xf>
    <xf numFmtId="1" fontId="29" fillId="2" borderId="61" xfId="3" applyNumberFormat="1" applyFont="1" applyFill="1" applyBorder="1" applyAlignment="1">
      <alignment horizontal="center" vertical="center"/>
    </xf>
    <xf numFmtId="49" fontId="29" fillId="2" borderId="66" xfId="3" applyNumberFormat="1" applyFont="1" applyFill="1" applyBorder="1" applyAlignment="1">
      <alignment horizontal="center" vertical="center"/>
    </xf>
    <xf numFmtId="49" fontId="29" fillId="2" borderId="62" xfId="3" applyNumberFormat="1" applyFont="1" applyFill="1" applyBorder="1" applyAlignment="1">
      <alignment horizontal="center" vertical="center"/>
    </xf>
    <xf numFmtId="0" fontId="30" fillId="0" borderId="8" xfId="3" applyFont="1" applyBorder="1"/>
    <xf numFmtId="3" fontId="30" fillId="0" borderId="0" xfId="3" applyNumberFormat="1" applyFont="1" applyBorder="1" applyAlignment="1">
      <alignment horizontal="center"/>
    </xf>
    <xf numFmtId="166" fontId="30" fillId="0" borderId="67" xfId="3" applyNumberFormat="1" applyFont="1" applyBorder="1" applyAlignment="1">
      <alignment horizontal="center"/>
    </xf>
    <xf numFmtId="166" fontId="30" fillId="6" borderId="65" xfId="3" applyNumberFormat="1" applyFont="1" applyFill="1" applyBorder="1" applyAlignment="1">
      <alignment horizontal="center"/>
    </xf>
    <xf numFmtId="166" fontId="30" fillId="0" borderId="0" xfId="3" applyNumberFormat="1" applyFont="1" applyBorder="1" applyAlignment="1">
      <alignment horizontal="center"/>
    </xf>
    <xf numFmtId="165" fontId="30" fillId="0" borderId="67" xfId="3" applyNumberFormat="1" applyFont="1" applyBorder="1" applyAlignment="1">
      <alignment horizontal="center"/>
    </xf>
    <xf numFmtId="165" fontId="30" fillId="0" borderId="26" xfId="3" applyNumberFormat="1" applyFont="1" applyBorder="1" applyAlignment="1">
      <alignment horizontal="center"/>
    </xf>
    <xf numFmtId="165" fontId="30" fillId="0" borderId="8" xfId="3" applyNumberFormat="1" applyFont="1" applyBorder="1" applyAlignment="1">
      <alignment horizontal="center"/>
    </xf>
    <xf numFmtId="0" fontId="30" fillId="11" borderId="68" xfId="3" applyFont="1" applyFill="1" applyBorder="1"/>
    <xf numFmtId="0" fontId="30" fillId="11" borderId="69" xfId="3" applyFont="1" applyFill="1" applyBorder="1"/>
    <xf numFmtId="3" fontId="30" fillId="11" borderId="70" xfId="3" applyNumberFormat="1" applyFont="1" applyFill="1" applyBorder="1" applyAlignment="1">
      <alignment horizontal="center"/>
    </xf>
    <xf numFmtId="166" fontId="30" fillId="11" borderId="71" xfId="3" applyNumberFormat="1" applyFont="1" applyFill="1" applyBorder="1" applyAlignment="1">
      <alignment horizontal="center"/>
    </xf>
    <xf numFmtId="166" fontId="30" fillId="11" borderId="70" xfId="3" applyNumberFormat="1" applyFont="1" applyFill="1" applyBorder="1" applyAlignment="1">
      <alignment horizontal="center"/>
    </xf>
    <xf numFmtId="165" fontId="30" fillId="11" borderId="71" xfId="3" applyNumberFormat="1" applyFont="1" applyFill="1" applyBorder="1" applyAlignment="1">
      <alignment horizontal="center"/>
    </xf>
    <xf numFmtId="165" fontId="30" fillId="11" borderId="72" xfId="3" applyNumberFormat="1" applyFont="1" applyFill="1" applyBorder="1" applyAlignment="1">
      <alignment horizontal="center"/>
    </xf>
    <xf numFmtId="165" fontId="30" fillId="11" borderId="69" xfId="3" applyNumberFormat="1" applyFont="1" applyFill="1" applyBorder="1" applyAlignment="1">
      <alignment horizontal="center"/>
    </xf>
    <xf numFmtId="0" fontId="30" fillId="12" borderId="68" xfId="3" applyFont="1" applyFill="1" applyBorder="1"/>
    <xf numFmtId="0" fontId="30" fillId="12" borderId="69" xfId="3" applyFont="1" applyFill="1" applyBorder="1"/>
    <xf numFmtId="3" fontId="30" fillId="12" borderId="70" xfId="3" applyNumberFormat="1" applyFont="1" applyFill="1" applyBorder="1" applyAlignment="1">
      <alignment horizontal="center"/>
    </xf>
    <xf numFmtId="166" fontId="30" fillId="12" borderId="71" xfId="3" applyNumberFormat="1" applyFont="1" applyFill="1" applyBorder="1" applyAlignment="1">
      <alignment horizontal="center"/>
    </xf>
    <xf numFmtId="166" fontId="30" fillId="6" borderId="73" xfId="3" applyNumberFormat="1" applyFont="1" applyFill="1" applyBorder="1" applyAlignment="1">
      <alignment horizontal="center"/>
    </xf>
    <xf numFmtId="166" fontId="30" fillId="12" borderId="70" xfId="3" applyNumberFormat="1" applyFont="1" applyFill="1" applyBorder="1" applyAlignment="1">
      <alignment horizontal="center"/>
    </xf>
    <xf numFmtId="165" fontId="30" fillId="12" borderId="71" xfId="3" applyNumberFormat="1" applyFont="1" applyFill="1" applyBorder="1" applyAlignment="1">
      <alignment horizontal="center"/>
    </xf>
    <xf numFmtId="165" fontId="30" fillId="12" borderId="72" xfId="3" applyNumberFormat="1" applyFont="1" applyFill="1" applyBorder="1" applyAlignment="1">
      <alignment horizontal="center"/>
    </xf>
    <xf numFmtId="165" fontId="30" fillId="12" borderId="69" xfId="3" applyNumberFormat="1" applyFont="1" applyFill="1" applyBorder="1" applyAlignment="1">
      <alignment horizontal="center"/>
    </xf>
    <xf numFmtId="0" fontId="30" fillId="0" borderId="35" xfId="3" applyFont="1" applyFill="1" applyBorder="1"/>
    <xf numFmtId="0" fontId="30" fillId="0" borderId="8" xfId="3" applyFont="1" applyFill="1" applyBorder="1"/>
    <xf numFmtId="3" fontId="30" fillId="0" borderId="0" xfId="3" applyNumberFormat="1" applyFont="1" applyFill="1" applyBorder="1" applyAlignment="1">
      <alignment horizontal="center"/>
    </xf>
    <xf numFmtId="166" fontId="30" fillId="0" borderId="70" xfId="3" applyNumberFormat="1" applyFont="1" applyFill="1" applyBorder="1" applyAlignment="1">
      <alignment horizontal="center"/>
    </xf>
    <xf numFmtId="166" fontId="30" fillId="0" borderId="0" xfId="3" applyNumberFormat="1" applyFont="1" applyFill="1" applyBorder="1" applyAlignment="1">
      <alignment horizontal="center"/>
    </xf>
    <xf numFmtId="165" fontId="30" fillId="0" borderId="70" xfId="3" applyNumberFormat="1" applyFont="1" applyFill="1" applyBorder="1" applyAlignment="1">
      <alignment horizontal="center"/>
    </xf>
    <xf numFmtId="165" fontId="30" fillId="0" borderId="0" xfId="3" applyNumberFormat="1" applyFont="1" applyFill="1" applyBorder="1" applyAlignment="1">
      <alignment horizontal="center"/>
    </xf>
    <xf numFmtId="165" fontId="30" fillId="0" borderId="8" xfId="3" applyNumberFormat="1" applyFont="1" applyFill="1" applyBorder="1" applyAlignment="1">
      <alignment horizontal="center"/>
    </xf>
    <xf numFmtId="3" fontId="10" fillId="13" borderId="70" xfId="3" applyNumberFormat="1" applyFont="1" applyFill="1" applyBorder="1" applyAlignment="1">
      <alignment horizontal="center"/>
    </xf>
    <xf numFmtId="166" fontId="10" fillId="13" borderId="71" xfId="3" applyNumberFormat="1" applyFont="1" applyFill="1" applyBorder="1" applyAlignment="1">
      <alignment horizontal="center"/>
    </xf>
    <xf numFmtId="166" fontId="10" fillId="6" borderId="73" xfId="3" applyNumberFormat="1" applyFont="1" applyFill="1" applyBorder="1" applyAlignment="1">
      <alignment horizontal="center"/>
    </xf>
    <xf numFmtId="166" fontId="10" fillId="13" borderId="70" xfId="3" applyNumberFormat="1" applyFont="1" applyFill="1" applyBorder="1" applyAlignment="1">
      <alignment horizontal="center"/>
    </xf>
    <xf numFmtId="165" fontId="10" fillId="13" borderId="71" xfId="3" applyNumberFormat="1" applyFont="1" applyFill="1" applyBorder="1" applyAlignment="1">
      <alignment horizontal="center"/>
    </xf>
    <xf numFmtId="165" fontId="10" fillId="13" borderId="72" xfId="3" applyNumberFormat="1" applyFont="1" applyFill="1" applyBorder="1" applyAlignment="1">
      <alignment horizontal="center"/>
    </xf>
    <xf numFmtId="165" fontId="10" fillId="13" borderId="69" xfId="3" applyNumberFormat="1" applyFont="1" applyFill="1" applyBorder="1" applyAlignment="1">
      <alignment horizontal="center"/>
    </xf>
    <xf numFmtId="0" fontId="30" fillId="0" borderId="0" xfId="3" applyFont="1" applyBorder="1"/>
    <xf numFmtId="0" fontId="30" fillId="0" borderId="0" xfId="3" applyFont="1" applyBorder="1" applyAlignment="1">
      <alignment horizontal="center"/>
    </xf>
    <xf numFmtId="165" fontId="30" fillId="0" borderId="0" xfId="3" applyNumberFormat="1" applyFont="1" applyBorder="1" applyAlignment="1">
      <alignment horizontal="center"/>
    </xf>
    <xf numFmtId="0" fontId="13" fillId="0" borderId="0" xfId="3" applyBorder="1"/>
    <xf numFmtId="3" fontId="10" fillId="9" borderId="70" xfId="3" applyNumberFormat="1" applyFont="1" applyFill="1" applyBorder="1" applyAlignment="1">
      <alignment horizontal="center"/>
    </xf>
    <xf numFmtId="166" fontId="10" fillId="9" borderId="71" xfId="3" applyNumberFormat="1" applyFont="1" applyFill="1" applyBorder="1" applyAlignment="1">
      <alignment horizontal="center"/>
    </xf>
    <xf numFmtId="166" fontId="10" fillId="6" borderId="74" xfId="3" applyNumberFormat="1" applyFont="1" applyFill="1" applyBorder="1" applyAlignment="1">
      <alignment horizontal="center"/>
    </xf>
    <xf numFmtId="166" fontId="10" fillId="9" borderId="70" xfId="3" applyNumberFormat="1" applyFont="1" applyFill="1" applyBorder="1" applyAlignment="1">
      <alignment horizontal="center"/>
    </xf>
    <xf numFmtId="165" fontId="10" fillId="9" borderId="71" xfId="3" applyNumberFormat="1" applyFont="1" applyFill="1" applyBorder="1" applyAlignment="1">
      <alignment horizontal="center"/>
    </xf>
    <xf numFmtId="165" fontId="10" fillId="9" borderId="72" xfId="3" applyNumberFormat="1" applyFont="1" applyFill="1" applyBorder="1" applyAlignment="1">
      <alignment horizontal="center"/>
    </xf>
    <xf numFmtId="165" fontId="10" fillId="9" borderId="69" xfId="3" applyNumberFormat="1" applyFont="1" applyFill="1" applyBorder="1" applyAlignment="1">
      <alignment horizontal="center"/>
    </xf>
    <xf numFmtId="0" fontId="31" fillId="0" borderId="0" xfId="3" applyFont="1" applyAlignment="1">
      <alignment horizontal="center"/>
    </xf>
    <xf numFmtId="3" fontId="30" fillId="0" borderId="0" xfId="3" applyNumberFormat="1" applyFont="1" applyBorder="1"/>
    <xf numFmtId="166" fontId="30" fillId="6" borderId="65" xfId="3" applyNumberFormat="1" applyFont="1" applyFill="1" applyBorder="1"/>
    <xf numFmtId="166" fontId="30" fillId="0" borderId="0" xfId="3" applyNumberFormat="1" applyFont="1" applyBorder="1"/>
    <xf numFmtId="170" fontId="30" fillId="0" borderId="0" xfId="3" applyNumberFormat="1" applyFont="1" applyBorder="1"/>
    <xf numFmtId="170" fontId="30" fillId="0" borderId="8" xfId="3" applyNumberFormat="1" applyFont="1" applyBorder="1"/>
    <xf numFmtId="3" fontId="30" fillId="0" borderId="77" xfId="3" applyNumberFormat="1" applyFont="1" applyBorder="1"/>
    <xf numFmtId="166" fontId="30" fillId="0" borderId="78" xfId="3" applyNumberFormat="1" applyFont="1" applyBorder="1" applyAlignment="1">
      <alignment horizontal="center"/>
    </xf>
    <xf numFmtId="166" fontId="30" fillId="0" borderId="75" xfId="3" applyNumberFormat="1" applyFont="1" applyBorder="1"/>
    <xf numFmtId="166" fontId="30" fillId="0" borderId="77" xfId="3" applyNumberFormat="1" applyFont="1" applyBorder="1"/>
    <xf numFmtId="165" fontId="30" fillId="0" borderId="78" xfId="3" applyNumberFormat="1" applyFont="1" applyBorder="1" applyAlignment="1">
      <alignment horizontal="center"/>
    </xf>
    <xf numFmtId="170" fontId="30" fillId="0" borderId="77" xfId="3" applyNumberFormat="1" applyFont="1" applyBorder="1"/>
    <xf numFmtId="170" fontId="30" fillId="0" borderId="76" xfId="3" applyNumberFormat="1" applyFont="1" applyBorder="1"/>
    <xf numFmtId="3" fontId="30" fillId="0" borderId="61" xfId="3" applyNumberFormat="1" applyFont="1" applyBorder="1"/>
    <xf numFmtId="3" fontId="30" fillId="0" borderId="79" xfId="3" applyNumberFormat="1" applyFont="1" applyBorder="1"/>
    <xf numFmtId="166" fontId="30" fillId="0" borderId="80" xfId="3" applyNumberFormat="1" applyFont="1" applyBorder="1" applyAlignment="1">
      <alignment horizontal="center"/>
    </xf>
    <xf numFmtId="3" fontId="30" fillId="0" borderId="63" xfId="3" applyNumberFormat="1" applyFont="1" applyBorder="1"/>
    <xf numFmtId="166" fontId="30" fillId="0" borderId="64" xfId="3" applyNumberFormat="1" applyFont="1" applyBorder="1" applyAlignment="1">
      <alignment horizontal="center"/>
    </xf>
    <xf numFmtId="166" fontId="30" fillId="6" borderId="73" xfId="3" applyNumberFormat="1" applyFont="1" applyFill="1" applyBorder="1"/>
    <xf numFmtId="166" fontId="30" fillId="0" borderId="61" xfId="3" applyNumberFormat="1" applyFont="1" applyBorder="1"/>
    <xf numFmtId="166" fontId="30" fillId="0" borderId="79" xfId="3" applyNumberFormat="1" applyFont="1" applyBorder="1"/>
    <xf numFmtId="165" fontId="30" fillId="0" borderId="80" xfId="3" applyNumberFormat="1" applyFont="1" applyBorder="1" applyAlignment="1">
      <alignment horizontal="center"/>
    </xf>
    <xf numFmtId="170" fontId="30" fillId="0" borderId="63" xfId="3" applyNumberFormat="1" applyFont="1" applyBorder="1"/>
    <xf numFmtId="170" fontId="30" fillId="0" borderId="62" xfId="3" applyNumberFormat="1" applyFont="1" applyBorder="1"/>
    <xf numFmtId="3" fontId="30" fillId="0" borderId="0" xfId="3" applyNumberFormat="1" applyFont="1" applyFill="1" applyBorder="1"/>
    <xf numFmtId="166" fontId="30" fillId="0" borderId="67" xfId="3" applyNumberFormat="1" applyFont="1" applyFill="1" applyBorder="1" applyAlignment="1">
      <alignment horizontal="center"/>
    </xf>
    <xf numFmtId="166" fontId="30" fillId="0" borderId="81" xfId="3" applyNumberFormat="1" applyFont="1" applyFill="1" applyBorder="1" applyAlignment="1">
      <alignment horizontal="center"/>
    </xf>
    <xf numFmtId="166" fontId="30" fillId="0" borderId="70" xfId="3" applyNumberFormat="1" applyFont="1" applyFill="1" applyBorder="1"/>
    <xf numFmtId="166" fontId="30" fillId="0" borderId="0" xfId="3" applyNumberFormat="1" applyFont="1" applyFill="1" applyBorder="1"/>
    <xf numFmtId="165" fontId="30" fillId="0" borderId="67" xfId="3" applyNumberFormat="1" applyFont="1" applyFill="1" applyBorder="1" applyAlignment="1">
      <alignment horizontal="center"/>
    </xf>
    <xf numFmtId="170" fontId="30" fillId="0" borderId="0" xfId="3" applyNumberFormat="1" applyFont="1" applyFill="1" applyBorder="1"/>
    <xf numFmtId="3" fontId="10" fillId="13" borderId="70" xfId="3" applyNumberFormat="1" applyFont="1" applyFill="1" applyBorder="1"/>
    <xf numFmtId="166" fontId="10" fillId="6" borderId="74" xfId="3" applyNumberFormat="1" applyFont="1" applyFill="1" applyBorder="1"/>
    <xf numFmtId="166" fontId="10" fillId="13" borderId="70" xfId="3" applyNumberFormat="1" applyFont="1" applyFill="1" applyBorder="1"/>
    <xf numFmtId="170" fontId="10" fillId="13" borderId="70" xfId="3" applyNumberFormat="1" applyFont="1" applyFill="1" applyBorder="1"/>
    <xf numFmtId="170" fontId="10" fillId="13" borderId="69" xfId="3" applyNumberFormat="1" applyFont="1" applyFill="1" applyBorder="1"/>
    <xf numFmtId="0" fontId="30" fillId="0" borderId="0" xfId="3" applyFont="1"/>
    <xf numFmtId="0" fontId="30" fillId="0" borderId="0" xfId="3" applyFont="1" applyAlignment="1">
      <alignment horizontal="center"/>
    </xf>
    <xf numFmtId="166" fontId="30" fillId="0" borderId="0" xfId="3" applyNumberFormat="1" applyFont="1"/>
    <xf numFmtId="3" fontId="13" fillId="0" borderId="0" xfId="3" applyNumberFormat="1"/>
    <xf numFmtId="3" fontId="30" fillId="0" borderId="82" xfId="3" applyNumberFormat="1" applyFont="1" applyFill="1" applyBorder="1"/>
    <xf numFmtId="166" fontId="30" fillId="0" borderId="82" xfId="3" applyNumberFormat="1" applyFont="1" applyFill="1" applyBorder="1"/>
    <xf numFmtId="170" fontId="30" fillId="0" borderId="8" xfId="3" applyNumberFormat="1" applyFont="1" applyFill="1" applyBorder="1"/>
    <xf numFmtId="0" fontId="13" fillId="0" borderId="0" xfId="3" applyFill="1" applyBorder="1"/>
    <xf numFmtId="3" fontId="30" fillId="0" borderId="77" xfId="3" applyNumberFormat="1" applyFont="1" applyFill="1" applyBorder="1"/>
    <xf numFmtId="3" fontId="30" fillId="0" borderId="83" xfId="3" applyNumberFormat="1" applyFont="1" applyFill="1" applyBorder="1"/>
    <xf numFmtId="166" fontId="30" fillId="0" borderId="78" xfId="3" applyNumberFormat="1" applyFont="1" applyFill="1" applyBorder="1" applyAlignment="1">
      <alignment horizontal="center"/>
    </xf>
    <xf numFmtId="166" fontId="30" fillId="0" borderId="75" xfId="3" applyNumberFormat="1" applyFont="1" applyFill="1" applyBorder="1"/>
    <xf numFmtId="166" fontId="30" fillId="0" borderId="83" xfId="3" applyNumberFormat="1" applyFont="1" applyFill="1" applyBorder="1"/>
    <xf numFmtId="165" fontId="30" fillId="0" borderId="78" xfId="3" applyNumberFormat="1" applyFont="1" applyFill="1" applyBorder="1" applyAlignment="1">
      <alignment horizontal="center"/>
    </xf>
    <xf numFmtId="170" fontId="30" fillId="0" borderId="77" xfId="3" applyNumberFormat="1" applyFont="1" applyFill="1" applyBorder="1"/>
    <xf numFmtId="170" fontId="30" fillId="0" borderId="76" xfId="3" applyNumberFormat="1" applyFont="1" applyFill="1" applyBorder="1"/>
    <xf numFmtId="3" fontId="30" fillId="0" borderId="63" xfId="3" applyNumberFormat="1" applyFont="1" applyFill="1" applyBorder="1"/>
    <xf numFmtId="3" fontId="30" fillId="0" borderId="79" xfId="3" applyNumberFormat="1" applyFont="1" applyFill="1" applyBorder="1"/>
    <xf numFmtId="166" fontId="30" fillId="0" borderId="64" xfId="3" applyNumberFormat="1" applyFont="1" applyFill="1" applyBorder="1" applyAlignment="1">
      <alignment horizontal="center"/>
    </xf>
    <xf numFmtId="166" fontId="30" fillId="0" borderId="63" xfId="3" applyNumberFormat="1" applyFont="1" applyFill="1" applyBorder="1"/>
    <xf numFmtId="166" fontId="30" fillId="0" borderId="79" xfId="3" applyNumberFormat="1" applyFont="1" applyFill="1" applyBorder="1"/>
    <xf numFmtId="165" fontId="30" fillId="0" borderId="64" xfId="3" applyNumberFormat="1" applyFont="1" applyFill="1" applyBorder="1" applyAlignment="1">
      <alignment horizontal="center"/>
    </xf>
    <xf numFmtId="170" fontId="30" fillId="0" borderId="63" xfId="3" applyNumberFormat="1" applyFont="1" applyFill="1" applyBorder="1"/>
    <xf numFmtId="170" fontId="30" fillId="0" borderId="62" xfId="3" applyNumberFormat="1" applyFont="1" applyFill="1" applyBorder="1"/>
    <xf numFmtId="0" fontId="32" fillId="0" borderId="0" xfId="3" applyFont="1"/>
    <xf numFmtId="0" fontId="29" fillId="2" borderId="84" xfId="3" applyFont="1" applyFill="1" applyBorder="1" applyAlignment="1">
      <alignment horizontal="center"/>
    </xf>
    <xf numFmtId="1" fontId="29" fillId="2" borderId="63" xfId="3" applyNumberFormat="1" applyFont="1" applyFill="1" applyBorder="1" applyAlignment="1">
      <alignment horizontal="center" vertical="center"/>
    </xf>
    <xf numFmtId="10" fontId="30" fillId="6" borderId="65" xfId="3" applyNumberFormat="1" applyFont="1" applyFill="1" applyBorder="1" applyAlignment="1">
      <alignment horizontal="center"/>
    </xf>
    <xf numFmtId="0" fontId="30" fillId="14" borderId="68" xfId="3" applyFont="1" applyFill="1" applyBorder="1"/>
    <xf numFmtId="0" fontId="30" fillId="14" borderId="69" xfId="3" applyFont="1" applyFill="1" applyBorder="1"/>
    <xf numFmtId="3" fontId="30" fillId="14" borderId="70" xfId="3" applyNumberFormat="1" applyFont="1" applyFill="1" applyBorder="1" applyAlignment="1">
      <alignment horizontal="center"/>
    </xf>
    <xf numFmtId="166" fontId="30" fillId="14" borderId="71" xfId="3" applyNumberFormat="1" applyFont="1" applyFill="1" applyBorder="1" applyAlignment="1">
      <alignment horizontal="center"/>
    </xf>
    <xf numFmtId="166" fontId="30" fillId="14" borderId="70" xfId="3" applyNumberFormat="1" applyFont="1" applyFill="1" applyBorder="1" applyAlignment="1">
      <alignment horizontal="center"/>
    </xf>
    <xf numFmtId="165" fontId="30" fillId="14" borderId="71" xfId="3" applyNumberFormat="1" applyFont="1" applyFill="1" applyBorder="1" applyAlignment="1">
      <alignment horizontal="center"/>
    </xf>
    <xf numFmtId="165" fontId="30" fillId="14" borderId="70" xfId="3" applyNumberFormat="1" applyFont="1" applyFill="1" applyBorder="1" applyAlignment="1">
      <alignment horizontal="center"/>
    </xf>
    <xf numFmtId="165" fontId="30" fillId="14" borderId="69" xfId="3" applyNumberFormat="1" applyFont="1" applyFill="1" applyBorder="1" applyAlignment="1">
      <alignment horizontal="center"/>
    </xf>
    <xf numFmtId="10" fontId="30" fillId="6" borderId="73" xfId="3" applyNumberFormat="1" applyFont="1" applyFill="1" applyBorder="1" applyAlignment="1">
      <alignment horizontal="center"/>
    </xf>
    <xf numFmtId="10" fontId="30" fillId="0" borderId="0" xfId="3" applyNumberFormat="1" applyFont="1" applyFill="1" applyBorder="1"/>
    <xf numFmtId="3" fontId="10" fillId="15" borderId="70" xfId="3" applyNumberFormat="1" applyFont="1" applyFill="1" applyBorder="1" applyAlignment="1">
      <alignment horizontal="center"/>
    </xf>
    <xf numFmtId="166" fontId="10" fillId="15" borderId="71" xfId="3" applyNumberFormat="1" applyFont="1" applyFill="1" applyBorder="1" applyAlignment="1">
      <alignment horizontal="center"/>
    </xf>
    <xf numFmtId="166" fontId="10" fillId="15" borderId="70" xfId="3" applyNumberFormat="1" applyFont="1" applyFill="1" applyBorder="1" applyAlignment="1">
      <alignment horizontal="center"/>
    </xf>
    <xf numFmtId="165" fontId="10" fillId="15" borderId="71" xfId="3" applyNumberFormat="1" applyFont="1" applyFill="1" applyBorder="1" applyAlignment="1">
      <alignment horizontal="center"/>
    </xf>
    <xf numFmtId="165" fontId="10" fillId="15" borderId="70" xfId="3" applyNumberFormat="1" applyFont="1" applyFill="1" applyBorder="1" applyAlignment="1">
      <alignment horizontal="center"/>
    </xf>
    <xf numFmtId="165" fontId="10" fillId="15" borderId="69" xfId="3" applyNumberFormat="1" applyFont="1" applyFill="1" applyBorder="1" applyAlignment="1">
      <alignment horizontal="center"/>
    </xf>
    <xf numFmtId="3" fontId="30" fillId="0" borderId="0" xfId="3" applyNumberFormat="1" applyFont="1" applyAlignment="1">
      <alignment horizontal="center"/>
    </xf>
    <xf numFmtId="166" fontId="30" fillId="0" borderId="0" xfId="3" applyNumberFormat="1" applyFont="1" applyAlignment="1">
      <alignment horizontal="center"/>
    </xf>
    <xf numFmtId="165" fontId="30" fillId="0" borderId="0" xfId="3" applyNumberFormat="1" applyFont="1" applyAlignment="1">
      <alignment horizontal="center"/>
    </xf>
    <xf numFmtId="165" fontId="10" fillId="9" borderId="70" xfId="3" applyNumberFormat="1" applyFont="1" applyFill="1" applyBorder="1" applyAlignment="1">
      <alignment horizontal="center"/>
    </xf>
    <xf numFmtId="0" fontId="13" fillId="0" borderId="0" xfId="3" applyAlignment="1">
      <alignment horizontal="center"/>
    </xf>
    <xf numFmtId="166" fontId="30" fillId="10" borderId="65" xfId="3" applyNumberFormat="1" applyFont="1" applyFill="1" applyBorder="1" applyAlignment="1">
      <alignment horizontal="center"/>
    </xf>
    <xf numFmtId="170" fontId="30" fillId="0" borderId="0" xfId="3" applyNumberFormat="1" applyFont="1" applyBorder="1" applyAlignment="1">
      <alignment horizontal="center"/>
    </xf>
    <xf numFmtId="170" fontId="30" fillId="0" borderId="8" xfId="3" applyNumberFormat="1" applyFont="1" applyBorder="1" applyAlignment="1">
      <alignment horizontal="center"/>
    </xf>
    <xf numFmtId="3" fontId="30" fillId="0" borderId="77" xfId="3" applyNumberFormat="1" applyFont="1" applyBorder="1" applyAlignment="1">
      <alignment horizontal="center"/>
    </xf>
    <xf numFmtId="166" fontId="30" fillId="0" borderId="75" xfId="3" applyNumberFormat="1" applyFont="1" applyBorder="1" applyAlignment="1">
      <alignment horizontal="center"/>
    </xf>
    <xf numFmtId="166" fontId="30" fillId="0" borderId="77" xfId="3" applyNumberFormat="1" applyFont="1" applyBorder="1" applyAlignment="1">
      <alignment horizontal="center"/>
    </xf>
    <xf numFmtId="170" fontId="30" fillId="0" borderId="77" xfId="3" applyNumberFormat="1" applyFont="1" applyBorder="1" applyAlignment="1">
      <alignment horizontal="center"/>
    </xf>
    <xf numFmtId="170" fontId="30" fillId="0" borderId="76" xfId="3" applyNumberFormat="1" applyFont="1" applyBorder="1" applyAlignment="1">
      <alignment horizontal="center"/>
    </xf>
    <xf numFmtId="3" fontId="30" fillId="0" borderId="61" xfId="3" applyNumberFormat="1" applyFont="1" applyBorder="1" applyAlignment="1">
      <alignment horizontal="center"/>
    </xf>
    <xf numFmtId="3" fontId="30" fillId="0" borderId="79" xfId="3" applyNumberFormat="1" applyFont="1" applyBorder="1" applyAlignment="1">
      <alignment horizontal="center"/>
    </xf>
    <xf numFmtId="166" fontId="30" fillId="0" borderId="85" xfId="3" applyNumberFormat="1" applyFont="1" applyBorder="1" applyAlignment="1">
      <alignment horizontal="center"/>
    </xf>
    <xf numFmtId="3" fontId="30" fillId="0" borderId="86" xfId="3" applyNumberFormat="1" applyFont="1" applyBorder="1" applyAlignment="1">
      <alignment horizontal="center"/>
    </xf>
    <xf numFmtId="166" fontId="30" fillId="10" borderId="73" xfId="3" applyNumberFormat="1" applyFont="1" applyFill="1" applyBorder="1" applyAlignment="1">
      <alignment horizontal="center"/>
    </xf>
    <xf numFmtId="166" fontId="30" fillId="0" borderId="61" xfId="3" applyNumberFormat="1" applyFont="1" applyBorder="1" applyAlignment="1">
      <alignment horizontal="center"/>
    </xf>
    <xf numFmtId="166" fontId="30" fillId="0" borderId="79" xfId="3" applyNumberFormat="1" applyFont="1" applyBorder="1" applyAlignment="1">
      <alignment horizontal="center"/>
    </xf>
    <xf numFmtId="165" fontId="30" fillId="0" borderId="85" xfId="3" applyNumberFormat="1" applyFont="1" applyBorder="1" applyAlignment="1">
      <alignment horizontal="center"/>
    </xf>
    <xf numFmtId="170" fontId="30" fillId="0" borderId="63" xfId="3" applyNumberFormat="1" applyFont="1" applyBorder="1" applyAlignment="1">
      <alignment horizontal="center"/>
    </xf>
    <xf numFmtId="170" fontId="30" fillId="0" borderId="62" xfId="3" applyNumberFormat="1" applyFont="1" applyBorder="1" applyAlignment="1">
      <alignment horizontal="center"/>
    </xf>
    <xf numFmtId="0" fontId="30" fillId="0" borderId="0" xfId="3" applyFont="1" applyFill="1" applyBorder="1"/>
    <xf numFmtId="170" fontId="30" fillId="0" borderId="0" xfId="3" applyNumberFormat="1" applyFont="1" applyFill="1" applyBorder="1" applyAlignment="1">
      <alignment horizontal="center"/>
    </xf>
    <xf numFmtId="170" fontId="10" fillId="15" borderId="70" xfId="3" applyNumberFormat="1" applyFont="1" applyFill="1" applyBorder="1" applyAlignment="1">
      <alignment horizontal="center"/>
    </xf>
    <xf numFmtId="170" fontId="10" fillId="15" borderId="69" xfId="3" applyNumberFormat="1" applyFont="1" applyFill="1" applyBorder="1" applyAlignment="1">
      <alignment horizontal="center"/>
    </xf>
    <xf numFmtId="3" fontId="13" fillId="0" borderId="0" xfId="3" applyNumberFormat="1" applyAlignment="1">
      <alignment horizontal="center"/>
    </xf>
    <xf numFmtId="3" fontId="30" fillId="0" borderId="82" xfId="3" applyNumberFormat="1" applyFont="1" applyFill="1" applyBorder="1" applyAlignment="1">
      <alignment horizontal="center"/>
    </xf>
    <xf numFmtId="166" fontId="30" fillId="0" borderId="82" xfId="3" applyNumberFormat="1" applyFont="1" applyFill="1" applyBorder="1" applyAlignment="1">
      <alignment horizontal="center"/>
    </xf>
    <xf numFmtId="170" fontId="30" fillId="0" borderId="8" xfId="3" applyNumberFormat="1" applyFont="1" applyFill="1" applyBorder="1" applyAlignment="1">
      <alignment horizontal="center"/>
    </xf>
    <xf numFmtId="3" fontId="30" fillId="0" borderId="77" xfId="3" applyNumberFormat="1" applyFont="1" applyFill="1" applyBorder="1" applyAlignment="1">
      <alignment horizontal="center"/>
    </xf>
    <xf numFmtId="3" fontId="30" fillId="0" borderId="83" xfId="3" applyNumberFormat="1" applyFont="1" applyFill="1" applyBorder="1" applyAlignment="1">
      <alignment horizontal="center"/>
    </xf>
    <xf numFmtId="166" fontId="30" fillId="0" borderId="75" xfId="3" applyNumberFormat="1" applyFont="1" applyFill="1" applyBorder="1" applyAlignment="1">
      <alignment horizontal="center"/>
    </xf>
    <xf numFmtId="166" fontId="30" fillId="0" borderId="83" xfId="3" applyNumberFormat="1" applyFont="1" applyFill="1" applyBorder="1" applyAlignment="1">
      <alignment horizontal="center"/>
    </xf>
    <xf numFmtId="170" fontId="30" fillId="0" borderId="77" xfId="3" applyNumberFormat="1" applyFont="1" applyFill="1" applyBorder="1" applyAlignment="1">
      <alignment horizontal="center"/>
    </xf>
    <xf numFmtId="170" fontId="30" fillId="0" borderId="76" xfId="3" applyNumberFormat="1" applyFont="1" applyFill="1" applyBorder="1" applyAlignment="1">
      <alignment horizontal="center"/>
    </xf>
    <xf numFmtId="3" fontId="30" fillId="0" borderId="63" xfId="3" applyNumberFormat="1" applyFont="1" applyFill="1" applyBorder="1" applyAlignment="1">
      <alignment horizontal="center"/>
    </xf>
    <xf numFmtId="3" fontId="30" fillId="0" borderId="79" xfId="3" applyNumberFormat="1" applyFont="1" applyFill="1" applyBorder="1" applyAlignment="1">
      <alignment horizontal="center"/>
    </xf>
    <xf numFmtId="166" fontId="30" fillId="0" borderId="63" xfId="3" applyNumberFormat="1" applyFont="1" applyFill="1" applyBorder="1" applyAlignment="1">
      <alignment horizontal="center"/>
    </xf>
    <xf numFmtId="166" fontId="30" fillId="0" borderId="79" xfId="3" applyNumberFormat="1" applyFont="1" applyFill="1" applyBorder="1" applyAlignment="1">
      <alignment horizontal="center"/>
    </xf>
    <xf numFmtId="170" fontId="30" fillId="0" borderId="63" xfId="3" applyNumberFormat="1" applyFont="1" applyFill="1" applyBorder="1" applyAlignment="1">
      <alignment horizontal="center"/>
    </xf>
    <xf numFmtId="170" fontId="30" fillId="0" borderId="62" xfId="3" applyNumberFormat="1" applyFont="1" applyFill="1" applyBorder="1" applyAlignment="1">
      <alignment horizontal="center"/>
    </xf>
    <xf numFmtId="49" fontId="36" fillId="2" borderId="60" xfId="0" applyNumberFormat="1" applyFont="1" applyFill="1" applyBorder="1" applyAlignment="1">
      <alignment horizontal="center" vertical="center" wrapText="1"/>
    </xf>
    <xf numFmtId="49" fontId="36" fillId="2" borderId="73" xfId="0" applyNumberFormat="1" applyFont="1" applyFill="1" applyBorder="1" applyAlignment="1">
      <alignment horizontal="center" vertical="center" wrapText="1"/>
    </xf>
    <xf numFmtId="49" fontId="36" fillId="2" borderId="63" xfId="0" applyNumberFormat="1" applyFont="1" applyFill="1" applyBorder="1" applyAlignment="1">
      <alignment horizontal="center" wrapText="1"/>
    </xf>
    <xf numFmtId="49" fontId="36" fillId="2" borderId="73" xfId="0" applyNumberFormat="1" applyFont="1" applyFill="1" applyBorder="1" applyAlignment="1">
      <alignment horizontal="center" wrapText="1"/>
    </xf>
    <xf numFmtId="49" fontId="10" fillId="0" borderId="0" xfId="0" applyNumberFormat="1" applyFont="1"/>
    <xf numFmtId="0" fontId="38" fillId="17" borderId="92" xfId="0" applyFont="1" applyFill="1" applyBorder="1" applyAlignment="1">
      <alignment horizontal="left" vertical="center" wrapText="1"/>
    </xf>
    <xf numFmtId="8" fontId="38" fillId="16" borderId="93" xfId="0" applyNumberFormat="1" applyFont="1" applyFill="1" applyBorder="1" applyAlignment="1">
      <alignment horizontal="center" vertical="center"/>
    </xf>
    <xf numFmtId="8" fontId="38" fillId="16" borderId="88" xfId="0" applyNumberFormat="1" applyFont="1" applyFill="1" applyBorder="1" applyAlignment="1">
      <alignment horizontal="center" vertical="center"/>
    </xf>
    <xf numFmtId="166" fontId="32" fillId="0" borderId="92" xfId="0" applyNumberFormat="1" applyFont="1" applyBorder="1" applyAlignment="1">
      <alignment horizontal="center"/>
    </xf>
    <xf numFmtId="0" fontId="38" fillId="17" borderId="95" xfId="0" applyFont="1" applyFill="1" applyBorder="1" applyAlignment="1">
      <alignment horizontal="left" vertical="center" wrapText="1"/>
    </xf>
    <xf numFmtId="8" fontId="38" fillId="16" borderId="96" xfId="0" applyNumberFormat="1" applyFont="1" applyFill="1" applyBorder="1" applyAlignment="1">
      <alignment horizontal="center" vertical="center"/>
    </xf>
    <xf numFmtId="8" fontId="38" fillId="16" borderId="95" xfId="0" applyNumberFormat="1" applyFont="1" applyFill="1" applyBorder="1" applyAlignment="1">
      <alignment horizontal="center" vertical="center"/>
    </xf>
    <xf numFmtId="166" fontId="32" fillId="0" borderId="95" xfId="0" applyNumberFormat="1" applyFont="1" applyBorder="1" applyAlignment="1">
      <alignment horizontal="center"/>
    </xf>
    <xf numFmtId="0" fontId="37" fillId="17" borderId="98" xfId="0" applyFont="1" applyFill="1" applyBorder="1" applyAlignment="1">
      <alignment horizontal="left" vertical="center"/>
    </xf>
    <xf numFmtId="8" fontId="37" fillId="18" borderId="99" xfId="0" applyNumberFormat="1" applyFont="1" applyFill="1" applyBorder="1" applyAlignment="1">
      <alignment horizontal="center" vertical="center"/>
    </xf>
    <xf numFmtId="8" fontId="37" fillId="18" borderId="98" xfId="0" applyNumberFormat="1" applyFont="1" applyFill="1" applyBorder="1" applyAlignment="1">
      <alignment horizontal="center" vertical="center"/>
    </xf>
    <xf numFmtId="166" fontId="30" fillId="18" borderId="98" xfId="0" applyNumberFormat="1" applyFont="1" applyFill="1" applyBorder="1" applyAlignment="1">
      <alignment horizontal="center"/>
    </xf>
    <xf numFmtId="0" fontId="38" fillId="17" borderId="88" xfId="0" applyFont="1" applyFill="1" applyBorder="1" applyAlignment="1">
      <alignment horizontal="left" vertical="center" wrapText="1"/>
    </xf>
    <xf numFmtId="8" fontId="38" fillId="16" borderId="100" xfId="0" applyNumberFormat="1" applyFont="1" applyFill="1" applyBorder="1" applyAlignment="1">
      <alignment horizontal="center" vertical="center"/>
    </xf>
    <xf numFmtId="166" fontId="32" fillId="0" borderId="88" xfId="0" applyNumberFormat="1" applyFont="1" applyBorder="1" applyAlignment="1">
      <alignment horizontal="center"/>
    </xf>
    <xf numFmtId="0" fontId="37" fillId="17" borderId="90" xfId="0" applyFont="1" applyFill="1" applyBorder="1" applyAlignment="1">
      <alignment horizontal="left" vertical="center"/>
    </xf>
    <xf numFmtId="8" fontId="37" fillId="18" borderId="101" xfId="0" applyNumberFormat="1" applyFont="1" applyFill="1" applyBorder="1" applyAlignment="1">
      <alignment horizontal="center" vertical="center"/>
    </xf>
    <xf numFmtId="8" fontId="37" fillId="18" borderId="90" xfId="0" applyNumberFormat="1" applyFont="1" applyFill="1" applyBorder="1" applyAlignment="1">
      <alignment horizontal="center" vertical="center"/>
    </xf>
    <xf numFmtId="166" fontId="30" fillId="18" borderId="90" xfId="0" applyNumberFormat="1" applyFont="1" applyFill="1" applyBorder="1" applyAlignment="1">
      <alignment horizontal="center"/>
    </xf>
    <xf numFmtId="8" fontId="38" fillId="16" borderId="92" xfId="0" applyNumberFormat="1" applyFont="1" applyFill="1" applyBorder="1" applyAlignment="1">
      <alignment horizontal="center" vertical="center"/>
    </xf>
    <xf numFmtId="8" fontId="38" fillId="16" borderId="0" xfId="0" applyNumberFormat="1" applyFont="1" applyFill="1" applyBorder="1" applyAlignment="1">
      <alignment horizontal="center" vertical="center"/>
    </xf>
    <xf numFmtId="8" fontId="38" fillId="16" borderId="65" xfId="0" applyNumberFormat="1" applyFont="1" applyFill="1" applyBorder="1" applyAlignment="1">
      <alignment horizontal="center" vertical="center"/>
    </xf>
    <xf numFmtId="166" fontId="32" fillId="0" borderId="65" xfId="0" applyNumberFormat="1" applyFont="1" applyBorder="1" applyAlignment="1">
      <alignment horizontal="center"/>
    </xf>
    <xf numFmtId="8" fontId="36" fillId="2" borderId="68" xfId="0" applyNumberFormat="1" applyFont="1" applyFill="1" applyBorder="1" applyAlignment="1">
      <alignment horizontal="center" vertical="center"/>
    </xf>
    <xf numFmtId="8" fontId="36" fillId="2" borderId="73" xfId="0" applyNumberFormat="1" applyFont="1" applyFill="1" applyBorder="1" applyAlignment="1">
      <alignment horizontal="center" vertical="center"/>
    </xf>
    <xf numFmtId="166" fontId="4" fillId="2" borderId="73" xfId="0" applyNumberFormat="1" applyFont="1" applyFill="1" applyBorder="1" applyAlignment="1">
      <alignment horizontal="center"/>
    </xf>
    <xf numFmtId="0" fontId="36" fillId="2" borderId="60" xfId="0" applyFont="1" applyFill="1" applyBorder="1" applyAlignment="1">
      <alignment horizontal="center" wrapText="1"/>
    </xf>
    <xf numFmtId="0" fontId="36" fillId="2" borderId="73" xfId="0" applyFont="1" applyFill="1" applyBorder="1" applyAlignment="1">
      <alignment horizontal="center" wrapText="1"/>
    </xf>
    <xf numFmtId="166" fontId="32" fillId="0" borderId="102" xfId="0" applyNumberFormat="1" applyFont="1" applyBorder="1" applyAlignment="1">
      <alignment horizontal="center"/>
    </xf>
    <xf numFmtId="166" fontId="32" fillId="0" borderId="103" xfId="0" applyNumberFormat="1" applyFont="1" applyBorder="1" applyAlignment="1">
      <alignment horizontal="center"/>
    </xf>
    <xf numFmtId="166" fontId="30" fillId="18" borderId="104" xfId="0" applyNumberFormat="1" applyFont="1" applyFill="1" applyBorder="1" applyAlignment="1">
      <alignment horizontal="center"/>
    </xf>
    <xf numFmtId="8" fontId="36" fillId="2" borderId="66" xfId="0" applyNumberFormat="1" applyFont="1" applyFill="1" applyBorder="1" applyAlignment="1">
      <alignment horizontal="center" vertical="center"/>
    </xf>
    <xf numFmtId="166" fontId="4" fillId="2" borderId="62" xfId="0" applyNumberFormat="1" applyFont="1" applyFill="1" applyBorder="1" applyAlignment="1">
      <alignment horizontal="center"/>
    </xf>
    <xf numFmtId="0" fontId="36" fillId="2" borderId="60" xfId="3" applyFont="1" applyFill="1" applyBorder="1" applyAlignment="1">
      <alignment horizontal="center" wrapText="1"/>
    </xf>
    <xf numFmtId="0" fontId="36" fillId="2" borderId="73" xfId="3" applyFont="1" applyFill="1" applyBorder="1" applyAlignment="1">
      <alignment horizontal="center" wrapText="1"/>
    </xf>
    <xf numFmtId="0" fontId="37" fillId="17" borderId="74" xfId="3" applyFont="1" applyFill="1" applyBorder="1" applyAlignment="1">
      <alignment horizontal="left" vertical="center" wrapText="1"/>
    </xf>
    <xf numFmtId="0" fontId="37" fillId="17" borderId="90" xfId="3" applyFont="1" applyFill="1" applyBorder="1" applyAlignment="1">
      <alignment horizontal="left" vertical="center"/>
    </xf>
    <xf numFmtId="8" fontId="37" fillId="18" borderId="101" xfId="3" applyNumberFormat="1" applyFont="1" applyFill="1" applyBorder="1" applyAlignment="1">
      <alignment horizontal="center" vertical="center"/>
    </xf>
    <xf numFmtId="8" fontId="37" fillId="18" borderId="90" xfId="3" applyNumberFormat="1" applyFont="1" applyFill="1" applyBorder="1" applyAlignment="1">
      <alignment horizontal="center" vertical="center"/>
    </xf>
    <xf numFmtId="166" fontId="30" fillId="18" borderId="104" xfId="3" applyNumberFormat="1" applyFont="1" applyFill="1" applyBorder="1" applyAlignment="1">
      <alignment horizontal="center"/>
    </xf>
    <xf numFmtId="0" fontId="32" fillId="0" borderId="0" xfId="0" applyFont="1" applyAlignment="1">
      <alignment horizontal="center"/>
    </xf>
    <xf numFmtId="0" fontId="32" fillId="16" borderId="0" xfId="3" applyFont="1" applyFill="1"/>
    <xf numFmtId="0" fontId="38" fillId="19" borderId="28" xfId="3" applyFont="1" applyFill="1" applyBorder="1" applyAlignment="1">
      <alignment horizontal="center" vertical="center" wrapText="1"/>
    </xf>
    <xf numFmtId="0" fontId="38" fillId="19" borderId="31" xfId="3" applyFont="1" applyFill="1" applyBorder="1" applyAlignment="1">
      <alignment horizontal="center" vertical="center" wrapText="1"/>
    </xf>
    <xf numFmtId="0" fontId="38" fillId="19" borderId="63" xfId="3" applyFont="1" applyFill="1" applyBorder="1" applyAlignment="1">
      <alignment horizontal="center" vertical="center" wrapText="1"/>
    </xf>
    <xf numFmtId="0" fontId="38" fillId="19" borderId="62" xfId="3" applyFont="1" applyFill="1" applyBorder="1" applyAlignment="1">
      <alignment horizontal="center" vertical="center" wrapText="1"/>
    </xf>
    <xf numFmtId="0" fontId="40" fillId="20" borderId="107" xfId="3" applyFont="1" applyFill="1" applyBorder="1" applyAlignment="1">
      <alignment horizontal="left" vertical="center" wrapText="1"/>
    </xf>
    <xf numFmtId="8" fontId="41" fillId="16" borderId="107" xfId="3" applyNumberFormat="1" applyFont="1" applyFill="1" applyBorder="1" applyAlignment="1">
      <alignment horizontal="center" vertical="center"/>
    </xf>
    <xf numFmtId="8" fontId="41" fillId="9" borderId="108" xfId="3" applyNumberFormat="1" applyFont="1" applyFill="1" applyBorder="1" applyAlignment="1">
      <alignment horizontal="center" vertical="center"/>
    </xf>
    <xf numFmtId="0" fontId="40" fillId="20" borderId="110" xfId="3" applyFont="1" applyFill="1" applyBorder="1" applyAlignment="1">
      <alignment horizontal="left" vertical="center" wrapText="1"/>
    </xf>
    <xf numFmtId="8" fontId="41" fillId="16" borderId="110" xfId="3" applyNumberFormat="1" applyFont="1" applyFill="1" applyBorder="1" applyAlignment="1">
      <alignment horizontal="center" vertical="center"/>
    </xf>
    <xf numFmtId="8" fontId="41" fillId="9" borderId="111" xfId="3" applyNumberFormat="1" applyFont="1" applyFill="1" applyBorder="1" applyAlignment="1">
      <alignment horizontal="center" vertical="center"/>
    </xf>
    <xf numFmtId="0" fontId="40" fillId="20" borderId="110" xfId="3" applyFont="1" applyFill="1" applyBorder="1" applyAlignment="1">
      <alignment horizontal="left" vertical="center"/>
    </xf>
    <xf numFmtId="8" fontId="42" fillId="10" borderId="110" xfId="3" applyNumberFormat="1" applyFont="1" applyFill="1" applyBorder="1" applyAlignment="1">
      <alignment horizontal="center" vertical="center"/>
    </xf>
    <xf numFmtId="8" fontId="42" fillId="10" borderId="111" xfId="3" applyNumberFormat="1" applyFont="1" applyFill="1" applyBorder="1" applyAlignment="1">
      <alignment horizontal="center" vertical="center"/>
    </xf>
    <xf numFmtId="0" fontId="30" fillId="16" borderId="0" xfId="3" applyFont="1" applyFill="1"/>
    <xf numFmtId="8" fontId="43" fillId="21" borderId="113" xfId="3" applyNumberFormat="1" applyFont="1" applyFill="1" applyBorder="1" applyAlignment="1">
      <alignment horizontal="center" vertical="center"/>
    </xf>
    <xf numFmtId="8" fontId="43" fillId="21" borderId="114" xfId="3" applyNumberFormat="1" applyFont="1" applyFill="1" applyBorder="1" applyAlignment="1">
      <alignment horizontal="center" vertical="center"/>
    </xf>
    <xf numFmtId="0" fontId="10" fillId="16" borderId="0" xfId="3" applyFont="1" applyFill="1"/>
    <xf numFmtId="0" fontId="32" fillId="16" borderId="0" xfId="3" applyFont="1" applyFill="1" applyAlignment="1">
      <alignment horizontal="center"/>
    </xf>
    <xf numFmtId="0" fontId="36" fillId="2" borderId="68" xfId="3" applyFont="1" applyFill="1" applyBorder="1" applyAlignment="1">
      <alignment horizontal="left" vertical="center"/>
    </xf>
    <xf numFmtId="0" fontId="36" fillId="2" borderId="70" xfId="3" applyFont="1" applyFill="1" applyBorder="1" applyAlignment="1">
      <alignment horizontal="left" vertical="center"/>
    </xf>
    <xf numFmtId="8" fontId="42" fillId="10" borderId="70" xfId="3" applyNumberFormat="1" applyFont="1" applyFill="1" applyBorder="1" applyAlignment="1">
      <alignment horizontal="center" vertical="center"/>
    </xf>
    <xf numFmtId="8" fontId="42" fillId="10" borderId="74" xfId="3" applyNumberFormat="1" applyFont="1" applyFill="1" applyBorder="1" applyAlignment="1">
      <alignment horizontal="center" vertical="center"/>
    </xf>
    <xf numFmtId="0" fontId="38" fillId="22" borderId="31" xfId="3" applyFont="1" applyFill="1" applyBorder="1" applyAlignment="1">
      <alignment horizontal="center" wrapText="1"/>
    </xf>
    <xf numFmtId="0" fontId="38" fillId="22" borderId="62" xfId="3" applyFont="1" applyFill="1" applyBorder="1" applyAlignment="1">
      <alignment horizontal="center" wrapText="1"/>
    </xf>
    <xf numFmtId="0" fontId="40" fillId="2" borderId="107" xfId="3" applyFont="1" applyFill="1" applyBorder="1" applyAlignment="1">
      <alignment horizontal="left" vertical="center" wrapText="1"/>
    </xf>
    <xf numFmtId="166" fontId="38" fillId="16" borderId="107" xfId="3" applyNumberFormat="1" applyFont="1" applyFill="1" applyBorder="1" applyAlignment="1">
      <alignment horizontal="center" vertical="center"/>
    </xf>
    <xf numFmtId="166" fontId="38" fillId="9" borderId="108" xfId="3" applyNumberFormat="1" applyFont="1" applyFill="1" applyBorder="1" applyAlignment="1">
      <alignment horizontal="center" vertical="center"/>
    </xf>
    <xf numFmtId="0" fontId="40" fillId="2" borderId="110" xfId="3" applyFont="1" applyFill="1" applyBorder="1" applyAlignment="1">
      <alignment horizontal="left" vertical="center" wrapText="1"/>
    </xf>
    <xf numFmtId="166" fontId="38" fillId="16" borderId="110" xfId="3" applyNumberFormat="1" applyFont="1" applyFill="1" applyBorder="1" applyAlignment="1">
      <alignment horizontal="center" vertical="center"/>
    </xf>
    <xf numFmtId="166" fontId="38" fillId="9" borderId="111" xfId="3" applyNumberFormat="1" applyFont="1" applyFill="1" applyBorder="1" applyAlignment="1">
      <alignment horizontal="center" vertical="center"/>
    </xf>
    <xf numFmtId="166" fontId="38" fillId="0" borderId="110" xfId="3" applyNumberFormat="1" applyFont="1" applyFill="1" applyBorder="1" applyAlignment="1">
      <alignment horizontal="center" vertical="center"/>
    </xf>
    <xf numFmtId="0" fontId="40" fillId="2" borderId="110" xfId="3" applyFont="1" applyFill="1" applyBorder="1" applyAlignment="1">
      <alignment horizontal="left" vertical="center"/>
    </xf>
    <xf numFmtId="166" fontId="37" fillId="10" borderId="110" xfId="3" applyNumberFormat="1" applyFont="1" applyFill="1" applyBorder="1" applyAlignment="1">
      <alignment horizontal="center" vertical="center"/>
    </xf>
    <xf numFmtId="166" fontId="37" fillId="10" borderId="111" xfId="3" applyNumberFormat="1" applyFont="1" applyFill="1" applyBorder="1" applyAlignment="1">
      <alignment horizontal="center" vertical="center"/>
    </xf>
    <xf numFmtId="166" fontId="41" fillId="16" borderId="110" xfId="3" applyNumberFormat="1" applyFont="1" applyFill="1" applyBorder="1" applyAlignment="1">
      <alignment horizontal="center" vertical="center"/>
    </xf>
    <xf numFmtId="166" fontId="41" fillId="9" borderId="111" xfId="3" applyNumberFormat="1" applyFont="1" applyFill="1" applyBorder="1" applyAlignment="1">
      <alignment horizontal="center" vertical="center"/>
    </xf>
    <xf numFmtId="166" fontId="42" fillId="10" borderId="110" xfId="3" applyNumberFormat="1" applyFont="1" applyFill="1" applyBorder="1" applyAlignment="1">
      <alignment horizontal="center" vertical="center"/>
    </xf>
    <xf numFmtId="166" fontId="42" fillId="10" borderId="111" xfId="3" applyNumberFormat="1" applyFont="1" applyFill="1" applyBorder="1" applyAlignment="1">
      <alignment horizontal="center" vertical="center"/>
    </xf>
    <xf numFmtId="166" fontId="43" fillId="21" borderId="113" xfId="3" applyNumberFormat="1" applyFont="1" applyFill="1" applyBorder="1" applyAlignment="1">
      <alignment horizontal="center" vertical="center"/>
    </xf>
    <xf numFmtId="166" fontId="43" fillId="21" borderId="114" xfId="3" applyNumberFormat="1" applyFont="1" applyFill="1" applyBorder="1" applyAlignment="1">
      <alignment horizontal="center" vertical="center"/>
    </xf>
    <xf numFmtId="166" fontId="42" fillId="10" borderId="70" xfId="3" applyNumberFormat="1" applyFont="1" applyFill="1" applyBorder="1" applyAlignment="1">
      <alignment horizontal="center" vertical="center"/>
    </xf>
    <xf numFmtId="166" fontId="42" fillId="10" borderId="74" xfId="3" applyNumberFormat="1" applyFont="1" applyFill="1" applyBorder="1" applyAlignment="1">
      <alignment horizontal="center" vertical="center"/>
    </xf>
    <xf numFmtId="0" fontId="44" fillId="19" borderId="68" xfId="3" applyFont="1" applyFill="1" applyBorder="1" applyAlignment="1">
      <alignment horizontal="center" vertical="center" wrapText="1"/>
    </xf>
    <xf numFmtId="0" fontId="44" fillId="19" borderId="115" xfId="3" applyFont="1" applyFill="1" applyBorder="1" applyAlignment="1">
      <alignment horizontal="center" vertical="center" wrapText="1"/>
    </xf>
    <xf numFmtId="0" fontId="44" fillId="19" borderId="116" xfId="3" applyFont="1" applyFill="1" applyBorder="1" applyAlignment="1">
      <alignment horizontal="center" vertical="center" wrapText="1"/>
    </xf>
    <xf numFmtId="0" fontId="44" fillId="19" borderId="117" xfId="3" applyFont="1" applyFill="1" applyBorder="1" applyAlignment="1">
      <alignment horizontal="center" vertical="center" wrapText="1"/>
    </xf>
    <xf numFmtId="0" fontId="13" fillId="0" borderId="0" xfId="3" applyFont="1"/>
    <xf numFmtId="0" fontId="45" fillId="23" borderId="119" xfId="3" applyFont="1" applyFill="1" applyBorder="1" applyAlignment="1">
      <alignment horizontal="left" vertical="center" wrapText="1"/>
    </xf>
    <xf numFmtId="8" fontId="41" fillId="16" borderId="119" xfId="3" applyNumberFormat="1" applyFont="1" applyFill="1" applyBorder="1" applyAlignment="1">
      <alignment horizontal="center" vertical="center"/>
    </xf>
    <xf numFmtId="8" fontId="41" fillId="9" borderId="120" xfId="3" applyNumberFormat="1" applyFont="1" applyFill="1" applyBorder="1" applyAlignment="1">
      <alignment horizontal="center" vertical="center"/>
    </xf>
    <xf numFmtId="0" fontId="45" fillId="23" borderId="121" xfId="3" applyFont="1" applyFill="1" applyBorder="1" applyAlignment="1">
      <alignment horizontal="left" vertical="center" wrapText="1"/>
    </xf>
    <xf numFmtId="0" fontId="45" fillId="23" borderId="121" xfId="3" applyFont="1" applyFill="1" applyBorder="1" applyAlignment="1">
      <alignment horizontal="left" vertical="center"/>
    </xf>
    <xf numFmtId="8" fontId="42" fillId="10" borderId="119" xfId="3" applyNumberFormat="1" applyFont="1" applyFill="1" applyBorder="1" applyAlignment="1">
      <alignment horizontal="center" vertical="center"/>
    </xf>
    <xf numFmtId="8" fontId="42" fillId="10" borderId="120" xfId="3" applyNumberFormat="1" applyFont="1" applyFill="1" applyBorder="1" applyAlignment="1">
      <alignment horizontal="center" vertical="center"/>
    </xf>
    <xf numFmtId="8" fontId="42" fillId="21" borderId="22" xfId="3" applyNumberFormat="1" applyFont="1" applyFill="1" applyBorder="1" applyAlignment="1">
      <alignment horizontal="center" vertical="center"/>
    </xf>
    <xf numFmtId="8" fontId="42" fillId="21" borderId="73" xfId="3" applyNumberFormat="1" applyFont="1" applyFill="1" applyBorder="1" applyAlignment="1">
      <alignment horizontal="center" vertical="center"/>
    </xf>
    <xf numFmtId="0" fontId="13" fillId="0" borderId="0" xfId="3" applyAlignment="1">
      <alignment horizontal="right"/>
    </xf>
    <xf numFmtId="0" fontId="36" fillId="2" borderId="124" xfId="3" applyFont="1" applyFill="1" applyBorder="1" applyAlignment="1">
      <alignment horizontal="left" vertical="center"/>
    </xf>
    <xf numFmtId="8" fontId="42" fillId="10" borderId="117" xfId="3" applyNumberFormat="1" applyFont="1" applyFill="1" applyBorder="1" applyAlignment="1">
      <alignment horizontal="center" vertical="center"/>
    </xf>
    <xf numFmtId="0" fontId="46" fillId="19" borderId="124" xfId="3" applyFont="1" applyFill="1" applyBorder="1" applyAlignment="1">
      <alignment horizontal="center" vertical="center" wrapText="1"/>
    </xf>
    <xf numFmtId="0" fontId="46" fillId="19" borderId="115" xfId="3" applyFont="1" applyFill="1" applyBorder="1" applyAlignment="1">
      <alignment horizontal="center" vertical="center" wrapText="1"/>
    </xf>
    <xf numFmtId="0" fontId="46" fillId="19" borderId="125" xfId="3" applyFont="1" applyFill="1" applyBorder="1" applyAlignment="1">
      <alignment horizontal="center" vertical="center" wrapText="1"/>
    </xf>
    <xf numFmtId="0" fontId="46" fillId="19" borderId="126" xfId="3" applyFont="1" applyFill="1" applyBorder="1" applyAlignment="1">
      <alignment horizontal="center" vertical="center" wrapText="1"/>
    </xf>
    <xf numFmtId="0" fontId="46" fillId="19" borderId="127" xfId="3" applyFont="1" applyFill="1" applyBorder="1" applyAlignment="1">
      <alignment horizontal="center" vertical="center" wrapText="1"/>
    </xf>
    <xf numFmtId="8" fontId="41" fillId="16" borderId="128" xfId="3" applyNumberFormat="1" applyFont="1" applyFill="1" applyBorder="1" applyAlignment="1">
      <alignment horizontal="center" vertical="center"/>
    </xf>
    <xf numFmtId="8" fontId="42" fillId="10" borderId="128" xfId="3" applyNumberFormat="1" applyFont="1" applyFill="1" applyBorder="1" applyAlignment="1">
      <alignment horizontal="center" vertical="center"/>
    </xf>
    <xf numFmtId="8" fontId="42" fillId="21" borderId="44" xfId="3" applyNumberFormat="1" applyFont="1" applyFill="1" applyBorder="1" applyAlignment="1">
      <alignment horizontal="center" vertical="center"/>
    </xf>
    <xf numFmtId="49" fontId="46" fillId="19" borderId="125" xfId="3" applyNumberFormat="1" applyFont="1" applyFill="1" applyBorder="1" applyAlignment="1">
      <alignment horizontal="center" vertical="center" wrapText="1"/>
    </xf>
    <xf numFmtId="49" fontId="46" fillId="19" borderId="126" xfId="3" applyNumberFormat="1" applyFont="1" applyFill="1" applyBorder="1" applyAlignment="1">
      <alignment horizontal="center" vertical="center" wrapText="1"/>
    </xf>
    <xf numFmtId="49" fontId="46" fillId="19" borderId="127" xfId="3" applyNumberFormat="1" applyFont="1" applyFill="1" applyBorder="1" applyAlignment="1">
      <alignment horizontal="center" vertical="center" wrapText="1"/>
    </xf>
    <xf numFmtId="166" fontId="45" fillId="23" borderId="119" xfId="3" applyNumberFormat="1" applyFont="1" applyFill="1" applyBorder="1" applyAlignment="1">
      <alignment horizontal="left" vertical="center" wrapText="1"/>
    </xf>
    <xf numFmtId="166" fontId="41" fillId="16" borderId="119" xfId="3" applyNumberFormat="1" applyFont="1" applyFill="1" applyBorder="1" applyAlignment="1">
      <alignment horizontal="center" vertical="center"/>
    </xf>
    <xf numFmtId="166" fontId="41" fillId="16" borderId="128" xfId="3" applyNumberFormat="1" applyFont="1" applyFill="1" applyBorder="1" applyAlignment="1">
      <alignment horizontal="center" vertical="center"/>
    </xf>
    <xf numFmtId="166" fontId="41" fillId="9" borderId="120" xfId="3" applyNumberFormat="1" applyFont="1" applyFill="1" applyBorder="1" applyAlignment="1">
      <alignment horizontal="center" vertical="center"/>
    </xf>
    <xf numFmtId="166" fontId="45" fillId="23" borderId="121" xfId="3" applyNumberFormat="1" applyFont="1" applyFill="1" applyBorder="1" applyAlignment="1">
      <alignment horizontal="left" vertical="center" wrapText="1"/>
    </xf>
    <xf numFmtId="166" fontId="45" fillId="23" borderId="121" xfId="3" applyNumberFormat="1" applyFont="1" applyFill="1" applyBorder="1" applyAlignment="1">
      <alignment horizontal="left" vertical="center"/>
    </xf>
    <xf numFmtId="166" fontId="42" fillId="10" borderId="119" xfId="3" applyNumberFormat="1" applyFont="1" applyFill="1" applyBorder="1" applyAlignment="1">
      <alignment horizontal="center" vertical="center"/>
    </xf>
    <xf numFmtId="166" fontId="42" fillId="10" borderId="128" xfId="3" applyNumberFormat="1" applyFont="1" applyFill="1" applyBorder="1" applyAlignment="1">
      <alignment horizontal="center" vertical="center"/>
    </xf>
    <xf numFmtId="166" fontId="42" fillId="10" borderId="120" xfId="3" applyNumberFormat="1" applyFont="1" applyFill="1" applyBorder="1" applyAlignment="1">
      <alignment horizontal="center" vertical="center"/>
    </xf>
    <xf numFmtId="166" fontId="42" fillId="21" borderId="22" xfId="3" applyNumberFormat="1" applyFont="1" applyFill="1" applyBorder="1" applyAlignment="1">
      <alignment horizontal="center" vertical="center"/>
    </xf>
    <xf numFmtId="166" fontId="42" fillId="21" borderId="44" xfId="3" applyNumberFormat="1" applyFont="1" applyFill="1" applyBorder="1" applyAlignment="1">
      <alignment horizontal="center" vertical="center"/>
    </xf>
    <xf numFmtId="166" fontId="42" fillId="21" borderId="73" xfId="3" applyNumberFormat="1" applyFont="1" applyFill="1" applyBorder="1" applyAlignment="1">
      <alignment horizontal="center" vertical="center"/>
    </xf>
    <xf numFmtId="166" fontId="42" fillId="10" borderId="117" xfId="3" applyNumberFormat="1" applyFont="1" applyFill="1" applyBorder="1" applyAlignment="1">
      <alignment horizontal="center" vertical="center"/>
    </xf>
    <xf numFmtId="0" fontId="40" fillId="2" borderId="130" xfId="3" applyFont="1" applyFill="1" applyBorder="1" applyAlignment="1">
      <alignment horizontal="left" vertical="center" wrapText="1"/>
    </xf>
    <xf numFmtId="8" fontId="41" fillId="16" borderId="28" xfId="3" applyNumberFormat="1" applyFont="1" applyFill="1" applyBorder="1" applyAlignment="1">
      <alignment horizontal="center" vertical="center"/>
    </xf>
    <xf numFmtId="8" fontId="41" fillId="16" borderId="28" xfId="3" applyNumberFormat="1" applyFont="1" applyFill="1" applyBorder="1" applyAlignment="1">
      <alignment horizontal="right" vertical="center"/>
    </xf>
    <xf numFmtId="8" fontId="41" fillId="9" borderId="60" xfId="3" applyNumberFormat="1" applyFont="1" applyFill="1" applyBorder="1" applyAlignment="1">
      <alignment horizontal="center" vertical="center"/>
    </xf>
    <xf numFmtId="8" fontId="32" fillId="16" borderId="0" xfId="3" applyNumberFormat="1" applyFont="1" applyFill="1"/>
    <xf numFmtId="0" fontId="40" fillId="2" borderId="132" xfId="3" applyFont="1" applyFill="1" applyBorder="1" applyAlignment="1">
      <alignment horizontal="left" vertical="center" wrapText="1"/>
    </xf>
    <xf numFmtId="8" fontId="41" fillId="16" borderId="132" xfId="3" applyNumberFormat="1" applyFont="1" applyFill="1" applyBorder="1" applyAlignment="1">
      <alignment horizontal="center" vertical="center"/>
    </xf>
    <xf numFmtId="8" fontId="41" fillId="16" borderId="132" xfId="3" applyNumberFormat="1" applyFont="1" applyFill="1" applyBorder="1" applyAlignment="1">
      <alignment horizontal="right" vertical="center"/>
    </xf>
    <xf numFmtId="8" fontId="41" fillId="9" borderId="133" xfId="3" applyNumberFormat="1" applyFont="1" applyFill="1" applyBorder="1" applyAlignment="1">
      <alignment horizontal="center" vertical="center"/>
    </xf>
    <xf numFmtId="0" fontId="40" fillId="2" borderId="132" xfId="3" applyFont="1" applyFill="1" applyBorder="1" applyAlignment="1">
      <alignment horizontal="left" vertical="center"/>
    </xf>
    <xf numFmtId="8" fontId="42" fillId="10" borderId="132" xfId="3" applyNumberFormat="1" applyFont="1" applyFill="1" applyBorder="1" applyAlignment="1">
      <alignment horizontal="center" vertical="center"/>
    </xf>
    <xf numFmtId="8" fontId="42" fillId="10" borderId="132" xfId="3" applyNumberFormat="1" applyFont="1" applyFill="1" applyBorder="1" applyAlignment="1">
      <alignment horizontal="right" vertical="center"/>
    </xf>
    <xf numFmtId="8" fontId="42" fillId="10" borderId="133" xfId="3" applyNumberFormat="1" applyFont="1" applyFill="1" applyBorder="1" applyAlignment="1">
      <alignment horizontal="center" vertical="center"/>
    </xf>
    <xf numFmtId="8" fontId="43" fillId="24" borderId="63" xfId="3" applyNumberFormat="1" applyFont="1" applyFill="1" applyBorder="1" applyAlignment="1">
      <alignment horizontal="center" vertical="center"/>
    </xf>
    <xf numFmtId="8" fontId="43" fillId="24" borderId="63" xfId="3" applyNumberFormat="1" applyFont="1" applyFill="1" applyBorder="1" applyAlignment="1">
      <alignment horizontal="right" vertical="center"/>
    </xf>
    <xf numFmtId="8" fontId="43" fillId="24" borderId="73" xfId="3" applyNumberFormat="1" applyFont="1" applyFill="1" applyBorder="1" applyAlignment="1">
      <alignment horizontal="center" vertical="center"/>
    </xf>
    <xf numFmtId="0" fontId="38" fillId="19" borderId="28" xfId="3" applyFont="1" applyFill="1" applyBorder="1" applyAlignment="1">
      <alignment horizontal="center" wrapText="1"/>
    </xf>
    <xf numFmtId="0" fontId="38" fillId="19" borderId="31" xfId="3" applyFont="1" applyFill="1" applyBorder="1" applyAlignment="1">
      <alignment horizontal="center" wrapText="1"/>
    </xf>
    <xf numFmtId="166" fontId="38" fillId="16" borderId="28" xfId="3" applyNumberFormat="1" applyFont="1" applyFill="1" applyBorder="1" applyAlignment="1">
      <alignment horizontal="center" vertical="center"/>
    </xf>
    <xf numFmtId="166" fontId="38" fillId="9" borderId="60" xfId="3" applyNumberFormat="1" applyFont="1" applyFill="1" applyBorder="1" applyAlignment="1">
      <alignment horizontal="center" vertical="center"/>
    </xf>
    <xf numFmtId="166" fontId="38" fillId="16" borderId="132" xfId="3" applyNumberFormat="1" applyFont="1" applyFill="1" applyBorder="1" applyAlignment="1">
      <alignment horizontal="center" vertical="center"/>
    </xf>
    <xf numFmtId="166" fontId="38" fillId="9" borderId="133" xfId="3" applyNumberFormat="1" applyFont="1" applyFill="1" applyBorder="1" applyAlignment="1">
      <alignment horizontal="center" vertical="center"/>
    </xf>
    <xf numFmtId="166" fontId="38" fillId="0" borderId="132" xfId="3" applyNumberFormat="1" applyFont="1" applyFill="1" applyBorder="1" applyAlignment="1">
      <alignment horizontal="center" vertical="center"/>
    </xf>
    <xf numFmtId="166" fontId="37" fillId="10" borderId="132" xfId="3" applyNumberFormat="1" applyFont="1" applyFill="1" applyBorder="1" applyAlignment="1">
      <alignment horizontal="center" vertical="center"/>
    </xf>
    <xf numFmtId="166" fontId="37" fillId="10" borderId="133" xfId="3" applyNumberFormat="1" applyFont="1" applyFill="1" applyBorder="1" applyAlignment="1">
      <alignment horizontal="center" vertical="center"/>
    </xf>
    <xf numFmtId="166" fontId="41" fillId="16" borderId="132" xfId="3" applyNumberFormat="1" applyFont="1" applyFill="1" applyBorder="1" applyAlignment="1">
      <alignment horizontal="center" vertical="center"/>
    </xf>
    <xf numFmtId="166" fontId="41" fillId="9" borderId="133" xfId="3" applyNumberFormat="1" applyFont="1" applyFill="1" applyBorder="1" applyAlignment="1">
      <alignment horizontal="center" vertical="center"/>
    </xf>
    <xf numFmtId="0" fontId="40" fillId="2" borderId="135" xfId="3" applyFont="1" applyFill="1" applyBorder="1" applyAlignment="1">
      <alignment horizontal="left" vertical="center" wrapText="1"/>
    </xf>
    <xf numFmtId="0" fontId="40" fillId="2" borderId="135" xfId="3" applyFont="1" applyFill="1" applyBorder="1" applyAlignment="1">
      <alignment horizontal="left" vertical="center"/>
    </xf>
    <xf numFmtId="166" fontId="42" fillId="10" borderId="132" xfId="3" applyNumberFormat="1" applyFont="1" applyFill="1" applyBorder="1" applyAlignment="1">
      <alignment horizontal="center" vertical="center"/>
    </xf>
    <xf numFmtId="166" fontId="42" fillId="10" borderId="133" xfId="3" applyNumberFormat="1" applyFont="1" applyFill="1" applyBorder="1" applyAlignment="1">
      <alignment horizontal="center" vertical="center"/>
    </xf>
    <xf numFmtId="166" fontId="43" fillId="24" borderId="63" xfId="3" applyNumberFormat="1" applyFont="1" applyFill="1" applyBorder="1" applyAlignment="1">
      <alignment horizontal="center" vertical="center"/>
    </xf>
    <xf numFmtId="166" fontId="43" fillId="24" borderId="73" xfId="3" applyNumberFormat="1" applyFont="1" applyFill="1" applyBorder="1" applyAlignment="1">
      <alignment horizontal="center" vertical="center"/>
    </xf>
    <xf numFmtId="166" fontId="37" fillId="10" borderId="70" xfId="3" applyNumberFormat="1" applyFont="1" applyFill="1" applyBorder="1" applyAlignment="1">
      <alignment horizontal="center" vertical="center"/>
    </xf>
    <xf numFmtId="166" fontId="37" fillId="10" borderId="117" xfId="3" applyNumberFormat="1" applyFont="1" applyFill="1" applyBorder="1" applyAlignment="1">
      <alignment horizontal="center" vertical="center"/>
    </xf>
    <xf numFmtId="0" fontId="44" fillId="19" borderId="124" xfId="3" applyFont="1" applyFill="1" applyBorder="1" applyAlignment="1">
      <alignment horizontal="center" vertical="center" wrapText="1"/>
    </xf>
    <xf numFmtId="0" fontId="44" fillId="19" borderId="125" xfId="3" applyFont="1" applyFill="1" applyBorder="1" applyAlignment="1">
      <alignment horizontal="center" vertical="center" wrapText="1"/>
    </xf>
    <xf numFmtId="0" fontId="44" fillId="19" borderId="127" xfId="3" applyFont="1" applyFill="1" applyBorder="1" applyAlignment="1">
      <alignment horizontal="center" vertical="center" wrapText="1"/>
    </xf>
    <xf numFmtId="0" fontId="36" fillId="2" borderId="138" xfId="3" applyFont="1" applyFill="1" applyBorder="1" applyAlignment="1">
      <alignment horizontal="left" vertical="center"/>
    </xf>
    <xf numFmtId="8" fontId="42" fillId="10" borderId="127" xfId="3" applyNumberFormat="1" applyFont="1" applyFill="1" applyBorder="1" applyAlignment="1">
      <alignment horizontal="center" vertical="center"/>
    </xf>
    <xf numFmtId="0" fontId="46" fillId="19" borderId="138" xfId="3" applyFont="1" applyFill="1" applyBorder="1" applyAlignment="1">
      <alignment horizontal="center" vertical="center" wrapText="1"/>
    </xf>
    <xf numFmtId="0" fontId="46" fillId="19" borderId="139" xfId="3" applyFont="1" applyFill="1" applyBorder="1" applyAlignment="1">
      <alignment horizontal="center" vertical="center" wrapText="1"/>
    </xf>
    <xf numFmtId="0" fontId="46" fillId="19" borderId="140" xfId="3" applyFont="1" applyFill="1" applyBorder="1" applyAlignment="1">
      <alignment horizontal="center" vertical="center" wrapText="1"/>
    </xf>
    <xf numFmtId="0" fontId="46" fillId="19" borderId="141" xfId="3" applyFont="1" applyFill="1" applyBorder="1" applyAlignment="1">
      <alignment horizontal="center" vertical="center" wrapText="1"/>
    </xf>
    <xf numFmtId="49" fontId="46" fillId="19" borderId="139" xfId="3" applyNumberFormat="1" applyFont="1" applyFill="1" applyBorder="1" applyAlignment="1">
      <alignment horizontal="center" vertical="center" wrapText="1"/>
    </xf>
    <xf numFmtId="49" fontId="46" fillId="19" borderId="141" xfId="3" applyNumberFormat="1" applyFont="1" applyFill="1" applyBorder="1" applyAlignment="1">
      <alignment horizontal="center" vertical="center" wrapText="1"/>
    </xf>
    <xf numFmtId="166" fontId="42" fillId="10" borderId="127" xfId="3" applyNumberFormat="1" applyFont="1" applyFill="1" applyBorder="1" applyAlignment="1">
      <alignment horizontal="center" vertical="center"/>
    </xf>
    <xf numFmtId="0" fontId="13" fillId="17" borderId="143" xfId="4" applyFill="1" applyBorder="1"/>
    <xf numFmtId="0" fontId="47" fillId="17" borderId="143" xfId="4" applyFont="1" applyFill="1" applyBorder="1"/>
    <xf numFmtId="0" fontId="13" fillId="17" borderId="144" xfId="4" applyFill="1" applyBorder="1"/>
    <xf numFmtId="0" fontId="13" fillId="0" borderId="0" xfId="4"/>
    <xf numFmtId="0" fontId="48" fillId="17" borderId="0" xfId="4" applyFont="1" applyFill="1" applyBorder="1" applyAlignment="1">
      <alignment horizontal="center" vertical="center"/>
    </xf>
    <xf numFmtId="0" fontId="13" fillId="17" borderId="0" xfId="4" applyFill="1" applyBorder="1" applyAlignment="1">
      <alignment horizontal="center" vertical="center"/>
    </xf>
    <xf numFmtId="0" fontId="13" fillId="17" borderId="0" xfId="4" applyFill="1" applyBorder="1"/>
    <xf numFmtId="0" fontId="13" fillId="17" borderId="146" xfId="4" applyFill="1" applyBorder="1"/>
    <xf numFmtId="0" fontId="49" fillId="0" borderId="0" xfId="4" applyFont="1"/>
    <xf numFmtId="0" fontId="51" fillId="17" borderId="0" xfId="4" applyFont="1" applyFill="1" applyBorder="1"/>
    <xf numFmtId="0" fontId="13" fillId="17" borderId="0" xfId="4" applyFill="1" applyBorder="1" applyAlignment="1">
      <alignment horizontal="center" vertical="center" wrapText="1"/>
    </xf>
    <xf numFmtId="17" fontId="2" fillId="17" borderId="0" xfId="5" applyNumberFormat="1" applyFont="1" applyFill="1" applyBorder="1" applyAlignment="1">
      <alignment horizontal="center" vertical="center" wrapText="1"/>
    </xf>
    <xf numFmtId="1" fontId="2" fillId="17" borderId="138" xfId="5" applyNumberFormat="1" applyFont="1" applyFill="1" applyBorder="1" applyAlignment="1">
      <alignment horizontal="center" vertical="center" wrapText="1"/>
    </xf>
    <xf numFmtId="1" fontId="2" fillId="17" borderId="127" xfId="4" applyNumberFormat="1" applyFont="1" applyFill="1" applyBorder="1" applyAlignment="1">
      <alignment horizontal="center" vertical="center" wrapText="1"/>
    </xf>
    <xf numFmtId="0" fontId="2" fillId="17" borderId="69" xfId="4" applyFont="1" applyFill="1" applyBorder="1" applyAlignment="1">
      <alignment horizontal="center" vertical="center" wrapText="1"/>
    </xf>
    <xf numFmtId="17" fontId="2" fillId="17" borderId="146" xfId="5" applyNumberFormat="1" applyFont="1" applyFill="1" applyBorder="1" applyAlignment="1">
      <alignment horizontal="center" vertical="center" wrapText="1"/>
    </xf>
    <xf numFmtId="17" fontId="2" fillId="0" borderId="0" xfId="4" applyNumberFormat="1" applyFont="1" applyFill="1" applyBorder="1" applyAlignment="1">
      <alignment horizontal="center" vertical="center" wrapText="1"/>
    </xf>
    <xf numFmtId="0" fontId="2" fillId="0" borderId="0" xfId="4" applyFont="1" applyFill="1" applyBorder="1" applyAlignment="1">
      <alignment horizontal="center" vertical="center" wrapText="1"/>
    </xf>
    <xf numFmtId="0" fontId="2" fillId="17" borderId="0" xfId="4" applyFont="1" applyFill="1" applyBorder="1" applyAlignment="1">
      <alignment horizontal="center" vertical="center" wrapText="1"/>
    </xf>
    <xf numFmtId="10" fontId="13" fillId="17" borderId="0" xfId="6" applyNumberFormat="1" applyFont="1" applyFill="1" applyBorder="1" applyAlignment="1">
      <alignment horizontal="center" vertical="center" wrapText="1"/>
    </xf>
    <xf numFmtId="0" fontId="52" fillId="17" borderId="127" xfId="4" applyFont="1" applyFill="1" applyBorder="1" applyAlignment="1">
      <alignment horizontal="center" vertical="center" wrapText="1"/>
    </xf>
    <xf numFmtId="166" fontId="53" fillId="17" borderId="70" xfId="6" applyNumberFormat="1" applyFont="1" applyFill="1" applyBorder="1" applyAlignment="1">
      <alignment horizontal="center" vertical="center" wrapText="1"/>
    </xf>
    <xf numFmtId="166" fontId="32" fillId="17" borderId="127" xfId="6" applyNumberFormat="1" applyFont="1" applyFill="1" applyBorder="1" applyAlignment="1">
      <alignment horizontal="center" vertical="center" wrapText="1"/>
    </xf>
    <xf numFmtId="165" fontId="54" fillId="17" borderId="69" xfId="6" applyNumberFormat="1" applyFont="1" applyFill="1" applyBorder="1" applyAlignment="1">
      <alignment horizontal="center" vertical="center" wrapText="1"/>
    </xf>
    <xf numFmtId="10" fontId="13" fillId="17" borderId="146" xfId="6" applyNumberFormat="1" applyFont="1" applyFill="1" applyBorder="1" applyAlignment="1">
      <alignment horizontal="center" vertical="center" wrapText="1"/>
    </xf>
    <xf numFmtId="166" fontId="49" fillId="0" borderId="0" xfId="6" applyNumberFormat="1" applyFont="1" applyBorder="1" applyAlignment="1">
      <alignment horizontal="center" vertical="center" wrapText="1"/>
    </xf>
    <xf numFmtId="10" fontId="2" fillId="0" borderId="0" xfId="6" applyNumberFormat="1" applyFont="1" applyBorder="1" applyAlignment="1">
      <alignment horizontal="center" vertical="center" wrapText="1"/>
    </xf>
    <xf numFmtId="0" fontId="2" fillId="17" borderId="28" xfId="4" applyFont="1" applyFill="1" applyBorder="1" applyAlignment="1">
      <alignment horizontal="center" vertical="center" wrapText="1"/>
    </xf>
    <xf numFmtId="166" fontId="32" fillId="17" borderId="70" xfId="6" applyNumberFormat="1" applyFont="1" applyFill="1" applyBorder="1" applyAlignment="1">
      <alignment horizontal="center" vertical="center" wrapText="1"/>
    </xf>
    <xf numFmtId="0" fontId="54" fillId="17" borderId="70" xfId="6" applyNumberFormat="1" applyFont="1" applyFill="1" applyBorder="1" applyAlignment="1">
      <alignment horizontal="center" vertical="center" wrapText="1"/>
    </xf>
    <xf numFmtId="0" fontId="2" fillId="17" borderId="62" xfId="4" applyFont="1" applyFill="1" applyBorder="1" applyAlignment="1">
      <alignment horizontal="center" vertical="center" wrapText="1"/>
    </xf>
    <xf numFmtId="8" fontId="13" fillId="17" borderId="0" xfId="4" applyNumberFormat="1" applyFill="1" applyBorder="1" applyAlignment="1">
      <alignment horizontal="center" vertical="center" wrapText="1"/>
    </xf>
    <xf numFmtId="0" fontId="2" fillId="17" borderId="73" xfId="4" applyFont="1" applyFill="1" applyBorder="1" applyAlignment="1">
      <alignment horizontal="center" vertical="center" wrapText="1"/>
    </xf>
    <xf numFmtId="8" fontId="32" fillId="17" borderId="63" xfId="4" applyNumberFormat="1" applyFont="1" applyFill="1" applyBorder="1" applyAlignment="1">
      <alignment horizontal="center" vertical="center" wrapText="1"/>
    </xf>
    <xf numFmtId="8" fontId="32" fillId="17" borderId="73" xfId="4" applyNumberFormat="1" applyFont="1" applyFill="1" applyBorder="1" applyAlignment="1">
      <alignment horizontal="center" vertical="center" wrapText="1"/>
    </xf>
    <xf numFmtId="166" fontId="2" fillId="17" borderId="62" xfId="6" applyNumberFormat="1" applyFont="1" applyFill="1" applyBorder="1" applyAlignment="1" applyProtection="1">
      <alignment horizontal="center" vertical="center" wrapText="1"/>
    </xf>
    <xf numFmtId="8" fontId="13" fillId="17" borderId="146" xfId="4" applyNumberFormat="1" applyFill="1" applyBorder="1" applyAlignment="1">
      <alignment horizontal="center" vertical="center" wrapText="1"/>
    </xf>
    <xf numFmtId="8" fontId="49" fillId="0" borderId="0" xfId="4" applyNumberFormat="1" applyFont="1" applyBorder="1" applyAlignment="1">
      <alignment horizontal="center" vertical="center" wrapText="1"/>
    </xf>
    <xf numFmtId="8" fontId="32" fillId="17" borderId="0" xfId="4" applyNumberFormat="1" applyFont="1" applyFill="1" applyBorder="1" applyAlignment="1">
      <alignment horizontal="center" vertical="center" wrapText="1"/>
    </xf>
    <xf numFmtId="166" fontId="2" fillId="17" borderId="0" xfId="6" applyNumberFormat="1" applyFont="1" applyFill="1" applyBorder="1" applyAlignment="1" applyProtection="1">
      <alignment horizontal="center" vertical="center" wrapText="1"/>
    </xf>
    <xf numFmtId="166" fontId="32" fillId="17" borderId="63" xfId="4" applyNumberFormat="1" applyFont="1" applyFill="1" applyBorder="1" applyAlignment="1">
      <alignment horizontal="center" vertical="center" wrapText="1"/>
    </xf>
    <xf numFmtId="166" fontId="32" fillId="17" borderId="73" xfId="4" applyNumberFormat="1" applyFont="1" applyFill="1" applyBorder="1" applyAlignment="1">
      <alignment horizontal="center" vertical="center" wrapText="1"/>
    </xf>
    <xf numFmtId="165" fontId="2" fillId="17" borderId="62" xfId="6" applyNumberFormat="1" applyFont="1" applyFill="1" applyBorder="1" applyAlignment="1" applyProtection="1">
      <alignment horizontal="center" vertical="center" wrapText="1"/>
    </xf>
    <xf numFmtId="8" fontId="32" fillId="17" borderId="127" xfId="4" applyNumberFormat="1" applyFont="1" applyFill="1" applyBorder="1" applyAlignment="1">
      <alignment horizontal="center" vertical="center" wrapText="1"/>
    </xf>
    <xf numFmtId="166" fontId="2" fillId="17" borderId="127" xfId="6" applyNumberFormat="1" applyFont="1" applyFill="1" applyBorder="1" applyAlignment="1" applyProtection="1">
      <alignment horizontal="center" vertical="center" wrapText="1"/>
    </xf>
    <xf numFmtId="0" fontId="13" fillId="17" borderId="0" xfId="4" applyFill="1" applyBorder="1" applyAlignment="1"/>
    <xf numFmtId="8" fontId="49" fillId="0" borderId="0" xfId="4" applyNumberFormat="1" applyFont="1"/>
    <xf numFmtId="0" fontId="2" fillId="17" borderId="127" xfId="4" applyFont="1" applyFill="1" applyBorder="1" applyAlignment="1">
      <alignment horizontal="center" vertical="center" wrapText="1"/>
    </xf>
    <xf numFmtId="3" fontId="32" fillId="17" borderId="63" xfId="4" applyNumberFormat="1" applyFont="1" applyFill="1" applyBorder="1" applyAlignment="1">
      <alignment horizontal="center" vertical="center" wrapText="1"/>
    </xf>
    <xf numFmtId="3" fontId="32" fillId="17" borderId="73" xfId="4" applyNumberFormat="1" applyFont="1" applyFill="1" applyBorder="1" applyAlignment="1">
      <alignment horizontal="center" vertical="center" wrapText="1"/>
    </xf>
    <xf numFmtId="38" fontId="32" fillId="17" borderId="127" xfId="4" applyNumberFormat="1" applyFont="1" applyFill="1" applyBorder="1" applyAlignment="1">
      <alignment horizontal="center" vertical="center" wrapText="1"/>
    </xf>
    <xf numFmtId="0" fontId="13" fillId="17" borderId="0" xfId="4" applyFill="1" applyBorder="1" applyAlignment="1">
      <alignment horizontal="left" vertical="center"/>
    </xf>
    <xf numFmtId="0" fontId="56" fillId="17" borderId="0" xfId="4" applyFont="1" applyFill="1" applyBorder="1" applyAlignment="1"/>
    <xf numFmtId="0" fontId="58" fillId="17" borderId="0" xfId="4" applyFont="1" applyFill="1" applyBorder="1" applyAlignment="1">
      <alignment horizontal="center" vertical="center" wrapText="1"/>
    </xf>
    <xf numFmtId="0" fontId="13" fillId="17" borderId="0" xfId="4" applyFill="1" applyBorder="1" applyAlignment="1">
      <alignment horizontal="center"/>
    </xf>
    <xf numFmtId="4" fontId="49" fillId="0" borderId="0" xfId="4" applyNumberFormat="1" applyFont="1"/>
    <xf numFmtId="0" fontId="61" fillId="17" borderId="145" xfId="4" applyFont="1" applyFill="1" applyBorder="1"/>
    <xf numFmtId="0" fontId="61" fillId="17" borderId="0" xfId="4" applyFont="1" applyFill="1" applyBorder="1"/>
    <xf numFmtId="0" fontId="61" fillId="17" borderId="146" xfId="4" applyFont="1" applyFill="1" applyBorder="1"/>
    <xf numFmtId="0" fontId="13" fillId="17" borderId="145" xfId="4" applyFill="1" applyBorder="1"/>
    <xf numFmtId="0" fontId="13" fillId="17" borderId="145" xfId="4" applyFill="1" applyBorder="1" applyAlignment="1"/>
    <xf numFmtId="0" fontId="13" fillId="17" borderId="146" xfId="4" applyFill="1" applyBorder="1" applyAlignment="1"/>
    <xf numFmtId="0" fontId="49" fillId="0" borderId="0" xfId="4" applyFont="1" applyFill="1"/>
    <xf numFmtId="0" fontId="13" fillId="0" borderId="0" xfId="4" applyFill="1"/>
    <xf numFmtId="0" fontId="13" fillId="17" borderId="151" xfId="4" applyFill="1" applyBorder="1"/>
    <xf numFmtId="0" fontId="13" fillId="17" borderId="152" xfId="4" applyFill="1" applyBorder="1"/>
    <xf numFmtId="0" fontId="49" fillId="17" borderId="151" xfId="4" applyFont="1" applyFill="1" applyBorder="1"/>
    <xf numFmtId="0" fontId="49" fillId="17" borderId="0" xfId="4" applyFont="1" applyFill="1" applyBorder="1"/>
    <xf numFmtId="0" fontId="49" fillId="17" borderId="152" xfId="4" applyFont="1" applyFill="1" applyBorder="1"/>
    <xf numFmtId="0" fontId="49" fillId="17" borderId="145" xfId="4" applyFont="1" applyFill="1" applyBorder="1"/>
    <xf numFmtId="0" fontId="49" fillId="17" borderId="146" xfId="4" applyFont="1" applyFill="1" applyBorder="1"/>
    <xf numFmtId="0" fontId="62" fillId="0" borderId="0" xfId="4" applyFont="1" applyFill="1"/>
    <xf numFmtId="0" fontId="61" fillId="0" borderId="0" xfId="4" applyFont="1"/>
    <xf numFmtId="0" fontId="61" fillId="0" borderId="0" xfId="4" applyFont="1" applyFill="1"/>
    <xf numFmtId="37" fontId="62" fillId="0" borderId="0" xfId="4" applyNumberFormat="1" applyFont="1" applyFill="1"/>
    <xf numFmtId="0" fontId="63" fillId="25" borderId="0" xfId="4" applyFont="1" applyFill="1"/>
    <xf numFmtId="0" fontId="13" fillId="25" borderId="0" xfId="4" applyFill="1"/>
    <xf numFmtId="0" fontId="13" fillId="25" borderId="0" xfId="4" applyFill="1" applyAlignment="1">
      <alignment horizontal="left"/>
    </xf>
    <xf numFmtId="0" fontId="65" fillId="25" borderId="127" xfId="4" applyFont="1" applyFill="1" applyBorder="1" applyAlignment="1">
      <alignment wrapText="1"/>
    </xf>
    <xf numFmtId="0" fontId="64" fillId="25" borderId="156" xfId="4" applyFont="1" applyFill="1" applyBorder="1" applyAlignment="1">
      <alignment horizontal="right" wrapText="1"/>
    </xf>
    <xf numFmtId="0" fontId="64" fillId="25" borderId="0" xfId="4" applyFont="1" applyFill="1" applyBorder="1" applyAlignment="1">
      <alignment wrapText="1"/>
    </xf>
    <xf numFmtId="0" fontId="64" fillId="25" borderId="65" xfId="4" applyFont="1" applyFill="1" applyBorder="1" applyAlignment="1">
      <alignment horizontal="right" wrapText="1"/>
    </xf>
    <xf numFmtId="0" fontId="65" fillId="25" borderId="32" xfId="4" applyFont="1" applyFill="1" applyBorder="1" applyAlignment="1"/>
    <xf numFmtId="0" fontId="64" fillId="25" borderId="31" xfId="4" applyFont="1" applyFill="1" applyBorder="1" applyAlignment="1"/>
    <xf numFmtId="0" fontId="66" fillId="0" borderId="138" xfId="12" applyBorder="1" applyAlignment="1" applyProtection="1"/>
    <xf numFmtId="0" fontId="64" fillId="25" borderId="70" xfId="4" applyFont="1" applyFill="1" applyBorder="1" applyAlignment="1"/>
    <xf numFmtId="0" fontId="64" fillId="25" borderId="69" xfId="4" applyFont="1" applyFill="1" applyBorder="1" applyAlignment="1"/>
    <xf numFmtId="0" fontId="67" fillId="25" borderId="0" xfId="4" applyFont="1" applyFill="1" applyAlignment="1">
      <alignment vertical="center"/>
    </xf>
    <xf numFmtId="0" fontId="13" fillId="25" borderId="0" xfId="4" applyFill="1" applyAlignment="1">
      <alignment vertical="center"/>
    </xf>
    <xf numFmtId="0" fontId="63" fillId="25" borderId="0" xfId="4" applyFont="1" applyFill="1" applyAlignment="1">
      <alignment vertical="center"/>
    </xf>
    <xf numFmtId="0" fontId="69" fillId="25" borderId="138" xfId="4" applyFont="1" applyFill="1" applyBorder="1" applyAlignment="1">
      <alignment horizontal="left" vertical="center" wrapText="1" indent="1"/>
    </xf>
    <xf numFmtId="0" fontId="68" fillId="25" borderId="32" xfId="4" applyFont="1" applyFill="1" applyBorder="1" applyAlignment="1"/>
    <xf numFmtId="0" fontId="68" fillId="25" borderId="28" xfId="4" applyFont="1" applyFill="1" applyBorder="1" applyAlignment="1"/>
    <xf numFmtId="0" fontId="71" fillId="25" borderId="28" xfId="12" applyFont="1" applyFill="1" applyBorder="1" applyAlignment="1" applyProtection="1"/>
    <xf numFmtId="0" fontId="66" fillId="25" borderId="28" xfId="12" applyFill="1" applyBorder="1" applyAlignment="1" applyProtection="1"/>
    <xf numFmtId="0" fontId="66" fillId="25" borderId="31" xfId="12" applyFill="1" applyBorder="1" applyAlignment="1" applyProtection="1"/>
    <xf numFmtId="0" fontId="13" fillId="25" borderId="8" xfId="4" applyFill="1" applyBorder="1"/>
    <xf numFmtId="0" fontId="13" fillId="25" borderId="62" xfId="4" applyFill="1" applyBorder="1"/>
    <xf numFmtId="0" fontId="67" fillId="25" borderId="0" xfId="4" applyFont="1" applyFill="1"/>
    <xf numFmtId="0" fontId="67" fillId="25" borderId="0" xfId="4" applyFont="1" applyFill="1" applyAlignment="1">
      <alignment horizontal="left" indent="4"/>
    </xf>
    <xf numFmtId="0" fontId="72" fillId="0" borderId="158" xfId="3" applyFont="1" applyBorder="1" applyAlignment="1">
      <alignment horizontal="center"/>
    </xf>
    <xf numFmtId="0" fontId="10" fillId="0" borderId="0" xfId="3" applyFont="1" applyAlignment="1">
      <alignment horizontal="justify"/>
    </xf>
    <xf numFmtId="0" fontId="5" fillId="0" borderId="0" xfId="3" applyFont="1" applyAlignment="1">
      <alignment horizontal="justify"/>
    </xf>
    <xf numFmtId="0" fontId="75" fillId="0" borderId="0" xfId="3" applyFont="1" applyAlignment="1">
      <alignment horizontal="left" wrapText="1" readingOrder="1"/>
    </xf>
    <xf numFmtId="8" fontId="32" fillId="0" borderId="0" xfId="0" applyNumberFormat="1" applyFont="1"/>
    <xf numFmtId="8" fontId="49" fillId="0" borderId="0" xfId="4" applyNumberFormat="1" applyFont="1" applyFill="1"/>
    <xf numFmtId="0" fontId="49" fillId="17" borderId="159" xfId="4" applyFont="1" applyFill="1" applyBorder="1"/>
    <xf numFmtId="0" fontId="49" fillId="17" borderId="160" xfId="4" applyFont="1" applyFill="1" applyBorder="1"/>
    <xf numFmtId="0" fontId="62" fillId="17" borderId="160" xfId="4" applyFont="1" applyFill="1" applyBorder="1"/>
    <xf numFmtId="0" fontId="61" fillId="17" borderId="160" xfId="4" applyFont="1" applyFill="1" applyBorder="1"/>
    <xf numFmtId="0" fontId="49" fillId="17" borderId="161" xfId="4" applyFont="1" applyFill="1" applyBorder="1"/>
    <xf numFmtId="0" fontId="13" fillId="17" borderId="0" xfId="4" applyFill="1" applyBorder="1" applyAlignment="1"/>
    <xf numFmtId="0" fontId="13" fillId="17" borderId="0" xfId="3" applyFill="1" applyBorder="1" applyAlignment="1"/>
    <xf numFmtId="0" fontId="13" fillId="17" borderId="146" xfId="3" applyFill="1" applyBorder="1" applyAlignment="1"/>
    <xf numFmtId="0" fontId="59" fillId="17" borderId="147" xfId="4" applyFont="1" applyFill="1" applyBorder="1" applyAlignment="1">
      <alignment horizontal="center" vertical="center" wrapText="1"/>
    </xf>
    <xf numFmtId="0" fontId="13" fillId="0" borderId="148" xfId="3" applyBorder="1" applyAlignment="1">
      <alignment wrapText="1"/>
    </xf>
    <xf numFmtId="0" fontId="13" fillId="0" borderId="149" xfId="3" applyBorder="1" applyAlignment="1">
      <alignment wrapText="1"/>
    </xf>
    <xf numFmtId="0" fontId="13" fillId="0" borderId="9" xfId="3" applyBorder="1" applyAlignment="1">
      <alignment wrapText="1"/>
    </xf>
    <xf numFmtId="0" fontId="13" fillId="0" borderId="0" xfId="3" applyBorder="1" applyAlignment="1">
      <alignment wrapText="1"/>
    </xf>
    <xf numFmtId="0" fontId="13" fillId="0" borderId="150" xfId="3" applyBorder="1" applyAlignment="1">
      <alignment wrapText="1"/>
    </xf>
    <xf numFmtId="0" fontId="13" fillId="0" borderId="9" xfId="3" applyBorder="1" applyAlignment="1"/>
    <xf numFmtId="0" fontId="13" fillId="0" borderId="0" xfId="3" applyBorder="1" applyAlignment="1"/>
    <xf numFmtId="0" fontId="13" fillId="0" borderId="150" xfId="3" applyBorder="1" applyAlignment="1"/>
    <xf numFmtId="0" fontId="0" fillId="0" borderId="9" xfId="0" applyBorder="1" applyAlignment="1"/>
    <xf numFmtId="0" fontId="0" fillId="0" borderId="0" xfId="0" applyBorder="1" applyAlignment="1"/>
    <xf numFmtId="0" fontId="0" fillId="0" borderId="150" xfId="0" applyBorder="1" applyAlignment="1"/>
    <xf numFmtId="0" fontId="0" fillId="0" borderId="153" xfId="0" applyBorder="1" applyAlignment="1"/>
    <xf numFmtId="0" fontId="0" fillId="0" borderId="154" xfId="0" applyBorder="1" applyAlignment="1"/>
    <xf numFmtId="0" fontId="0" fillId="0" borderId="155" xfId="0" applyBorder="1" applyAlignment="1"/>
    <xf numFmtId="0" fontId="13" fillId="17" borderId="142" xfId="4" applyFill="1" applyBorder="1" applyAlignment="1"/>
    <xf numFmtId="0" fontId="13" fillId="17" borderId="145" xfId="4" applyFill="1" applyBorder="1" applyAlignment="1"/>
    <xf numFmtId="0" fontId="48" fillId="17" borderId="0" xfId="4" applyFont="1" applyFill="1" applyBorder="1" applyAlignment="1">
      <alignment horizontal="center" vertical="center"/>
    </xf>
    <xf numFmtId="49" fontId="50" fillId="17" borderId="0" xfId="4" applyNumberFormat="1" applyFont="1" applyFill="1" applyBorder="1" applyAlignment="1">
      <alignment horizontal="center" vertical="center"/>
    </xf>
    <xf numFmtId="0" fontId="51" fillId="17" borderId="0" xfId="4" applyFont="1" applyFill="1" applyBorder="1" applyAlignment="1">
      <alignment horizontal="center" vertical="center"/>
    </xf>
    <xf numFmtId="49" fontId="53" fillId="17" borderId="63" xfId="4" applyNumberFormat="1" applyFont="1" applyFill="1" applyBorder="1" applyAlignment="1">
      <alignment horizontal="center" vertical="center" wrapText="1"/>
    </xf>
    <xf numFmtId="49" fontId="49" fillId="0" borderId="63" xfId="4" applyNumberFormat="1" applyFont="1" applyBorder="1" applyAlignment="1">
      <alignment horizontal="center" vertical="center" wrapText="1"/>
    </xf>
    <xf numFmtId="49" fontId="55" fillId="17" borderId="63" xfId="4" applyNumberFormat="1" applyFont="1" applyFill="1" applyBorder="1" applyAlignment="1">
      <alignment horizontal="center" vertical="center" wrapText="1"/>
    </xf>
    <xf numFmtId="49" fontId="47" fillId="0" borderId="63" xfId="4" applyNumberFormat="1" applyFont="1" applyBorder="1" applyAlignment="1">
      <alignment horizontal="center" vertical="center" wrapText="1"/>
    </xf>
    <xf numFmtId="0" fontId="57" fillId="17" borderId="0" xfId="4" applyFont="1" applyFill="1" applyBorder="1" applyAlignment="1">
      <alignment horizontal="left" vertical="center" wrapText="1"/>
    </xf>
    <xf numFmtId="0" fontId="52" fillId="17" borderId="0" xfId="4" applyFont="1" applyFill="1" applyBorder="1" applyAlignment="1">
      <alignment horizontal="left" vertical="center"/>
    </xf>
    <xf numFmtId="0" fontId="56" fillId="17" borderId="0" xfId="4" applyFont="1" applyFill="1" applyBorder="1" applyAlignment="1"/>
    <xf numFmtId="0" fontId="10" fillId="8" borderId="68" xfId="0" applyFont="1" applyFill="1" applyBorder="1" applyAlignment="1">
      <alignment horizontal="center"/>
    </xf>
    <xf numFmtId="0" fontId="10" fillId="8" borderId="69" xfId="0" applyFont="1" applyFill="1" applyBorder="1" applyAlignment="1">
      <alignment horizontal="center"/>
    </xf>
    <xf numFmtId="49" fontId="29" fillId="2" borderId="61" xfId="0" applyNumberFormat="1" applyFont="1" applyFill="1" applyBorder="1" applyAlignment="1">
      <alignment horizontal="center" vertical="center"/>
    </xf>
    <xf numFmtId="49" fontId="29" fillId="2" borderId="62" xfId="0" applyNumberFormat="1" applyFont="1" applyFill="1" applyBorder="1" applyAlignment="1">
      <alignment horizontal="center" vertical="center"/>
    </xf>
    <xf numFmtId="0" fontId="30" fillId="0" borderId="35" xfId="0" applyFont="1" applyFill="1" applyBorder="1" applyAlignment="1">
      <alignment horizontal="left"/>
    </xf>
    <xf numFmtId="0" fontId="30" fillId="0" borderId="8" xfId="0" applyFont="1" applyFill="1" applyBorder="1" applyAlignment="1">
      <alignment horizontal="left"/>
    </xf>
    <xf numFmtId="0" fontId="30" fillId="0" borderId="75" xfId="0" applyFont="1" applyFill="1" applyBorder="1" applyAlignment="1">
      <alignment horizontal="left"/>
    </xf>
    <xf numFmtId="0" fontId="30" fillId="0" borderId="76" xfId="0" applyFont="1" applyFill="1" applyBorder="1" applyAlignment="1">
      <alignment horizontal="left"/>
    </xf>
    <xf numFmtId="0" fontId="30" fillId="0" borderId="61" xfId="0" applyFont="1" applyFill="1" applyBorder="1" applyAlignment="1">
      <alignment horizontal="left"/>
    </xf>
    <xf numFmtId="0" fontId="30" fillId="0" borderId="62" xfId="0" applyFont="1" applyFill="1" applyBorder="1" applyAlignment="1">
      <alignment horizontal="left"/>
    </xf>
    <xf numFmtId="0" fontId="28" fillId="0" borderId="0" xfId="0" applyFont="1" applyAlignment="1">
      <alignment horizontal="center"/>
    </xf>
    <xf numFmtId="0" fontId="29" fillId="2" borderId="28" xfId="0" applyFont="1" applyFill="1" applyBorder="1" applyAlignment="1">
      <alignment horizontal="center"/>
    </xf>
    <xf numFmtId="166" fontId="29" fillId="2" borderId="28" xfId="0" applyNumberFormat="1" applyFont="1" applyFill="1" applyBorder="1" applyAlignment="1">
      <alignment horizontal="center"/>
    </xf>
    <xf numFmtId="0" fontId="29" fillId="2" borderId="29" xfId="0" applyFont="1" applyFill="1" applyBorder="1" applyAlignment="1">
      <alignment horizontal="center"/>
    </xf>
    <xf numFmtId="0" fontId="29" fillId="2" borderId="31" xfId="0" applyFont="1" applyFill="1" applyBorder="1" applyAlignment="1">
      <alignment horizontal="center"/>
    </xf>
    <xf numFmtId="0" fontId="10" fillId="9" borderId="68" xfId="0" applyFont="1" applyFill="1" applyBorder="1" applyAlignment="1">
      <alignment horizontal="center" vertical="center"/>
    </xf>
    <xf numFmtId="0" fontId="10" fillId="9" borderId="69" xfId="0" applyFont="1" applyFill="1" applyBorder="1" applyAlignment="1">
      <alignment horizontal="center" vertical="center"/>
    </xf>
    <xf numFmtId="49" fontId="29" fillId="2" borderId="61" xfId="0" applyNumberFormat="1" applyFont="1" applyFill="1" applyBorder="1" applyAlignment="1">
      <alignment horizontal="center" wrapText="1"/>
    </xf>
    <xf numFmtId="49" fontId="29" fillId="2" borderId="62" xfId="0" applyNumberFormat="1" applyFont="1" applyFill="1" applyBorder="1" applyAlignment="1">
      <alignment horizontal="center" wrapText="1"/>
    </xf>
    <xf numFmtId="0" fontId="30" fillId="0" borderId="32" xfId="0" applyFont="1" applyBorder="1" applyAlignment="1">
      <alignment horizontal="left"/>
    </xf>
    <xf numFmtId="0" fontId="30" fillId="0" borderId="31" xfId="0" applyFont="1" applyBorder="1" applyAlignment="1">
      <alignment horizontal="left"/>
    </xf>
    <xf numFmtId="0" fontId="30" fillId="0" borderId="75" xfId="0" applyFont="1" applyBorder="1" applyAlignment="1">
      <alignment horizontal="left"/>
    </xf>
    <xf numFmtId="0" fontId="30" fillId="0" borderId="76" xfId="0" applyFont="1" applyBorder="1" applyAlignment="1">
      <alignment horizontal="left"/>
    </xf>
    <xf numFmtId="0" fontId="30" fillId="0" borderId="61" xfId="0" applyFont="1" applyBorder="1" applyAlignment="1">
      <alignment horizontal="left"/>
    </xf>
    <xf numFmtId="0" fontId="30" fillId="0" borderId="62" xfId="0" applyFont="1" applyBorder="1" applyAlignment="1">
      <alignment horizontal="left"/>
    </xf>
    <xf numFmtId="0" fontId="30" fillId="0" borderId="32" xfId="0" applyFont="1" applyBorder="1" applyAlignment="1">
      <alignment horizontal="center" vertical="center"/>
    </xf>
    <xf numFmtId="0" fontId="30" fillId="0" borderId="61" xfId="0" applyFont="1" applyBorder="1" applyAlignment="1">
      <alignment horizontal="center" vertical="center"/>
    </xf>
    <xf numFmtId="0" fontId="25" fillId="0" borderId="0" xfId="0" applyFont="1" applyAlignment="1">
      <alignment horizontal="center"/>
    </xf>
    <xf numFmtId="0" fontId="26" fillId="0" borderId="0" xfId="0" applyFont="1" applyAlignment="1">
      <alignment horizontal="center"/>
    </xf>
    <xf numFmtId="0" fontId="28" fillId="0" borderId="0" xfId="0" applyFont="1" applyFill="1" applyAlignment="1">
      <alignment horizontal="center"/>
    </xf>
    <xf numFmtId="0" fontId="30" fillId="0" borderId="35" xfId="0" applyFont="1" applyBorder="1" applyAlignment="1">
      <alignment horizontal="center" vertical="center"/>
    </xf>
    <xf numFmtId="0" fontId="10" fillId="13" borderId="68" xfId="3" applyFont="1" applyFill="1" applyBorder="1" applyAlignment="1">
      <alignment horizontal="center"/>
    </xf>
    <xf numFmtId="0" fontId="10" fillId="13" borderId="69" xfId="3" applyFont="1" applyFill="1" applyBorder="1" applyAlignment="1">
      <alignment horizontal="center"/>
    </xf>
    <xf numFmtId="49" fontId="29" fillId="2" borderId="61" xfId="3" applyNumberFormat="1" applyFont="1" applyFill="1" applyBorder="1" applyAlignment="1">
      <alignment horizontal="center" vertical="center"/>
    </xf>
    <xf numFmtId="49" fontId="29" fillId="2" borderId="62" xfId="3" applyNumberFormat="1" applyFont="1" applyFill="1" applyBorder="1" applyAlignment="1">
      <alignment horizontal="center" vertical="center"/>
    </xf>
    <xf numFmtId="0" fontId="30" fillId="0" borderId="35" xfId="3" applyFont="1" applyFill="1" applyBorder="1" applyAlignment="1">
      <alignment horizontal="left"/>
    </xf>
    <xf numFmtId="0" fontId="30" fillId="0" borderId="8" xfId="3" applyFont="1" applyFill="1" applyBorder="1" applyAlignment="1">
      <alignment horizontal="left"/>
    </xf>
    <xf numFmtId="0" fontId="30" fillId="0" borderId="75" xfId="3" applyFont="1" applyFill="1" applyBorder="1" applyAlignment="1">
      <alignment horizontal="left"/>
    </xf>
    <xf numFmtId="0" fontId="30" fillId="0" borderId="76" xfId="3" applyFont="1" applyFill="1" applyBorder="1" applyAlignment="1">
      <alignment horizontal="left"/>
    </xf>
    <xf numFmtId="0" fontId="30" fillId="0" borderId="61" xfId="3" applyFont="1" applyFill="1" applyBorder="1" applyAlignment="1">
      <alignment horizontal="left"/>
    </xf>
    <xf numFmtId="0" fontId="30" fillId="0" borderId="62" xfId="3" applyFont="1" applyFill="1" applyBorder="1" applyAlignment="1">
      <alignment horizontal="left"/>
    </xf>
    <xf numFmtId="0" fontId="28" fillId="0" borderId="0" xfId="3" applyFont="1" applyAlignment="1">
      <alignment horizontal="center"/>
    </xf>
    <xf numFmtId="0" fontId="29" fillId="2" borderId="28" xfId="3" applyFont="1" applyFill="1" applyBorder="1" applyAlignment="1">
      <alignment horizontal="center"/>
    </xf>
    <xf numFmtId="166" fontId="29" fillId="2" borderId="28" xfId="3" applyNumberFormat="1" applyFont="1" applyFill="1" applyBorder="1" applyAlignment="1">
      <alignment horizontal="center"/>
    </xf>
    <xf numFmtId="0" fontId="29" fillId="2" borderId="29" xfId="3" applyFont="1" applyFill="1" applyBorder="1" applyAlignment="1">
      <alignment horizontal="center"/>
    </xf>
    <xf numFmtId="0" fontId="29" fillId="2" borderId="31" xfId="3" applyFont="1" applyFill="1" applyBorder="1" applyAlignment="1">
      <alignment horizontal="center"/>
    </xf>
    <xf numFmtId="0" fontId="10" fillId="9" borderId="68" xfId="3" applyFont="1" applyFill="1" applyBorder="1" applyAlignment="1">
      <alignment horizontal="center" vertical="center"/>
    </xf>
    <xf numFmtId="0" fontId="10" fillId="9" borderId="69" xfId="3" applyFont="1" applyFill="1" applyBorder="1" applyAlignment="1">
      <alignment horizontal="center" vertical="center"/>
    </xf>
    <xf numFmtId="49" fontId="29" fillId="2" borderId="61" xfId="3" applyNumberFormat="1" applyFont="1" applyFill="1" applyBorder="1" applyAlignment="1">
      <alignment horizontal="center" wrapText="1"/>
    </xf>
    <xf numFmtId="49" fontId="29" fillId="2" borderId="62" xfId="3" applyNumberFormat="1" applyFont="1" applyFill="1" applyBorder="1" applyAlignment="1">
      <alignment horizontal="center" wrapText="1"/>
    </xf>
    <xf numFmtId="0" fontId="30" fillId="0" borderId="32" xfId="3" applyFont="1" applyBorder="1" applyAlignment="1">
      <alignment horizontal="left"/>
    </xf>
    <xf numFmtId="0" fontId="30" fillId="0" borderId="31" xfId="3" applyFont="1" applyBorder="1" applyAlignment="1">
      <alignment horizontal="left"/>
    </xf>
    <xf numFmtId="0" fontId="30" fillId="0" borderId="75" xfId="3" applyFont="1" applyBorder="1" applyAlignment="1">
      <alignment horizontal="left"/>
    </xf>
    <xf numFmtId="0" fontId="30" fillId="0" borderId="76" xfId="3" applyFont="1" applyBorder="1" applyAlignment="1">
      <alignment horizontal="left"/>
    </xf>
    <xf numFmtId="0" fontId="30" fillId="0" borderId="61" xfId="3" applyFont="1" applyBorder="1" applyAlignment="1">
      <alignment horizontal="left"/>
    </xf>
    <xf numFmtId="0" fontId="30" fillId="0" borderId="62" xfId="3" applyFont="1" applyBorder="1" applyAlignment="1">
      <alignment horizontal="left"/>
    </xf>
    <xf numFmtId="0" fontId="30" fillId="0" borderId="32" xfId="3" applyFont="1" applyBorder="1" applyAlignment="1">
      <alignment horizontal="center" vertical="center"/>
    </xf>
    <xf numFmtId="0" fontId="30" fillId="0" borderId="61" xfId="3" applyFont="1" applyBorder="1" applyAlignment="1">
      <alignment horizontal="center" vertical="center"/>
    </xf>
    <xf numFmtId="0" fontId="33" fillId="0" borderId="0" xfId="3" applyFont="1" applyAlignment="1">
      <alignment horizontal="center"/>
    </xf>
    <xf numFmtId="0" fontId="28" fillId="0" borderId="63" xfId="3" applyFont="1" applyBorder="1" applyAlignment="1">
      <alignment horizontal="center"/>
    </xf>
    <xf numFmtId="0" fontId="30" fillId="0" borderId="35" xfId="3" applyFont="1" applyBorder="1" applyAlignment="1">
      <alignment horizontal="center" vertical="center"/>
    </xf>
    <xf numFmtId="0" fontId="10" fillId="15" borderId="68" xfId="3" applyFont="1" applyFill="1" applyBorder="1" applyAlignment="1">
      <alignment horizontal="center"/>
    </xf>
    <xf numFmtId="0" fontId="10" fillId="15" borderId="69" xfId="3" applyFont="1" applyFill="1" applyBorder="1" applyAlignment="1">
      <alignment horizontal="center"/>
    </xf>
    <xf numFmtId="0" fontId="37" fillId="17" borderId="87" xfId="0" applyFont="1" applyFill="1" applyBorder="1" applyAlignment="1">
      <alignment horizontal="left" vertical="center" wrapText="1"/>
    </xf>
    <xf numFmtId="0" fontId="37" fillId="17" borderId="94" xfId="0" applyFont="1" applyFill="1" applyBorder="1" applyAlignment="1">
      <alignment horizontal="left" vertical="center" wrapText="1"/>
    </xf>
    <xf numFmtId="0" fontId="37" fillId="17" borderId="89" xfId="0" applyFont="1" applyFill="1" applyBorder="1" applyAlignment="1">
      <alignment horizontal="left" vertical="center" wrapText="1"/>
    </xf>
    <xf numFmtId="0" fontId="36" fillId="2" borderId="68" xfId="0" applyFont="1" applyFill="1" applyBorder="1" applyAlignment="1">
      <alignment horizontal="center" vertical="center"/>
    </xf>
    <xf numFmtId="0" fontId="36" fillId="2" borderId="105" xfId="0" applyFont="1" applyFill="1" applyBorder="1" applyAlignment="1">
      <alignment horizontal="center" vertical="center"/>
    </xf>
    <xf numFmtId="0" fontId="35" fillId="16" borderId="0" xfId="3" applyFont="1" applyFill="1" applyAlignment="1">
      <alignment horizontal="center"/>
    </xf>
    <xf numFmtId="0" fontId="36" fillId="2" borderId="87" xfId="3" applyFont="1" applyFill="1" applyBorder="1" applyAlignment="1">
      <alignment horizontal="center" vertical="center" wrapText="1"/>
    </xf>
    <xf numFmtId="0" fontId="36" fillId="2" borderId="89" xfId="3" applyFont="1" applyFill="1" applyBorder="1" applyAlignment="1">
      <alignment horizontal="center" vertical="center" wrapText="1"/>
    </xf>
    <xf numFmtId="0" fontId="36" fillId="2" borderId="28" xfId="3" applyFont="1" applyFill="1" applyBorder="1" applyAlignment="1">
      <alignment horizontal="center" wrapText="1"/>
    </xf>
    <xf numFmtId="0" fontId="36" fillId="2" borderId="88" xfId="3" applyFont="1" applyFill="1" applyBorder="1" applyAlignment="1">
      <alignment horizontal="center" vertical="center"/>
    </xf>
    <xf numFmtId="0" fontId="36" fillId="2" borderId="90" xfId="3" applyFont="1" applyFill="1" applyBorder="1" applyAlignment="1">
      <alignment horizontal="center" vertical="center"/>
    </xf>
    <xf numFmtId="0" fontId="36" fillId="2" borderId="87" xfId="0" applyFont="1" applyFill="1" applyBorder="1" applyAlignment="1">
      <alignment horizontal="center" vertical="center" wrapText="1"/>
    </xf>
    <xf numFmtId="0" fontId="36" fillId="2" borderId="89" xfId="0" applyFont="1" applyFill="1" applyBorder="1" applyAlignment="1">
      <alignment horizontal="center" vertical="center" wrapText="1"/>
    </xf>
    <xf numFmtId="0" fontId="36" fillId="2" borderId="28" xfId="0" applyFont="1" applyFill="1" applyBorder="1" applyAlignment="1">
      <alignment horizontal="center" wrapText="1"/>
    </xf>
    <xf numFmtId="0" fontId="36" fillId="2" borderId="88" xfId="0" applyFont="1" applyFill="1" applyBorder="1" applyAlignment="1">
      <alignment horizontal="center" vertical="center"/>
    </xf>
    <xf numFmtId="0" fontId="36" fillId="2" borderId="90" xfId="0" applyFont="1" applyFill="1" applyBorder="1" applyAlignment="1">
      <alignment horizontal="center" vertical="center"/>
    </xf>
    <xf numFmtId="0" fontId="35" fillId="16" borderId="0" xfId="0" applyFont="1" applyFill="1" applyBorder="1" applyAlignment="1">
      <alignment horizontal="center"/>
    </xf>
    <xf numFmtId="49" fontId="36" fillId="2" borderId="87" xfId="0" applyNumberFormat="1" applyFont="1" applyFill="1" applyBorder="1" applyAlignment="1">
      <alignment horizontal="center" vertical="center" wrapText="1"/>
    </xf>
    <xf numFmtId="49" fontId="36" fillId="2" borderId="89" xfId="0" applyNumberFormat="1" applyFont="1" applyFill="1" applyBorder="1" applyAlignment="1">
      <alignment horizontal="center" vertical="center" wrapText="1"/>
    </xf>
    <xf numFmtId="49" fontId="36" fillId="2" borderId="88" xfId="0" applyNumberFormat="1" applyFont="1" applyFill="1" applyBorder="1" applyAlignment="1">
      <alignment horizontal="center" vertical="center" wrapText="1"/>
    </xf>
    <xf numFmtId="49" fontId="36" fillId="2" borderId="90" xfId="0" applyNumberFormat="1" applyFont="1" applyFill="1" applyBorder="1" applyAlignment="1">
      <alignment horizontal="center" vertical="center" wrapText="1"/>
    </xf>
    <xf numFmtId="0" fontId="37" fillId="17" borderId="91" xfId="0" applyFont="1" applyFill="1" applyBorder="1" applyAlignment="1">
      <alignment horizontal="left" vertical="center" wrapText="1"/>
    </xf>
    <xf numFmtId="0" fontId="37" fillId="17" borderId="97" xfId="0" applyFont="1" applyFill="1" applyBorder="1" applyAlignment="1">
      <alignment horizontal="left" vertical="center" wrapText="1"/>
    </xf>
    <xf numFmtId="0" fontId="37" fillId="17" borderId="35" xfId="0" applyFont="1" applyFill="1" applyBorder="1" applyAlignment="1">
      <alignment horizontal="left" vertical="center" wrapText="1"/>
    </xf>
    <xf numFmtId="0" fontId="36" fillId="2" borderId="61" xfId="0" applyFont="1" applyFill="1" applyBorder="1" applyAlignment="1">
      <alignment horizontal="center" vertical="center"/>
    </xf>
    <xf numFmtId="0" fontId="36" fillId="2" borderId="63" xfId="0" applyFont="1" applyFill="1" applyBorder="1" applyAlignment="1">
      <alignment horizontal="center" vertical="center"/>
    </xf>
    <xf numFmtId="0" fontId="35" fillId="16" borderId="0" xfId="0" applyFont="1" applyFill="1" applyAlignment="1">
      <alignment horizontal="center"/>
    </xf>
    <xf numFmtId="0" fontId="40" fillId="2" borderId="109" xfId="3" applyFont="1" applyFill="1" applyBorder="1" applyAlignment="1">
      <alignment horizontal="left" vertical="center" wrapText="1"/>
    </xf>
    <xf numFmtId="0" fontId="36" fillId="2" borderId="112" xfId="3" applyFont="1" applyFill="1" applyBorder="1" applyAlignment="1">
      <alignment horizontal="left" vertical="center"/>
    </xf>
    <xf numFmtId="0" fontId="36" fillId="2" borderId="113" xfId="3" applyFont="1" applyFill="1" applyBorder="1" applyAlignment="1">
      <alignment horizontal="left" vertical="center"/>
    </xf>
    <xf numFmtId="0" fontId="40" fillId="2" borderId="106" xfId="3" applyFont="1" applyFill="1" applyBorder="1" applyAlignment="1">
      <alignment horizontal="left" vertical="center" wrapText="1"/>
    </xf>
    <xf numFmtId="0" fontId="39" fillId="2" borderId="68" xfId="3" applyFont="1" applyFill="1" applyBorder="1" applyAlignment="1">
      <alignment horizontal="center" vertical="center"/>
    </xf>
    <xf numFmtId="0" fontId="39" fillId="2" borderId="70" xfId="3" applyFont="1" applyFill="1" applyBorder="1" applyAlignment="1">
      <alignment horizontal="center" vertical="center"/>
    </xf>
    <xf numFmtId="0" fontId="39" fillId="2" borderId="69" xfId="3" applyFont="1" applyFill="1" applyBorder="1" applyAlignment="1">
      <alignment horizontal="center" vertical="center"/>
    </xf>
    <xf numFmtId="0" fontId="38" fillId="22" borderId="32" xfId="3" applyFont="1" applyFill="1" applyBorder="1" applyAlignment="1">
      <alignment horizontal="center" vertical="center" wrapText="1"/>
    </xf>
    <xf numFmtId="0" fontId="38" fillId="22" borderId="61" xfId="3" applyFont="1" applyFill="1" applyBorder="1" applyAlignment="1">
      <alignment horizontal="center" vertical="center" wrapText="1"/>
    </xf>
    <xf numFmtId="0" fontId="38" fillId="22" borderId="28" xfId="3" applyFont="1" applyFill="1" applyBorder="1" applyAlignment="1">
      <alignment horizontal="center" vertical="center" wrapText="1"/>
    </xf>
    <xf numFmtId="0" fontId="38" fillId="22" borderId="63" xfId="3" applyFont="1" applyFill="1" applyBorder="1" applyAlignment="1">
      <alignment horizontal="center" vertical="center" wrapText="1"/>
    </xf>
    <xf numFmtId="0" fontId="36" fillId="20" borderId="112" xfId="3" applyFont="1" applyFill="1" applyBorder="1" applyAlignment="1">
      <alignment horizontal="left" vertical="center"/>
    </xf>
    <xf numFmtId="0" fontId="36" fillId="20" borderId="113" xfId="3" applyFont="1" applyFill="1" applyBorder="1" applyAlignment="1">
      <alignment horizontal="left" vertical="center"/>
    </xf>
    <xf numFmtId="0" fontId="40" fillId="20" borderId="109" xfId="3" applyFont="1" applyFill="1" applyBorder="1" applyAlignment="1">
      <alignment horizontal="left" vertical="center" wrapText="1"/>
    </xf>
    <xf numFmtId="0" fontId="38" fillId="19" borderId="32" xfId="3" applyFont="1" applyFill="1" applyBorder="1" applyAlignment="1">
      <alignment horizontal="center" vertical="center" wrapText="1"/>
    </xf>
    <xf numFmtId="0" fontId="38" fillId="19" borderId="61" xfId="3" applyFont="1" applyFill="1" applyBorder="1" applyAlignment="1">
      <alignment horizontal="center" vertical="center" wrapText="1"/>
    </xf>
    <xf numFmtId="0" fontId="38" fillId="19" borderId="28" xfId="3" applyFont="1" applyFill="1" applyBorder="1" applyAlignment="1">
      <alignment horizontal="center" vertical="center" wrapText="1"/>
    </xf>
    <xf numFmtId="0" fontId="38" fillId="19" borderId="63" xfId="3" applyFont="1" applyFill="1" applyBorder="1" applyAlignment="1">
      <alignment horizontal="center" vertical="center" wrapText="1"/>
    </xf>
    <xf numFmtId="0" fontId="40" fillId="20" borderId="106" xfId="3" applyFont="1" applyFill="1" applyBorder="1" applyAlignment="1">
      <alignment horizontal="left" vertical="center" wrapText="1"/>
    </xf>
    <xf numFmtId="0" fontId="39" fillId="2" borderId="68" xfId="3" applyFont="1" applyFill="1" applyBorder="1" applyAlignment="1">
      <alignment horizontal="center"/>
    </xf>
    <xf numFmtId="0" fontId="39" fillId="2" borderId="70" xfId="3" applyFont="1" applyFill="1" applyBorder="1" applyAlignment="1">
      <alignment horizontal="center"/>
    </xf>
    <xf numFmtId="0" fontId="39" fillId="2" borderId="69" xfId="3" applyFont="1" applyFill="1" applyBorder="1" applyAlignment="1">
      <alignment horizontal="center"/>
    </xf>
    <xf numFmtId="0" fontId="45" fillId="23" borderId="118" xfId="3" applyFont="1" applyFill="1" applyBorder="1" applyAlignment="1">
      <alignment horizontal="left" vertical="center" wrapText="1"/>
    </xf>
    <xf numFmtId="0" fontId="45" fillId="23" borderId="122" xfId="3" applyFont="1" applyFill="1" applyBorder="1" applyAlignment="1">
      <alignment horizontal="left" vertical="center" wrapText="1"/>
    </xf>
    <xf numFmtId="0" fontId="45" fillId="23" borderId="123" xfId="3" applyFont="1" applyFill="1" applyBorder="1" applyAlignment="1">
      <alignment horizontal="left" vertical="center" wrapText="1"/>
    </xf>
    <xf numFmtId="0" fontId="39" fillId="2" borderId="0" xfId="3" applyFont="1" applyFill="1" applyAlignment="1">
      <alignment horizontal="center"/>
    </xf>
    <xf numFmtId="0" fontId="39" fillId="2" borderId="124" xfId="3" applyFont="1" applyFill="1" applyBorder="1" applyAlignment="1">
      <alignment horizontal="center"/>
    </xf>
    <xf numFmtId="166" fontId="45" fillId="23" borderId="118" xfId="3" applyNumberFormat="1" applyFont="1" applyFill="1" applyBorder="1" applyAlignment="1">
      <alignment horizontal="left" vertical="center" wrapText="1"/>
    </xf>
    <xf numFmtId="166" fontId="45" fillId="23" borderId="122" xfId="3" applyNumberFormat="1" applyFont="1" applyFill="1" applyBorder="1" applyAlignment="1">
      <alignment horizontal="left" vertical="center" wrapText="1"/>
    </xf>
    <xf numFmtId="166" fontId="45" fillId="23" borderId="123" xfId="3" applyNumberFormat="1" applyFont="1" applyFill="1" applyBorder="1" applyAlignment="1">
      <alignment horizontal="left" vertical="center" wrapText="1"/>
    </xf>
    <xf numFmtId="0" fontId="40" fillId="2" borderId="131" xfId="3" applyFont="1" applyFill="1" applyBorder="1" applyAlignment="1">
      <alignment horizontal="left" vertical="center" wrapText="1"/>
    </xf>
    <xf numFmtId="0" fontId="40" fillId="2" borderId="134" xfId="3" applyFont="1" applyFill="1" applyBorder="1" applyAlignment="1">
      <alignment horizontal="left" vertical="center" wrapText="1"/>
    </xf>
    <xf numFmtId="0" fontId="36" fillId="2" borderId="136" xfId="3" applyFont="1" applyFill="1" applyBorder="1" applyAlignment="1">
      <alignment horizontal="left" vertical="center"/>
    </xf>
    <xf numFmtId="0" fontId="36" fillId="2" borderId="137" xfId="3" applyFont="1" applyFill="1" applyBorder="1" applyAlignment="1">
      <alignment horizontal="left" vertical="center"/>
    </xf>
    <xf numFmtId="0" fontId="40" fillId="2" borderId="129" xfId="3" applyFont="1" applyFill="1" applyBorder="1" applyAlignment="1">
      <alignment horizontal="left" vertical="center" wrapText="1"/>
    </xf>
    <xf numFmtId="0" fontId="39" fillId="2" borderId="124" xfId="3" applyFont="1" applyFill="1" applyBorder="1" applyAlignment="1">
      <alignment horizontal="center" vertical="center"/>
    </xf>
    <xf numFmtId="0" fontId="36" fillId="2" borderId="61" xfId="3" applyFont="1" applyFill="1" applyBorder="1" applyAlignment="1">
      <alignment horizontal="left" vertical="center"/>
    </xf>
    <xf numFmtId="0" fontId="36" fillId="2" borderId="63" xfId="3" applyFont="1" applyFill="1" applyBorder="1" applyAlignment="1">
      <alignment horizontal="left" vertical="center"/>
    </xf>
    <xf numFmtId="0" fontId="39" fillId="2" borderId="138" xfId="3" applyFont="1" applyFill="1" applyBorder="1" applyAlignment="1">
      <alignment horizontal="center"/>
    </xf>
    <xf numFmtId="0" fontId="68" fillId="25" borderId="61" xfId="4" applyFont="1" applyFill="1" applyBorder="1" applyAlignment="1">
      <alignment horizontal="left" vertical="center"/>
    </xf>
    <xf numFmtId="0" fontId="68" fillId="25" borderId="63" xfId="4" applyFont="1" applyFill="1" applyBorder="1" applyAlignment="1">
      <alignment horizontal="left" vertical="center"/>
    </xf>
    <xf numFmtId="0" fontId="68" fillId="25" borderId="138" xfId="4" applyFont="1" applyFill="1" applyBorder="1" applyAlignment="1">
      <alignment horizontal="left" vertical="center" wrapText="1"/>
    </xf>
    <xf numFmtId="0" fontId="68" fillId="25" borderId="70" xfId="4" applyFont="1" applyFill="1" applyBorder="1" applyAlignment="1">
      <alignment horizontal="left" vertical="center" wrapText="1"/>
    </xf>
    <xf numFmtId="0" fontId="68" fillId="25" borderId="69" xfId="4" applyFont="1" applyFill="1" applyBorder="1" applyAlignment="1">
      <alignment horizontal="left" vertical="center" wrapText="1"/>
    </xf>
    <xf numFmtId="0" fontId="68" fillId="25" borderId="138" xfId="4" applyFont="1" applyFill="1" applyBorder="1" applyAlignment="1">
      <alignment horizontal="left" vertical="top" wrapText="1"/>
    </xf>
    <xf numFmtId="0" fontId="68" fillId="25" borderId="70" xfId="4" applyFont="1" applyFill="1" applyBorder="1" applyAlignment="1">
      <alignment horizontal="left" vertical="top" wrapText="1"/>
    </xf>
    <xf numFmtId="0" fontId="68" fillId="25" borderId="69" xfId="4" applyFont="1" applyFill="1" applyBorder="1" applyAlignment="1">
      <alignment horizontal="left" vertical="top" wrapText="1"/>
    </xf>
    <xf numFmtId="0" fontId="64" fillId="25" borderId="138" xfId="4" applyFont="1" applyFill="1" applyBorder="1" applyAlignment="1"/>
    <xf numFmtId="0" fontId="64" fillId="25" borderId="69" xfId="4" applyFont="1" applyFill="1" applyBorder="1" applyAlignment="1"/>
    <xf numFmtId="0" fontId="64" fillId="25" borderId="138" xfId="4" applyFont="1" applyFill="1" applyBorder="1" applyAlignment="1">
      <alignment wrapText="1"/>
    </xf>
    <xf numFmtId="0" fontId="64" fillId="25" borderId="69" xfId="4" applyFont="1" applyFill="1" applyBorder="1" applyAlignment="1">
      <alignment wrapText="1"/>
    </xf>
    <xf numFmtId="0" fontId="68" fillId="25" borderId="138" xfId="4" applyFont="1" applyFill="1" applyBorder="1" applyAlignment="1">
      <alignment horizontal="left" vertical="center" wrapText="1" indent="1"/>
    </xf>
    <xf numFmtId="0" fontId="68" fillId="25" borderId="70" xfId="4" applyFont="1" applyFill="1" applyBorder="1" applyAlignment="1">
      <alignment horizontal="left" vertical="center" wrapText="1" indent="1"/>
    </xf>
    <xf numFmtId="0" fontId="68" fillId="25" borderId="69" xfId="4" applyFont="1" applyFill="1" applyBorder="1" applyAlignment="1">
      <alignment horizontal="left" vertical="center" wrapText="1" indent="1"/>
    </xf>
    <xf numFmtId="0" fontId="64" fillId="25" borderId="138" xfId="4" applyFont="1" applyFill="1" applyBorder="1" applyAlignment="1">
      <alignment horizontal="left" vertical="center" wrapText="1" indent="1"/>
    </xf>
    <xf numFmtId="0" fontId="64" fillId="25" borderId="70" xfId="4" applyFont="1" applyFill="1" applyBorder="1" applyAlignment="1">
      <alignment horizontal="left" vertical="center" wrapText="1" indent="1"/>
    </xf>
    <xf numFmtId="0" fontId="64" fillId="25" borderId="69" xfId="4" applyFont="1" applyFill="1" applyBorder="1" applyAlignment="1">
      <alignment horizontal="left" vertical="center" wrapText="1" indent="1"/>
    </xf>
    <xf numFmtId="0" fontId="68" fillId="25" borderId="35" xfId="4" applyNumberFormat="1" applyFont="1" applyFill="1" applyBorder="1" applyAlignment="1">
      <alignment horizontal="left" wrapText="1"/>
    </xf>
    <xf numFmtId="0" fontId="68" fillId="25" borderId="0" xfId="4" applyNumberFormat="1" applyFont="1" applyFill="1" applyBorder="1" applyAlignment="1">
      <alignment horizontal="left" wrapText="1"/>
    </xf>
    <xf numFmtId="0" fontId="68" fillId="25" borderId="8" xfId="4" applyNumberFormat="1" applyFont="1" applyFill="1" applyBorder="1" applyAlignment="1">
      <alignment horizontal="left" wrapText="1"/>
    </xf>
    <xf numFmtId="0" fontId="68" fillId="25" borderId="35" xfId="4" applyFont="1" applyFill="1" applyBorder="1" applyAlignment="1">
      <alignment horizontal="left" vertical="center" wrapText="1"/>
    </xf>
    <xf numFmtId="0" fontId="68" fillId="25" borderId="0" xfId="4" applyFont="1" applyFill="1" applyBorder="1" applyAlignment="1">
      <alignment horizontal="left" vertical="center"/>
    </xf>
    <xf numFmtId="0" fontId="64" fillId="25" borderId="138" xfId="4" applyFont="1" applyFill="1" applyBorder="1" applyAlignment="1">
      <alignment horizontal="center" wrapText="1"/>
    </xf>
    <xf numFmtId="0" fontId="64" fillId="25" borderId="69" xfId="4" applyFont="1" applyFill="1" applyBorder="1" applyAlignment="1">
      <alignment horizontal="center" wrapText="1"/>
    </xf>
    <xf numFmtId="0" fontId="64" fillId="25" borderId="138" xfId="4" applyFont="1" applyFill="1" applyBorder="1" applyAlignment="1">
      <alignment horizontal="left" wrapText="1"/>
    </xf>
    <xf numFmtId="0" fontId="64" fillId="25" borderId="70" xfId="4" applyFont="1" applyFill="1" applyBorder="1" applyAlignment="1">
      <alignment horizontal="left" wrapText="1"/>
    </xf>
    <xf numFmtId="0" fontId="64" fillId="25" borderId="69" xfId="4" applyFont="1" applyFill="1" applyBorder="1" applyAlignment="1">
      <alignment horizontal="left" wrapText="1"/>
    </xf>
    <xf numFmtId="0" fontId="64" fillId="25" borderId="157" xfId="4" applyFont="1" applyFill="1" applyBorder="1" applyAlignment="1">
      <alignment wrapText="1"/>
    </xf>
    <xf numFmtId="0" fontId="64" fillId="25" borderId="31" xfId="4" applyFont="1" applyFill="1" applyBorder="1" applyAlignment="1">
      <alignment wrapText="1"/>
    </xf>
    <xf numFmtId="0" fontId="64" fillId="25" borderId="70" xfId="4" applyFont="1" applyFill="1" applyBorder="1" applyAlignment="1">
      <alignment horizontal="left"/>
    </xf>
    <xf numFmtId="0" fontId="64" fillId="25" borderId="69" xfId="4" applyFont="1" applyFill="1" applyBorder="1" applyAlignment="1">
      <alignment horizontal="left"/>
    </xf>
  </cellXfs>
  <cellStyles count="13">
    <cellStyle name="Comma 2" xfId="7"/>
    <cellStyle name="Comma 2 2" xfId="8"/>
    <cellStyle name="Comma 2 2 2" xfId="5"/>
    <cellStyle name="Hyperlink" xfId="12" builtinId="8"/>
    <cellStyle name="Normal" xfId="0" builtinId="0"/>
    <cellStyle name="Normal 2" xfId="3"/>
    <cellStyle name="Normal 2 2" xfId="4"/>
    <cellStyle name="Normal 2 3" xfId="9"/>
    <cellStyle name="Normal 3" xfId="10"/>
    <cellStyle name="Normal_AGOSTO 96" xfId="1"/>
    <cellStyle name="Percent 2" xfId="2"/>
    <cellStyle name="Percent 2 2" xfId="11"/>
    <cellStyle name="Percent 2 2 2" xfId="6"/>
  </cellStyles>
  <dxfs count="2">
    <dxf>
      <font>
        <color rgb="FF0070C0"/>
      </font>
    </dxf>
    <dxf>
      <font>
        <color rgb="FFFF0000"/>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1"/>
  <c:style val="48"/>
  <c:chart>
    <c:title>
      <c:tx>
        <c:rich>
          <a:bodyPr/>
          <a:lstStyle/>
          <a:p>
            <a:pPr>
              <a:defRPr sz="1200" b="1" i="0" u="none" strike="noStrike" baseline="0">
                <a:solidFill>
                  <a:srgbClr val="FFFFFF"/>
                </a:solidFill>
                <a:latin typeface="Calibri"/>
                <a:ea typeface="Calibri"/>
                <a:cs typeface="Calibri"/>
              </a:defRPr>
            </a:pPr>
            <a:r>
              <a:rPr lang="en-US"/>
              <a:t>Occupancy % March 2015</a:t>
            </a:r>
          </a:p>
        </c:rich>
      </c:tx>
      <c:layout>
        <c:manualLayout>
          <c:xMode val="edge"/>
          <c:yMode val="edge"/>
          <c:x val="0.23518023854613304"/>
          <c:y val="4.5307594615189413E-2"/>
        </c:manualLayout>
      </c:layout>
    </c:title>
    <c:view3D>
      <c:depthPercent val="100"/>
      <c:rAngAx val="1"/>
    </c:view3D>
    <c:plotArea>
      <c:layout>
        <c:manualLayout>
          <c:layoutTarget val="inner"/>
          <c:xMode val="edge"/>
          <c:yMode val="edge"/>
          <c:x val="0.17011914520148724"/>
          <c:y val="0.20720740004587226"/>
          <c:w val="0.73575068100714569"/>
          <c:h val="0.6312560929883958"/>
        </c:manualLayout>
      </c:layout>
      <c:bar3DChart>
        <c:barDir val="col"/>
        <c:grouping val="clustered"/>
        <c:ser>
          <c:idx val="0"/>
          <c:order val="0"/>
          <c:tx>
            <c:strRef>
              <c:f>'SUMMARY DASHBOARD'!$D$8</c:f>
              <c:strCache>
                <c:ptCount val="1"/>
                <c:pt idx="0">
                  <c:v>Occupancy %</c:v>
                </c:pt>
              </c:strCache>
            </c:strRef>
          </c:tx>
          <c:dLbls>
            <c:numFmt formatCode="0.0%" sourceLinked="0"/>
            <c:txPr>
              <a:bodyPr/>
              <a:lstStyle/>
              <a:p>
                <a:pPr>
                  <a:defRPr sz="1000" b="1" i="0" u="none" strike="noStrike" baseline="0">
                    <a:solidFill>
                      <a:srgbClr val="FFFFFF"/>
                    </a:solidFill>
                    <a:latin typeface="Calibri"/>
                    <a:ea typeface="Calibri"/>
                    <a:cs typeface="Calibri"/>
                  </a:defRPr>
                </a:pPr>
                <a:endParaRPr lang="en-US"/>
              </a:p>
            </c:txPr>
            <c:showVal val="1"/>
          </c:dLbls>
          <c:cat>
            <c:numRef>
              <c:f>'SUMMARY DASHBOARD'!$E$7:$F$7</c:f>
              <c:numCache>
                <c:formatCode>0</c:formatCode>
                <c:ptCount val="2"/>
                <c:pt idx="0">
                  <c:v>2015</c:v>
                </c:pt>
                <c:pt idx="1">
                  <c:v>2014</c:v>
                </c:pt>
              </c:numCache>
            </c:numRef>
          </c:cat>
          <c:val>
            <c:numRef>
              <c:f>'SUMMARY DASHBOARD'!$E$8:$F$8</c:f>
              <c:numCache>
                <c:formatCode>0.0%</c:formatCode>
                <c:ptCount val="2"/>
                <c:pt idx="0">
                  <c:v>0.79223137401722199</c:v>
                </c:pt>
                <c:pt idx="1">
                  <c:v>0.77918390869754173</c:v>
                </c:pt>
              </c:numCache>
            </c:numRef>
          </c:val>
        </c:ser>
        <c:shape val="box"/>
        <c:axId val="92984448"/>
        <c:axId val="92985984"/>
        <c:axId val="0"/>
      </c:bar3DChart>
      <c:dateAx>
        <c:axId val="92984448"/>
        <c:scaling>
          <c:orientation val="minMax"/>
        </c:scaling>
        <c:axPos val="b"/>
        <c:numFmt formatCode="0" sourceLinked="0"/>
        <c:tickLblPos val="nextTo"/>
        <c:txPr>
          <a:bodyPr rot="0" vert="horz"/>
          <a:lstStyle/>
          <a:p>
            <a:pPr>
              <a:defRPr sz="1000" b="1" i="0" u="none" strike="noStrike" baseline="0">
                <a:solidFill>
                  <a:srgbClr val="FFFFFF"/>
                </a:solidFill>
                <a:latin typeface="Calibri"/>
                <a:ea typeface="Calibri"/>
                <a:cs typeface="Calibri"/>
              </a:defRPr>
            </a:pPr>
            <a:endParaRPr lang="en-US"/>
          </a:p>
        </c:txPr>
        <c:crossAx val="92985984"/>
        <c:crosses val="autoZero"/>
        <c:lblOffset val="100"/>
        <c:baseTimeUnit val="days"/>
      </c:dateAx>
      <c:valAx>
        <c:axId val="92985984"/>
        <c:scaling>
          <c:orientation val="minMax"/>
          <c:max val="0.9"/>
          <c:min val="0.4"/>
        </c:scaling>
        <c:axPos val="l"/>
        <c:majorGridlines>
          <c:spPr>
            <a:ln>
              <a:solidFill>
                <a:srgbClr val="4F81BD"/>
              </a:solidFill>
            </a:ln>
            <a:effectLst>
              <a:outerShdw blurRad="50800" dist="38100" dir="2700000" algn="tl" rotWithShape="0">
                <a:prstClr val="black">
                  <a:alpha val="40000"/>
                </a:prstClr>
              </a:outerShdw>
            </a:effectLst>
          </c:spPr>
        </c:majorGridlines>
        <c:numFmt formatCode="0.0%" sourceLinked="0"/>
        <c:tickLblPos val="nextTo"/>
        <c:txPr>
          <a:bodyPr rot="0" vert="horz"/>
          <a:lstStyle/>
          <a:p>
            <a:pPr>
              <a:defRPr sz="1000" b="1" i="0" u="none" strike="noStrike" baseline="0">
                <a:solidFill>
                  <a:srgbClr val="FFFFFF"/>
                </a:solidFill>
                <a:latin typeface="Calibri"/>
                <a:ea typeface="Calibri"/>
                <a:cs typeface="Calibri"/>
              </a:defRPr>
            </a:pPr>
            <a:endParaRPr lang="en-US"/>
          </a:p>
        </c:txPr>
        <c:crossAx val="92984448"/>
        <c:crosses val="autoZero"/>
        <c:crossBetween val="between"/>
      </c:valAx>
      <c:spPr>
        <a:noFill/>
        <a:ln w="25400">
          <a:noFill/>
        </a:ln>
      </c:spPr>
    </c:plotArea>
    <c:plotVisOnly val="1"/>
    <c:dispBlanksAs val="gap"/>
  </c:chart>
  <c:spPr>
    <a:ln cap="rnd">
      <a:solidFill>
        <a:srgbClr val="4F81BD"/>
      </a:solidFill>
    </a:ln>
    <a:effectLst>
      <a:outerShdw blurRad="76200" dist="38100" dir="1800000" sx="103000" sy="103000" algn="tl" rotWithShape="0">
        <a:prstClr val="black">
          <a:alpha val="55000"/>
        </a:prstClr>
      </a:outerShdw>
    </a:effectLst>
  </c:spPr>
  <c:txPr>
    <a:bodyPr/>
    <a:lstStyle/>
    <a:p>
      <a:pPr>
        <a:defRPr sz="1000" b="0" i="0" u="none" strike="noStrike" baseline="0">
          <a:solidFill>
            <a:srgbClr val="FFFFFF"/>
          </a:solidFill>
          <a:latin typeface="Calibri"/>
          <a:ea typeface="Calibri"/>
          <a:cs typeface="Calibri"/>
        </a:defRPr>
      </a:pPr>
      <a:endParaRPr lang="en-US"/>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1"/>
  <c:style val="45"/>
  <c:chart>
    <c:title>
      <c:tx>
        <c:rich>
          <a:bodyPr/>
          <a:lstStyle/>
          <a:p>
            <a:pPr>
              <a:defRPr/>
            </a:pPr>
            <a:r>
              <a:rPr lang="en-US" sz="1200" baseline="0"/>
              <a:t>Average Room Rate (ARR$)</a:t>
            </a:r>
          </a:p>
          <a:p>
            <a:pPr>
              <a:defRPr/>
            </a:pPr>
            <a:r>
              <a:rPr lang="en-US" sz="1200" baseline="0"/>
              <a:t>March 2015</a:t>
            </a:r>
          </a:p>
        </c:rich>
      </c:tx>
      <c:layout>
        <c:manualLayout>
          <c:xMode val="edge"/>
          <c:yMode val="edge"/>
          <c:x val="0.22546408971605841"/>
          <c:y val="1.2789764965409728E-2"/>
        </c:manualLayout>
      </c:layout>
    </c:title>
    <c:view3D>
      <c:rotX val="20"/>
      <c:rotY val="40"/>
      <c:rAngAx val="1"/>
    </c:view3D>
    <c:plotArea>
      <c:layout>
        <c:manualLayout>
          <c:layoutTarget val="inner"/>
          <c:xMode val="edge"/>
          <c:yMode val="edge"/>
          <c:x val="0.17005655556587621"/>
          <c:y val="0.22527227837978467"/>
          <c:w val="0.66819393731661381"/>
          <c:h val="0.59437450018828886"/>
        </c:manualLayout>
      </c:layout>
      <c:bar3DChart>
        <c:barDir val="bar"/>
        <c:grouping val="clustered"/>
        <c:ser>
          <c:idx val="0"/>
          <c:order val="0"/>
          <c:tx>
            <c:strRef>
              <c:f>'SUMMARY DASHBOARD'!$D$11</c:f>
              <c:strCache>
                <c:ptCount val="1"/>
                <c:pt idx="0">
                  <c:v>ARR$</c:v>
                </c:pt>
              </c:strCache>
            </c:strRef>
          </c:tx>
          <c:dLbls>
            <c:dLbl>
              <c:idx val="0"/>
              <c:layout>
                <c:manualLayout>
                  <c:x val="5.4336468129572844E-2"/>
                  <c:y val="-2.0151138830239609E-2"/>
                </c:manualLayout>
              </c:layout>
              <c:showVal val="1"/>
            </c:dLbl>
            <c:dLbl>
              <c:idx val="1"/>
              <c:layout>
                <c:manualLayout>
                  <c:x val="5.015673981191357E-2"/>
                  <c:y val="0"/>
                </c:manualLayout>
              </c:layout>
              <c:showVal val="1"/>
            </c:dLbl>
            <c:txPr>
              <a:bodyPr/>
              <a:lstStyle/>
              <a:p>
                <a:pPr>
                  <a:defRPr b="1"/>
                </a:pPr>
                <a:endParaRPr lang="en-US"/>
              </a:p>
            </c:txPr>
            <c:showVal val="1"/>
          </c:dLbls>
          <c:cat>
            <c:numRef>
              <c:f>'SUMMARY DASHBOARD'!$E$10:$F$10</c:f>
              <c:numCache>
                <c:formatCode>0</c:formatCode>
                <c:ptCount val="2"/>
                <c:pt idx="0">
                  <c:v>2015</c:v>
                </c:pt>
                <c:pt idx="1">
                  <c:v>2014</c:v>
                </c:pt>
              </c:numCache>
            </c:numRef>
          </c:cat>
          <c:val>
            <c:numRef>
              <c:f>'SUMMARY DASHBOARD'!$E$11:$F$11</c:f>
              <c:numCache>
                <c:formatCode>"$"#,##0.00_);[Red]\("$"#,##0.00\)</c:formatCode>
                <c:ptCount val="2"/>
                <c:pt idx="0">
                  <c:v>182.52207547169814</c:v>
                </c:pt>
                <c:pt idx="1">
                  <c:v>176.35266055045875</c:v>
                </c:pt>
              </c:numCache>
            </c:numRef>
          </c:val>
        </c:ser>
        <c:shape val="box"/>
        <c:axId val="93375488"/>
        <c:axId val="99746560"/>
        <c:axId val="0"/>
      </c:bar3DChart>
      <c:catAx>
        <c:axId val="93375488"/>
        <c:scaling>
          <c:orientation val="minMax"/>
        </c:scaling>
        <c:axPos val="l"/>
        <c:numFmt formatCode="0" sourceLinked="1"/>
        <c:tickLblPos val="nextTo"/>
        <c:txPr>
          <a:bodyPr/>
          <a:lstStyle/>
          <a:p>
            <a:pPr>
              <a:defRPr b="1" i="0" baseline="0"/>
            </a:pPr>
            <a:endParaRPr lang="en-US"/>
          </a:p>
        </c:txPr>
        <c:crossAx val="99746560"/>
        <c:crosses val="autoZero"/>
        <c:auto val="1"/>
        <c:lblAlgn val="ctr"/>
        <c:lblOffset val="100"/>
      </c:catAx>
      <c:valAx>
        <c:axId val="99746560"/>
        <c:scaling>
          <c:orientation val="minMax"/>
          <c:max val="200"/>
          <c:min val="125"/>
        </c:scaling>
        <c:axPos val="b"/>
        <c:majorGridlines>
          <c:spPr>
            <a:ln>
              <a:solidFill>
                <a:srgbClr val="4F81BD"/>
              </a:solidFill>
            </a:ln>
          </c:spPr>
        </c:majorGridlines>
        <c:numFmt formatCode="&quot;$&quot;#,##0.00_);[Red]\(&quot;$&quot;#,##0.00\)" sourceLinked="1"/>
        <c:tickLblPos val="nextTo"/>
        <c:txPr>
          <a:bodyPr/>
          <a:lstStyle/>
          <a:p>
            <a:pPr>
              <a:defRPr b="1" i="0" baseline="0"/>
            </a:pPr>
            <a:endParaRPr lang="en-US"/>
          </a:p>
        </c:txPr>
        <c:crossAx val="93375488"/>
        <c:crosses val="autoZero"/>
        <c:crossBetween val="between"/>
        <c:majorUnit val="20"/>
      </c:valAx>
    </c:plotArea>
    <c:legend>
      <c:legendPos val="r"/>
      <c:legendEntry>
        <c:idx val="0"/>
        <c:txPr>
          <a:bodyPr/>
          <a:lstStyle/>
          <a:p>
            <a:pPr>
              <a:defRPr sz="900" b="1" i="0" baseline="0"/>
            </a:pPr>
            <a:endParaRPr lang="en-US"/>
          </a:p>
        </c:txPr>
      </c:legendEntry>
      <c:layout>
        <c:manualLayout>
          <c:xMode val="edge"/>
          <c:yMode val="edge"/>
          <c:x val="0.81932548400102023"/>
          <c:y val="0.44529838494704638"/>
          <c:w val="0.15395694306540664"/>
          <c:h val="0.1412176359781124"/>
        </c:manualLayout>
      </c:layout>
      <c:txPr>
        <a:bodyPr/>
        <a:lstStyle/>
        <a:p>
          <a:pPr>
            <a:defRPr sz="900" baseline="0"/>
          </a:pPr>
          <a:endParaRPr lang="en-US"/>
        </a:p>
      </c:txPr>
    </c:legend>
    <c:plotVisOnly val="1"/>
    <c:dispBlanksAs val="gap"/>
  </c:chart>
  <c:spPr>
    <a:ln>
      <a:solidFill>
        <a:schemeClr val="accent1"/>
      </a:solidFill>
    </a:ln>
    <a:effectLst>
      <a:outerShdw blurRad="76200" dist="50800" dir="3600000" sx="103000" sy="103000" algn="tl" rotWithShape="0">
        <a:prstClr val="black">
          <a:alpha val="57000"/>
        </a:prstClr>
      </a:outerShdw>
    </a:effectLst>
  </c:spPr>
  <c:printSettings>
    <c:headerFooter/>
    <c:pageMargins b="0.75000000000001077" l="0.70000000000000062" r="0.70000000000000062" t="0.75000000000001077"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1"/>
  <c:style val="47"/>
  <c:chart>
    <c:view3D>
      <c:rotX val="10"/>
      <c:rotY val="30"/>
      <c:rAngAx val="1"/>
    </c:view3D>
    <c:floor>
      <c:spPr>
        <a:solidFill>
          <a:schemeClr val="tx1">
            <a:lumMod val="65000"/>
            <a:lumOff val="35000"/>
          </a:schemeClr>
        </a:solidFill>
        <a:ln>
          <a:solidFill>
            <a:srgbClr val="FC2E4B"/>
          </a:solidFill>
        </a:ln>
      </c:spPr>
    </c:floor>
    <c:sideWall>
      <c:spPr>
        <a:solidFill>
          <a:schemeClr val="tx1">
            <a:lumMod val="75000"/>
            <a:lumOff val="25000"/>
          </a:schemeClr>
        </a:solidFill>
        <a:ln>
          <a:solidFill>
            <a:srgbClr val="4F81BD"/>
          </a:solidFill>
        </a:ln>
      </c:spPr>
    </c:sideWall>
    <c:backWall>
      <c:spPr>
        <a:solidFill>
          <a:schemeClr val="tx1">
            <a:lumMod val="75000"/>
            <a:lumOff val="25000"/>
          </a:schemeClr>
        </a:solidFill>
        <a:ln>
          <a:solidFill>
            <a:srgbClr val="FC2E4B"/>
          </a:solidFill>
        </a:ln>
      </c:spPr>
    </c:backWall>
    <c:plotArea>
      <c:layout>
        <c:manualLayout>
          <c:layoutTarget val="inner"/>
          <c:xMode val="edge"/>
          <c:yMode val="edge"/>
          <c:x val="0.1797829056856852"/>
          <c:y val="0.17010185775264858"/>
          <c:w val="0.69867902588125852"/>
          <c:h val="0.63732630518440569"/>
        </c:manualLayout>
      </c:layout>
      <c:bar3DChart>
        <c:barDir val="col"/>
        <c:grouping val="clustered"/>
        <c:ser>
          <c:idx val="0"/>
          <c:order val="0"/>
          <c:tx>
            <c:strRef>
              <c:f>'SUMMARY DASHBOARD'!$E$53</c:f>
              <c:strCache>
                <c:ptCount val="1"/>
                <c:pt idx="0">
                  <c:v>2015</c:v>
                </c:pt>
              </c:strCache>
            </c:strRef>
          </c:tx>
          <c:spPr>
            <a:solidFill>
              <a:schemeClr val="accent5">
                <a:lumMod val="75000"/>
              </a:schemeClr>
            </a:solidFill>
          </c:spPr>
          <c:dLbls>
            <c:dLbl>
              <c:idx val="0"/>
              <c:layout>
                <c:manualLayout>
                  <c:x val="1.1256852387122505E-2"/>
                  <c:y val="1.1704853095256247E-2"/>
                </c:manualLayout>
              </c:layout>
              <c:showVal val="1"/>
            </c:dLbl>
            <c:dLbl>
              <c:idx val="1"/>
              <c:layout>
                <c:manualLayout>
                  <c:x val="-1.2658227848101266E-2"/>
                  <c:y val="-6.2353873452077524E-3"/>
                </c:manualLayout>
              </c:layout>
              <c:showVal val="1"/>
            </c:dLbl>
            <c:dLbl>
              <c:idx val="2"/>
              <c:layout>
                <c:manualLayout>
                  <c:x val="3.7037775341373512E-3"/>
                  <c:y val="3.2114699704727406E-3"/>
                </c:manualLayout>
              </c:layout>
              <c:showVal val="1"/>
            </c:dLbl>
            <c:txPr>
              <a:bodyPr/>
              <a:lstStyle/>
              <a:p>
                <a:pPr>
                  <a:defRPr sz="800" b="1"/>
                </a:pPr>
                <a:endParaRPr lang="en-US"/>
              </a:p>
            </c:txPr>
            <c:showVal val="1"/>
          </c:dLbls>
          <c:cat>
            <c:strRef>
              <c:f>'SUMMARY DASHBOARD'!$D$54:$D$56</c:f>
              <c:strCache>
                <c:ptCount val="3"/>
                <c:pt idx="0">
                  <c:v>Total Registrations</c:v>
                </c:pt>
                <c:pt idx="1">
                  <c:v>Non-Residents</c:v>
                </c:pt>
                <c:pt idx="2">
                  <c:v>Residents</c:v>
                </c:pt>
              </c:strCache>
            </c:strRef>
          </c:cat>
          <c:val>
            <c:numRef>
              <c:f>'SUMMARY DASHBOARD'!$E$54:$E$56</c:f>
              <c:numCache>
                <c:formatCode>#,##0_);\(#,##0\)</c:formatCode>
                <c:ptCount val="3"/>
                <c:pt idx="0">
                  <c:v>232548</c:v>
                </c:pt>
                <c:pt idx="1">
                  <c:v>178560</c:v>
                </c:pt>
                <c:pt idx="2">
                  <c:v>53988</c:v>
                </c:pt>
              </c:numCache>
            </c:numRef>
          </c:val>
        </c:ser>
        <c:ser>
          <c:idx val="1"/>
          <c:order val="1"/>
          <c:tx>
            <c:strRef>
              <c:f>'SUMMARY DASHBOARD'!$F$53</c:f>
              <c:strCache>
                <c:ptCount val="1"/>
                <c:pt idx="0">
                  <c:v>2014</c:v>
                </c:pt>
              </c:strCache>
            </c:strRef>
          </c:tx>
          <c:spPr>
            <a:solidFill>
              <a:schemeClr val="accent5">
                <a:lumMod val="40000"/>
                <a:lumOff val="60000"/>
              </a:schemeClr>
            </a:solidFill>
          </c:spPr>
          <c:dLbls>
            <c:dLbl>
              <c:idx val="0"/>
              <c:layout>
                <c:manualLayout>
                  <c:x val="8.5443370211634936E-2"/>
                  <c:y val="0"/>
                </c:manualLayout>
              </c:layout>
              <c:showVal val="1"/>
            </c:dLbl>
            <c:dLbl>
              <c:idx val="1"/>
              <c:layout>
                <c:manualLayout>
                  <c:x val="5.6784943021362826E-2"/>
                  <c:y val="-1.2470774690415628E-2"/>
                </c:manualLayout>
              </c:layout>
              <c:showVal val="1"/>
            </c:dLbl>
            <c:dLbl>
              <c:idx val="2"/>
              <c:layout>
                <c:manualLayout>
                  <c:x val="5.9156450380411341E-2"/>
                  <c:y val="7.8457865965684756E-3"/>
                </c:manualLayout>
              </c:layout>
              <c:showVal val="1"/>
            </c:dLbl>
            <c:txPr>
              <a:bodyPr/>
              <a:lstStyle/>
              <a:p>
                <a:pPr>
                  <a:defRPr sz="800" b="1"/>
                </a:pPr>
                <a:endParaRPr lang="en-US"/>
              </a:p>
            </c:txPr>
            <c:showVal val="1"/>
          </c:dLbls>
          <c:cat>
            <c:strRef>
              <c:f>'SUMMARY DASHBOARD'!$D$54:$D$56</c:f>
              <c:strCache>
                <c:ptCount val="3"/>
                <c:pt idx="0">
                  <c:v>Total Registrations</c:v>
                </c:pt>
                <c:pt idx="1">
                  <c:v>Non-Residents</c:v>
                </c:pt>
                <c:pt idx="2">
                  <c:v>Residents</c:v>
                </c:pt>
              </c:strCache>
            </c:strRef>
          </c:cat>
          <c:val>
            <c:numRef>
              <c:f>'SUMMARY DASHBOARD'!$F$54:$F$56</c:f>
              <c:numCache>
                <c:formatCode>#,##0_);\(#,##0\)</c:formatCode>
                <c:ptCount val="3"/>
                <c:pt idx="0">
                  <c:v>234696</c:v>
                </c:pt>
                <c:pt idx="1">
                  <c:v>182784</c:v>
                </c:pt>
                <c:pt idx="2">
                  <c:v>51912</c:v>
                </c:pt>
              </c:numCache>
            </c:numRef>
          </c:val>
        </c:ser>
        <c:shape val="box"/>
        <c:axId val="63273600"/>
        <c:axId val="63283584"/>
        <c:axId val="0"/>
      </c:bar3DChart>
      <c:catAx>
        <c:axId val="63273600"/>
        <c:scaling>
          <c:orientation val="minMax"/>
        </c:scaling>
        <c:axPos val="b"/>
        <c:numFmt formatCode="General" sourceLinked="1"/>
        <c:tickLblPos val="nextTo"/>
        <c:txPr>
          <a:bodyPr rot="-480000" anchor="b" anchorCtr="1"/>
          <a:lstStyle/>
          <a:p>
            <a:pPr>
              <a:defRPr sz="800" b="1"/>
            </a:pPr>
            <a:endParaRPr lang="en-US"/>
          </a:p>
        </c:txPr>
        <c:crossAx val="63283584"/>
        <c:crosses val="autoZero"/>
        <c:auto val="1"/>
        <c:lblAlgn val="ctr"/>
        <c:lblOffset val="100"/>
        <c:tickLblSkip val="1"/>
      </c:catAx>
      <c:valAx>
        <c:axId val="63283584"/>
        <c:scaling>
          <c:orientation val="minMax"/>
          <c:max val="300000"/>
        </c:scaling>
        <c:axPos val="l"/>
        <c:majorGridlines>
          <c:spPr>
            <a:ln>
              <a:solidFill>
                <a:srgbClr val="FC2E4B"/>
              </a:solidFill>
            </a:ln>
          </c:spPr>
        </c:majorGridlines>
        <c:numFmt formatCode="#,##0_);\(#,##0\)" sourceLinked="1"/>
        <c:tickLblPos val="nextTo"/>
        <c:spPr>
          <a:noFill/>
          <a:ln cap="rnd">
            <a:solidFill>
              <a:srgbClr val="FC2E4B"/>
            </a:solidFill>
          </a:ln>
        </c:spPr>
        <c:txPr>
          <a:bodyPr/>
          <a:lstStyle/>
          <a:p>
            <a:pPr>
              <a:defRPr sz="800" b="1"/>
            </a:pPr>
            <a:endParaRPr lang="en-US"/>
          </a:p>
        </c:txPr>
        <c:crossAx val="63273600"/>
        <c:crosses val="autoZero"/>
        <c:crossBetween val="between"/>
        <c:majorUnit val="50000"/>
      </c:valAx>
    </c:plotArea>
    <c:legend>
      <c:legendPos val="r"/>
      <c:layout>
        <c:manualLayout>
          <c:xMode val="edge"/>
          <c:yMode val="edge"/>
          <c:x val="0.86473769892687502"/>
          <c:y val="0.38002378284748078"/>
          <c:w val="0.13042483254261991"/>
          <c:h val="0.19523143719184946"/>
        </c:manualLayout>
      </c:layout>
      <c:txPr>
        <a:bodyPr/>
        <a:lstStyle/>
        <a:p>
          <a:pPr>
            <a:defRPr sz="800" b="1"/>
          </a:pPr>
          <a:endParaRPr lang="en-US"/>
        </a:p>
      </c:txPr>
    </c:legend>
    <c:plotVisOnly val="1"/>
  </c:chart>
  <c:spPr>
    <a:ln cap="rnd">
      <a:solidFill>
        <a:srgbClr val="4F81BD"/>
      </a:solidFill>
    </a:ln>
    <a:effectLst>
      <a:outerShdw blurRad="63500" dist="76200" dir="2400000" sx="102000" sy="102000" algn="tl" rotWithShape="0">
        <a:prstClr val="black">
          <a:alpha val="55000"/>
        </a:prstClr>
      </a:outerShdw>
    </a:effectLst>
  </c:spPr>
  <c:printSettings>
    <c:headerFooter/>
    <c:pageMargins b="0.75000000000000777" l="0.70000000000000062" r="0.70000000000000062" t="0.75000000000000777"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lang val="en-US"/>
  <c:roundedCorners val="1"/>
  <c:chart>
    <c:plotArea>
      <c:layout>
        <c:manualLayout>
          <c:layoutTarget val="inner"/>
          <c:xMode val="edge"/>
          <c:yMode val="edge"/>
          <c:x val="0.15380937778352191"/>
          <c:y val="0.20830468030009144"/>
          <c:w val="0.65825121822943933"/>
          <c:h val="0.64890979353802014"/>
        </c:manualLayout>
      </c:layout>
      <c:barChart>
        <c:barDir val="col"/>
        <c:grouping val="clustered"/>
        <c:ser>
          <c:idx val="1"/>
          <c:order val="1"/>
          <c:tx>
            <c:strRef>
              <c:f>'SUMMARY DASHBOARD'!$D$16</c:f>
              <c:strCache>
                <c:ptCount val="1"/>
                <c:pt idx="0">
                  <c:v>ARR$</c:v>
                </c:pt>
              </c:strCache>
            </c:strRef>
          </c:tx>
          <c:spPr>
            <a:gradFill flip="none" rotWithShape="1">
              <a:gsLst>
                <a:gs pos="17000">
                  <a:srgbClr val="DDEBCF">
                    <a:alpha val="71000"/>
                  </a:srgbClr>
                </a:gs>
                <a:gs pos="50000">
                  <a:srgbClr val="9CB86E"/>
                </a:gs>
                <a:gs pos="100000">
                  <a:srgbClr val="156B13"/>
                </a:gs>
              </a:gsLst>
              <a:lin ang="12000000" scaled="0"/>
              <a:tileRect/>
            </a:gradFill>
            <a:ln w="28575" cap="rnd">
              <a:solidFill>
                <a:srgbClr val="4F81BD"/>
              </a:solidFill>
              <a:bevel/>
            </a:ln>
            <a:effectLst>
              <a:outerShdw blurRad="50800" dist="38100" dir="2700000" algn="tl" rotWithShape="0">
                <a:prstClr val="black">
                  <a:alpha val="40000"/>
                </a:prstClr>
              </a:outerShdw>
            </a:effectLst>
            <a:scene3d>
              <a:camera prst="orthographicFront"/>
              <a:lightRig rig="threePt" dir="t"/>
            </a:scene3d>
            <a:sp3d prstMaterial="dkEdge">
              <a:bevelT w="184150" h="107950" prst="softRound"/>
              <a:bevelB/>
            </a:sp3d>
          </c:spPr>
          <c:dLbls>
            <c:txPr>
              <a:bodyPr/>
              <a:lstStyle/>
              <a:p>
                <a:pPr>
                  <a:defRPr sz="800" b="1">
                    <a:solidFill>
                      <a:schemeClr val="bg1"/>
                    </a:solidFill>
                  </a:defRPr>
                </a:pPr>
                <a:endParaRPr lang="en-US"/>
              </a:p>
            </c:txPr>
            <c:showVal val="1"/>
          </c:dLbls>
          <c:cat>
            <c:numRef>
              <c:f>'SUMMARY DASHBOARD'!$E$14:$F$14</c:f>
              <c:numCache>
                <c:formatCode>0</c:formatCode>
                <c:ptCount val="2"/>
                <c:pt idx="0">
                  <c:v>2015</c:v>
                </c:pt>
                <c:pt idx="1">
                  <c:v>2014</c:v>
                </c:pt>
              </c:numCache>
            </c:numRef>
          </c:cat>
          <c:val>
            <c:numRef>
              <c:f>'SUMMARY DASHBOARD'!$E$16:$F$16</c:f>
              <c:numCache>
                <c:formatCode>"$"#,##0.00_);[Red]\("$"#,##0.00\)</c:formatCode>
                <c:ptCount val="2"/>
                <c:pt idx="0">
                  <c:v>153.94</c:v>
                </c:pt>
                <c:pt idx="1">
                  <c:v>153.43</c:v>
                </c:pt>
              </c:numCache>
            </c:numRef>
          </c:val>
        </c:ser>
        <c:axId val="63183872"/>
        <c:axId val="63182336"/>
      </c:barChart>
      <c:lineChart>
        <c:grouping val="standard"/>
        <c:ser>
          <c:idx val="0"/>
          <c:order val="0"/>
          <c:tx>
            <c:strRef>
              <c:f>'SUMMARY DASHBOARD'!$D$15</c:f>
              <c:strCache>
                <c:ptCount val="1"/>
                <c:pt idx="0">
                  <c:v>Occupancy %</c:v>
                </c:pt>
              </c:strCache>
            </c:strRef>
          </c:tx>
          <c:spPr>
            <a:ln w="50800" cmpd="tri">
              <a:solidFill>
                <a:srgbClr val="FFC000"/>
              </a:solidFill>
            </a:ln>
            <a:effectLst>
              <a:outerShdw blurRad="50800" dist="38100" dir="2700000" algn="tl" rotWithShape="0">
                <a:prstClr val="black">
                  <a:alpha val="40000"/>
                </a:prstClr>
              </a:outerShdw>
            </a:effectLst>
          </c:spPr>
          <c:marker>
            <c:symbol val="circle"/>
            <c:size val="7"/>
            <c:spPr>
              <a:solidFill>
                <a:srgbClr val="E41616">
                  <a:alpha val="55000"/>
                </a:srgbClr>
              </a:solidFill>
              <a:ln>
                <a:solidFill>
                  <a:schemeClr val="tx2">
                    <a:lumMod val="60000"/>
                    <a:lumOff val="40000"/>
                  </a:schemeClr>
                </a:solidFill>
              </a:ln>
              <a:effectLst>
                <a:outerShdw blurRad="50800" dist="38100" dir="2700000" algn="tl" rotWithShape="0">
                  <a:prstClr val="black">
                    <a:alpha val="40000"/>
                  </a:prstClr>
                </a:outerShdw>
              </a:effectLst>
            </c:spPr>
          </c:marker>
          <c:dLbls>
            <c:dLbl>
              <c:idx val="0"/>
              <c:layout>
                <c:manualLayout>
                  <c:x val="-0.1198046048690638"/>
                  <c:y val="-4.4387653337202918E-2"/>
                </c:manualLayout>
              </c:layout>
              <c:showVal val="1"/>
            </c:dLbl>
            <c:dLbl>
              <c:idx val="1"/>
              <c:layout>
                <c:manualLayout>
                  <c:x val="-4.8865394576100674E-2"/>
                  <c:y val="-5.0645621387837292E-2"/>
                </c:manualLayout>
              </c:layout>
              <c:showVal val="1"/>
            </c:dLbl>
            <c:txPr>
              <a:bodyPr/>
              <a:lstStyle/>
              <a:p>
                <a:pPr>
                  <a:defRPr sz="800" b="1">
                    <a:solidFill>
                      <a:schemeClr val="bg1"/>
                    </a:solidFill>
                  </a:defRPr>
                </a:pPr>
                <a:endParaRPr lang="en-US"/>
              </a:p>
            </c:txPr>
            <c:showVal val="1"/>
          </c:dLbls>
          <c:cat>
            <c:numRef>
              <c:f>'SUMMARY DASHBOARD'!$E$14:$F$14</c:f>
              <c:numCache>
                <c:formatCode>0</c:formatCode>
                <c:ptCount val="2"/>
                <c:pt idx="0">
                  <c:v>2015</c:v>
                </c:pt>
                <c:pt idx="1">
                  <c:v>2014</c:v>
                </c:pt>
              </c:numCache>
            </c:numRef>
          </c:cat>
          <c:val>
            <c:numRef>
              <c:f>'SUMMARY DASHBOARD'!$E$15:$F$15</c:f>
              <c:numCache>
                <c:formatCode>0.0%</c:formatCode>
                <c:ptCount val="2"/>
                <c:pt idx="0">
                  <c:v>0.69699999999999995</c:v>
                </c:pt>
                <c:pt idx="1">
                  <c:v>0.69399999999999995</c:v>
                </c:pt>
              </c:numCache>
            </c:numRef>
          </c:val>
          <c:smooth val="1"/>
        </c:ser>
        <c:marker val="1"/>
        <c:axId val="99801728"/>
        <c:axId val="99800576"/>
      </c:lineChart>
      <c:catAx>
        <c:axId val="99801728"/>
        <c:scaling>
          <c:orientation val="minMax"/>
        </c:scaling>
        <c:axPos val="b"/>
        <c:numFmt formatCode="0" sourceLinked="1"/>
        <c:tickLblPos val="none"/>
        <c:txPr>
          <a:bodyPr anchor="t" anchorCtr="0"/>
          <a:lstStyle/>
          <a:p>
            <a:pPr>
              <a:defRPr sz="900" b="1">
                <a:solidFill>
                  <a:schemeClr val="bg1"/>
                </a:solidFill>
              </a:defRPr>
            </a:pPr>
            <a:endParaRPr lang="en-US"/>
          </a:p>
        </c:txPr>
        <c:crossAx val="99800576"/>
        <c:crosses val="autoZero"/>
        <c:auto val="1"/>
        <c:lblAlgn val="ctr"/>
        <c:lblOffset val="100"/>
      </c:catAx>
      <c:valAx>
        <c:axId val="99800576"/>
        <c:scaling>
          <c:orientation val="minMax"/>
          <c:max val="0.750000000000001"/>
          <c:min val="0.5"/>
        </c:scaling>
        <c:axPos val="l"/>
        <c:majorGridlines>
          <c:spPr>
            <a:ln>
              <a:solidFill>
                <a:schemeClr val="tx2">
                  <a:lumMod val="60000"/>
                  <a:lumOff val="40000"/>
                </a:schemeClr>
              </a:solidFill>
            </a:ln>
          </c:spPr>
        </c:majorGridlines>
        <c:numFmt formatCode="0.0%" sourceLinked="1"/>
        <c:tickLblPos val="nextTo"/>
        <c:spPr>
          <a:ln cap="rnd">
            <a:solidFill>
              <a:srgbClr val="1F497D">
                <a:lumMod val="60000"/>
                <a:lumOff val="40000"/>
              </a:srgbClr>
            </a:solidFill>
          </a:ln>
        </c:spPr>
        <c:txPr>
          <a:bodyPr/>
          <a:lstStyle/>
          <a:p>
            <a:pPr>
              <a:defRPr sz="800" b="1">
                <a:solidFill>
                  <a:schemeClr val="bg1"/>
                </a:solidFill>
              </a:defRPr>
            </a:pPr>
            <a:endParaRPr lang="en-US"/>
          </a:p>
        </c:txPr>
        <c:crossAx val="99801728"/>
        <c:crosses val="autoZero"/>
        <c:crossBetween val="between"/>
        <c:majorUnit val="0.05"/>
      </c:valAx>
      <c:valAx>
        <c:axId val="63182336"/>
        <c:scaling>
          <c:orientation val="minMax"/>
          <c:max val="190"/>
          <c:min val="100"/>
        </c:scaling>
        <c:axPos val="r"/>
        <c:numFmt formatCode="&quot;$&quot;#,##0.00_);[Red]\(&quot;$&quot;#,##0.00\)" sourceLinked="1"/>
        <c:tickLblPos val="nextTo"/>
        <c:spPr>
          <a:ln>
            <a:solidFill>
              <a:srgbClr val="4F81BD"/>
            </a:solidFill>
          </a:ln>
        </c:spPr>
        <c:txPr>
          <a:bodyPr/>
          <a:lstStyle/>
          <a:p>
            <a:pPr>
              <a:defRPr sz="800" b="1">
                <a:solidFill>
                  <a:schemeClr val="bg1"/>
                </a:solidFill>
              </a:defRPr>
            </a:pPr>
            <a:endParaRPr lang="en-US"/>
          </a:p>
        </c:txPr>
        <c:crossAx val="63183872"/>
        <c:crosses val="max"/>
        <c:crossBetween val="between"/>
        <c:majorUnit val="20"/>
      </c:valAx>
      <c:catAx>
        <c:axId val="63183872"/>
        <c:scaling>
          <c:orientation val="minMax"/>
        </c:scaling>
        <c:delete val="1"/>
        <c:axPos val="b"/>
        <c:numFmt formatCode="0" sourceLinked="1"/>
        <c:tickLblPos val="none"/>
        <c:crossAx val="63182336"/>
        <c:crosses val="autoZero"/>
        <c:auto val="1"/>
        <c:lblAlgn val="ctr"/>
        <c:lblOffset val="100"/>
      </c:catAx>
      <c:spPr>
        <a:solidFill>
          <a:schemeClr val="tx1">
            <a:lumMod val="75000"/>
            <a:lumOff val="25000"/>
          </a:schemeClr>
        </a:solidFill>
      </c:spPr>
    </c:plotArea>
    <c:legend>
      <c:legendPos val="b"/>
      <c:legendEntry>
        <c:idx val="0"/>
        <c:txPr>
          <a:bodyPr/>
          <a:lstStyle/>
          <a:p>
            <a:pPr>
              <a:defRPr sz="800" b="1">
                <a:solidFill>
                  <a:schemeClr val="bg1"/>
                </a:solidFill>
              </a:defRPr>
            </a:pPr>
            <a:endParaRPr lang="en-US"/>
          </a:p>
        </c:txPr>
      </c:legendEntry>
      <c:layout>
        <c:manualLayout>
          <c:xMode val="edge"/>
          <c:yMode val="edge"/>
          <c:x val="0.20627247065814885"/>
          <c:y val="0.88354187944080265"/>
          <c:w val="0.58273411650416462"/>
          <c:h val="0.1040069922298312"/>
        </c:manualLayout>
      </c:layout>
      <c:overlay val="1"/>
      <c:txPr>
        <a:bodyPr/>
        <a:lstStyle/>
        <a:p>
          <a:pPr>
            <a:defRPr sz="900" b="1">
              <a:solidFill>
                <a:schemeClr val="bg1"/>
              </a:solidFill>
            </a:defRPr>
          </a:pPr>
          <a:endParaRPr lang="en-US"/>
        </a:p>
      </c:txPr>
    </c:legend>
    <c:plotVisOnly val="1"/>
    <c:dispBlanksAs val="gap"/>
  </c:chart>
  <c:spPr>
    <a:solidFill>
      <a:schemeClr val="tx1"/>
    </a:solidFill>
    <a:ln w="12700" cap="rnd">
      <a:solidFill>
        <a:srgbClr val="4F81BD"/>
      </a:solidFill>
    </a:ln>
    <a:effectLst>
      <a:outerShdw blurRad="88900" dist="12700" dir="6000000" sx="104000" sy="104000" algn="tl" rotWithShape="0">
        <a:prstClr val="black">
          <a:alpha val="58000"/>
        </a:prstClr>
      </a:outerShdw>
    </a:effectLst>
  </c:spPr>
  <c:printSettings>
    <c:headerFooter/>
    <c:pageMargins b="0.75000000000000577" l="0.70000000000000062" r="0.70000000000000062" t="0.75000000000000577"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1.jpeg"/><Relationship Id="rId1" Type="http://schemas.openxmlformats.org/officeDocument/2006/relationships/chart" Target="../charts/chart1.xml"/><Relationship Id="rId5" Type="http://schemas.openxmlformats.org/officeDocument/2006/relationships/chart" Target="../charts/chart4.xml"/><Relationship Id="rId4" Type="http://schemas.openxmlformats.org/officeDocument/2006/relationships/chart" Target="../charts/char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8</xdr:col>
      <xdr:colOff>257175</xdr:colOff>
      <xdr:row>0</xdr:row>
      <xdr:rowOff>904875</xdr:rowOff>
    </xdr:from>
    <xdr:to>
      <xdr:col>11</xdr:col>
      <xdr:colOff>790575</xdr:colOff>
      <xdr:row>8</xdr:row>
      <xdr:rowOff>142875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90568</xdr:colOff>
      <xdr:row>0</xdr:row>
      <xdr:rowOff>85185</xdr:rowOff>
    </xdr:from>
    <xdr:to>
      <xdr:col>6</xdr:col>
      <xdr:colOff>61831</xdr:colOff>
      <xdr:row>0</xdr:row>
      <xdr:rowOff>905414</xdr:rowOff>
    </xdr:to>
    <xdr:pic>
      <xdr:nvPicPr>
        <xdr:cNvPr id="3" name="Picture 1"/>
        <xdr:cNvPicPr>
          <a:picLocks noChangeAspect="1" noChangeArrowheads="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tretch>
          <a:fillRect/>
        </a:stretch>
      </xdr:blipFill>
      <xdr:spPr bwMode="auto">
        <a:xfrm>
          <a:off x="2052718" y="85185"/>
          <a:ext cx="1628613" cy="820229"/>
        </a:xfrm>
        <a:prstGeom prst="rect">
          <a:avLst/>
        </a:prstGeom>
        <a:noFill/>
        <a:ln w="9525">
          <a:noFill/>
          <a:miter lim="800000"/>
          <a:headEnd/>
          <a:tailEnd/>
        </a:ln>
        <a:effectLst>
          <a:outerShdw blurRad="76200" dist="38100" dir="5400000" sx="103000" sy="103000" algn="tl" rotWithShape="0">
            <a:prstClr val="black">
              <a:alpha val="55000"/>
            </a:prstClr>
          </a:outerShdw>
        </a:effectLst>
      </xdr:spPr>
    </xdr:pic>
    <xdr:clientData/>
  </xdr:twoCellAnchor>
  <xdr:twoCellAnchor>
    <xdr:from>
      <xdr:col>8</xdr:col>
      <xdr:colOff>266699</xdr:colOff>
      <xdr:row>9</xdr:row>
      <xdr:rowOff>109539</xdr:rowOff>
    </xdr:from>
    <xdr:to>
      <xdr:col>11</xdr:col>
      <xdr:colOff>819149</xdr:colOff>
      <xdr:row>15</xdr:row>
      <xdr:rowOff>114301</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295275</xdr:colOff>
      <xdr:row>15</xdr:row>
      <xdr:rowOff>304801</xdr:rowOff>
    </xdr:from>
    <xdr:to>
      <xdr:col>11</xdr:col>
      <xdr:colOff>828675</xdr:colOff>
      <xdr:row>22</xdr:row>
      <xdr:rowOff>142876</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295275</xdr:colOff>
      <xdr:row>23</xdr:row>
      <xdr:rowOff>76202</xdr:rowOff>
    </xdr:from>
    <xdr:to>
      <xdr:col>11</xdr:col>
      <xdr:colOff>828676</xdr:colOff>
      <xdr:row>35</xdr:row>
      <xdr:rowOff>9525</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oneCellAnchor>
    <xdr:from>
      <xdr:col>9</xdr:col>
      <xdr:colOff>287107</xdr:colOff>
      <xdr:row>29</xdr:row>
      <xdr:rowOff>133749</xdr:rowOff>
    </xdr:from>
    <xdr:ext cx="248851" cy="444737"/>
    <xdr:sp macro="" textlink="">
      <xdr:nvSpPr>
        <xdr:cNvPr id="7" name="TextBox 6"/>
        <xdr:cNvSpPr txBox="1"/>
      </xdr:nvSpPr>
      <xdr:spPr>
        <a:xfrm rot="5400000">
          <a:off x="6294689" y="8651792"/>
          <a:ext cx="444737" cy="24885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US" sz="1000" b="1">
              <a:solidFill>
                <a:schemeClr val="tx1"/>
              </a:solidFill>
            </a:rPr>
            <a:t>2015</a:t>
          </a:r>
        </a:p>
      </xdr:txBody>
    </xdr:sp>
    <xdr:clientData/>
  </xdr:oneCellAnchor>
</xdr:wsDr>
</file>

<file path=xl/drawings/drawing2.xml><?xml version="1.0" encoding="utf-8"?>
<c:userShapes xmlns:c="http://schemas.openxmlformats.org/drawingml/2006/chart">
  <cdr:relSizeAnchor xmlns:cdr="http://schemas.openxmlformats.org/drawingml/2006/chartDrawing">
    <cdr:from>
      <cdr:x>0.49212</cdr:x>
      <cdr:y>0.24272</cdr:y>
    </cdr:from>
    <cdr:to>
      <cdr:x>0.57648</cdr:x>
      <cdr:y>0.33468</cdr:y>
    </cdr:to>
    <cdr:sp macro="" textlink="">
      <cdr:nvSpPr>
        <cdr:cNvPr id="8" name="TextBox 7"/>
        <cdr:cNvSpPr txBox="1"/>
      </cdr:nvSpPr>
      <cdr:spPr>
        <a:xfrm xmlns:a="http://schemas.openxmlformats.org/drawingml/2006/main">
          <a:off x="1481232" y="477794"/>
          <a:ext cx="253905" cy="18101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900" b="1">
            <a:solidFill>
              <a:srgbClr val="FF0000"/>
            </a:solidFill>
          </a:endParaRPr>
        </a:p>
      </cdr:txBody>
    </cdr:sp>
  </cdr:relSizeAnchor>
  <cdr:relSizeAnchor xmlns:cdr="http://schemas.openxmlformats.org/drawingml/2006/chartDrawing">
    <cdr:from>
      <cdr:x>0.4874</cdr:x>
      <cdr:y>0.22092</cdr:y>
    </cdr:from>
    <cdr:to>
      <cdr:x>0.59782</cdr:x>
      <cdr:y>0.35198</cdr:y>
    </cdr:to>
    <cdr:sp macro="" textlink="">
      <cdr:nvSpPr>
        <cdr:cNvPr id="2" name="TextBox 1"/>
        <cdr:cNvSpPr txBox="1"/>
      </cdr:nvSpPr>
      <cdr:spPr>
        <a:xfrm xmlns:a="http://schemas.openxmlformats.org/drawingml/2006/main">
          <a:off x="1467038" y="434879"/>
          <a:ext cx="332353" cy="25799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000" b="1">
              <a:solidFill>
                <a:srgbClr val="92D050"/>
              </a:solidFill>
            </a:rPr>
            <a:t>1.3</a:t>
          </a:r>
        </a:p>
      </cdr:txBody>
    </cdr:sp>
  </cdr:relSizeAnchor>
  <cdr:relSizeAnchor xmlns:cdr="http://schemas.openxmlformats.org/drawingml/2006/chartDrawing">
    <cdr:from>
      <cdr:x>0.51001</cdr:x>
      <cdr:y>0.36087</cdr:y>
    </cdr:from>
    <cdr:to>
      <cdr:x>0.58571</cdr:x>
      <cdr:y>0.39</cdr:y>
    </cdr:to>
    <cdr:cxnSp macro="">
      <cdr:nvCxnSpPr>
        <cdr:cNvPr id="4" name="Straight Arrow Connector 3"/>
        <cdr:cNvCxnSpPr/>
      </cdr:nvCxnSpPr>
      <cdr:spPr>
        <a:xfrm xmlns:a="http://schemas.openxmlformats.org/drawingml/2006/main" rot="-1860000">
          <a:off x="1535080" y="710373"/>
          <a:ext cx="227850" cy="57342"/>
        </a:xfrm>
        <a:prstGeom xmlns:a="http://schemas.openxmlformats.org/drawingml/2006/main" prst="straightConnector1">
          <a:avLst/>
        </a:prstGeom>
        <a:ln xmlns:a="http://schemas.openxmlformats.org/drawingml/2006/main" w="25400" cap="rnd">
          <a:solidFill>
            <a:srgbClr val="92D050"/>
          </a:solidFill>
          <a:tailEnd type="arrow"/>
        </a:ln>
        <a:effectLst xmlns:a="http://schemas.openxmlformats.org/drawingml/2006/main">
          <a:outerShdw blurRad="50800" dist="38100" dir="2700000" algn="tl" rotWithShape="0">
            <a:prstClr val="black"/>
          </a:outerShdw>
        </a:effectLst>
        <a:scene3d xmlns:a="http://schemas.openxmlformats.org/drawingml/2006/main">
          <a:camera prst="orthographicFront">
            <a:rot lat="328466" lon="20119275" rev="170859"/>
          </a:camera>
          <a:lightRig rig="threePt" dir="t"/>
        </a:scene3d>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xml><?xml version="1.0" encoding="utf-8"?>
<c:userShapes xmlns:c="http://schemas.openxmlformats.org/drawingml/2006/chart">
  <cdr:relSizeAnchor xmlns:cdr="http://schemas.openxmlformats.org/drawingml/2006/chartDrawing">
    <cdr:from>
      <cdr:x>0.70446</cdr:x>
      <cdr:y>0.48398</cdr:y>
    </cdr:from>
    <cdr:to>
      <cdr:x>0.78283</cdr:x>
      <cdr:y>0.53436</cdr:y>
    </cdr:to>
    <cdr:sp macro="" textlink="">
      <cdr:nvSpPr>
        <cdr:cNvPr id="3" name="Straight Arrow Connector 2"/>
        <cdr:cNvSpPr/>
      </cdr:nvSpPr>
      <cdr:spPr>
        <a:xfrm xmlns:a="http://schemas.openxmlformats.org/drawingml/2006/main" flipV="1">
          <a:off x="2133773" y="920443"/>
          <a:ext cx="237379" cy="95814"/>
        </a:xfrm>
        <a:prstGeom xmlns:a="http://schemas.openxmlformats.org/drawingml/2006/main" prst="straightConnector1">
          <a:avLst/>
        </a:prstGeom>
        <a:ln xmlns:a="http://schemas.openxmlformats.org/drawingml/2006/main" w="22225" cap="rnd">
          <a:solidFill>
            <a:srgbClr val="92D050"/>
          </a:solidFill>
          <a:tailEnd type="arrow"/>
        </a:ln>
        <a:effectLst xmlns:a="http://schemas.openxmlformats.org/drawingml/2006/main">
          <a:outerShdw blurRad="50800" dist="38100" dir="2700000" algn="tl" rotWithShape="0">
            <a:prstClr val="black"/>
          </a:outerShdw>
        </a:effectLst>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0.58026</cdr:x>
      <cdr:y>0.44743</cdr:y>
    </cdr:from>
    <cdr:to>
      <cdr:x>0.71122</cdr:x>
      <cdr:y>0.56427</cdr:y>
    </cdr:to>
    <cdr:sp macro="" textlink="">
      <cdr:nvSpPr>
        <cdr:cNvPr id="4" name="TextBox 3"/>
        <cdr:cNvSpPr txBox="1"/>
      </cdr:nvSpPr>
      <cdr:spPr>
        <a:xfrm xmlns:a="http://schemas.openxmlformats.org/drawingml/2006/main">
          <a:off x="1757573" y="850941"/>
          <a:ext cx="396671" cy="222209"/>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en-US" sz="1000" b="1">
              <a:solidFill>
                <a:srgbClr val="92D050"/>
              </a:solidFill>
            </a:rPr>
            <a:t>3.5%</a:t>
          </a:r>
        </a:p>
      </cdr:txBody>
    </cdr:sp>
  </cdr:relSizeAnchor>
</c:userShapes>
</file>

<file path=xl/drawings/drawing4.xml><?xml version="1.0" encoding="utf-8"?>
<c:userShapes xmlns:c="http://schemas.openxmlformats.org/drawingml/2006/chart">
  <cdr:relSizeAnchor xmlns:cdr="http://schemas.openxmlformats.org/drawingml/2006/chartDrawing">
    <cdr:from>
      <cdr:x>0.19301</cdr:x>
      <cdr:y>0.02242</cdr:y>
    </cdr:from>
    <cdr:to>
      <cdr:x>0.83912</cdr:x>
      <cdr:y>0.12617</cdr:y>
    </cdr:to>
    <cdr:sp macro="" textlink="">
      <cdr:nvSpPr>
        <cdr:cNvPr id="2" name="TextBox 1"/>
        <cdr:cNvSpPr txBox="1"/>
      </cdr:nvSpPr>
      <cdr:spPr>
        <a:xfrm xmlns:a="http://schemas.openxmlformats.org/drawingml/2006/main">
          <a:off x="582788" y="45697"/>
          <a:ext cx="1950862" cy="211477"/>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pPr algn="ctr"/>
          <a:r>
            <a:rPr lang="en-US" sz="1200" b="1">
              <a:solidFill>
                <a:schemeClr val="bg1"/>
              </a:solidFill>
            </a:rPr>
            <a:t>Registrations</a:t>
          </a:r>
          <a:r>
            <a:rPr lang="en-US" sz="1200" b="1" baseline="0">
              <a:solidFill>
                <a:schemeClr val="bg1"/>
              </a:solidFill>
            </a:rPr>
            <a:t> March 2015</a:t>
          </a:r>
          <a:endParaRPr lang="en-US" sz="1200" b="1">
            <a:solidFill>
              <a:schemeClr val="bg1"/>
            </a:solidFill>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0.23683</cdr:x>
      <cdr:y>0.02757</cdr:y>
    </cdr:from>
    <cdr:to>
      <cdr:x>0.77354</cdr:x>
      <cdr:y>0.14644</cdr:y>
    </cdr:to>
    <cdr:sp macro="" textlink="">
      <cdr:nvSpPr>
        <cdr:cNvPr id="2" name="TextBox 1"/>
        <cdr:cNvSpPr txBox="1"/>
      </cdr:nvSpPr>
      <cdr:spPr>
        <a:xfrm xmlns:a="http://schemas.openxmlformats.org/drawingml/2006/main">
          <a:off x="715080" y="56982"/>
          <a:ext cx="1620553" cy="245705"/>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pPr algn="ctr"/>
          <a:r>
            <a:rPr lang="en-US" sz="1200" b="1">
              <a:solidFill>
                <a:schemeClr val="bg1"/>
              </a:solidFill>
            </a:rPr>
            <a:t>Fiscal </a:t>
          </a:r>
          <a:r>
            <a:rPr lang="en-US" sz="1100" b="1">
              <a:solidFill>
                <a:schemeClr val="bg1"/>
              </a:solidFill>
            </a:rPr>
            <a:t>Year 2015 vs. 2014</a:t>
          </a:r>
        </a:p>
      </cdr:txBody>
    </cdr:sp>
  </cdr:relSizeAnchor>
  <cdr:relSizeAnchor xmlns:cdr="http://schemas.openxmlformats.org/drawingml/2006/chartDrawing">
    <cdr:from>
      <cdr:x>0.60957</cdr:x>
      <cdr:y>0.58572</cdr:y>
    </cdr:from>
    <cdr:to>
      <cdr:x>0.69133</cdr:x>
      <cdr:y>0.78215</cdr:y>
    </cdr:to>
    <cdr:sp macro="" textlink="">
      <cdr:nvSpPr>
        <cdr:cNvPr id="3" name="TextBox 2"/>
        <cdr:cNvSpPr txBox="1"/>
      </cdr:nvSpPr>
      <cdr:spPr>
        <a:xfrm xmlns:a="http://schemas.openxmlformats.org/drawingml/2006/main" rot="5400000">
          <a:off x="1755411" y="1286254"/>
          <a:ext cx="404758" cy="246089"/>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en-US" sz="1000" b="1">
              <a:solidFill>
                <a:schemeClr val="tx1"/>
              </a:solidFill>
            </a:rPr>
            <a:t>2014</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www.estadisticas.gobierno.pr/iepr/Inventario/tabid/186/ctl/view_detail/mid/775/report_id/305d4ed8-9913-4b0a-8ff8-a09e36ea92a3/Default.aspx" TargetMode="External"/><Relationship Id="rId2" Type="http://schemas.openxmlformats.org/officeDocument/2006/relationships/hyperlink" Target="http://www.estadisticas.gobierno.pr/iepr/Inventario/tabid/186/ctl/view_detail/mid/775/report_id/305d4ed8-9913-4b0a-8ff8-a09e36ea92a3/Default.aspx" TargetMode="External"/><Relationship Id="rId1" Type="http://schemas.openxmlformats.org/officeDocument/2006/relationships/hyperlink" Target="mailto:carlos.acobis@tourism.pr.gov" TargetMode="External"/><Relationship Id="rId4"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AF245"/>
  <sheetViews>
    <sheetView tabSelected="1" zoomScale="120" zoomScaleNormal="120" workbookViewId="0">
      <selection activeCell="D3" sqref="D3:G3"/>
    </sheetView>
  </sheetViews>
  <sheetFormatPr defaultRowHeight="12.75"/>
  <cols>
    <col min="1" max="1" width="1.85546875" style="861" customWidth="1"/>
    <col min="2" max="2" width="2.7109375" style="861" customWidth="1"/>
    <col min="3" max="11" width="12.42578125" style="861" customWidth="1"/>
    <col min="12" max="12" width="15.28515625" style="861" customWidth="1"/>
    <col min="13" max="18" width="12.42578125" style="861" customWidth="1"/>
    <col min="19" max="256" width="9.140625" style="861"/>
    <col min="257" max="257" width="1.85546875" style="861" customWidth="1"/>
    <col min="258" max="258" width="2.7109375" style="861" customWidth="1"/>
    <col min="259" max="274" width="12.42578125" style="861" customWidth="1"/>
    <col min="275" max="512" width="9.140625" style="861"/>
    <col min="513" max="513" width="1.85546875" style="861" customWidth="1"/>
    <col min="514" max="514" width="2.7109375" style="861" customWidth="1"/>
    <col min="515" max="530" width="12.42578125" style="861" customWidth="1"/>
    <col min="531" max="768" width="9.140625" style="861"/>
    <col min="769" max="769" width="1.85546875" style="861" customWidth="1"/>
    <col min="770" max="770" width="2.7109375" style="861" customWidth="1"/>
    <col min="771" max="786" width="12.42578125" style="861" customWidth="1"/>
    <col min="787" max="1024" width="9.140625" style="861"/>
    <col min="1025" max="1025" width="1.85546875" style="861" customWidth="1"/>
    <col min="1026" max="1026" width="2.7109375" style="861" customWidth="1"/>
    <col min="1027" max="1042" width="12.42578125" style="861" customWidth="1"/>
    <col min="1043" max="1280" width="9.140625" style="861"/>
    <col min="1281" max="1281" width="1.85546875" style="861" customWidth="1"/>
    <col min="1282" max="1282" width="2.7109375" style="861" customWidth="1"/>
    <col min="1283" max="1298" width="12.42578125" style="861" customWidth="1"/>
    <col min="1299" max="1536" width="9.140625" style="861"/>
    <col min="1537" max="1537" width="1.85546875" style="861" customWidth="1"/>
    <col min="1538" max="1538" width="2.7109375" style="861" customWidth="1"/>
    <col min="1539" max="1554" width="12.42578125" style="861" customWidth="1"/>
    <col min="1555" max="1792" width="9.140625" style="861"/>
    <col min="1793" max="1793" width="1.85546875" style="861" customWidth="1"/>
    <col min="1794" max="1794" width="2.7109375" style="861" customWidth="1"/>
    <col min="1795" max="1810" width="12.42578125" style="861" customWidth="1"/>
    <col min="1811" max="2048" width="9.140625" style="861"/>
    <col min="2049" max="2049" width="1.85546875" style="861" customWidth="1"/>
    <col min="2050" max="2050" width="2.7109375" style="861" customWidth="1"/>
    <col min="2051" max="2066" width="12.42578125" style="861" customWidth="1"/>
    <col min="2067" max="2304" width="9.140625" style="861"/>
    <col min="2305" max="2305" width="1.85546875" style="861" customWidth="1"/>
    <col min="2306" max="2306" width="2.7109375" style="861" customWidth="1"/>
    <col min="2307" max="2322" width="12.42578125" style="861" customWidth="1"/>
    <col min="2323" max="2560" width="9.140625" style="861"/>
    <col min="2561" max="2561" width="1.85546875" style="861" customWidth="1"/>
    <col min="2562" max="2562" width="2.7109375" style="861" customWidth="1"/>
    <col min="2563" max="2578" width="12.42578125" style="861" customWidth="1"/>
    <col min="2579" max="2816" width="9.140625" style="861"/>
    <col min="2817" max="2817" width="1.85546875" style="861" customWidth="1"/>
    <col min="2818" max="2818" width="2.7109375" style="861" customWidth="1"/>
    <col min="2819" max="2834" width="12.42578125" style="861" customWidth="1"/>
    <col min="2835" max="3072" width="9.140625" style="861"/>
    <col min="3073" max="3073" width="1.85546875" style="861" customWidth="1"/>
    <col min="3074" max="3074" width="2.7109375" style="861" customWidth="1"/>
    <col min="3075" max="3090" width="12.42578125" style="861" customWidth="1"/>
    <col min="3091" max="3328" width="9.140625" style="861"/>
    <col min="3329" max="3329" width="1.85546875" style="861" customWidth="1"/>
    <col min="3330" max="3330" width="2.7109375" style="861" customWidth="1"/>
    <col min="3331" max="3346" width="12.42578125" style="861" customWidth="1"/>
    <col min="3347" max="3584" width="9.140625" style="861"/>
    <col min="3585" max="3585" width="1.85546875" style="861" customWidth="1"/>
    <col min="3586" max="3586" width="2.7109375" style="861" customWidth="1"/>
    <col min="3587" max="3602" width="12.42578125" style="861" customWidth="1"/>
    <col min="3603" max="3840" width="9.140625" style="861"/>
    <col min="3841" max="3841" width="1.85546875" style="861" customWidth="1"/>
    <col min="3842" max="3842" width="2.7109375" style="861" customWidth="1"/>
    <col min="3843" max="3858" width="12.42578125" style="861" customWidth="1"/>
    <col min="3859" max="4096" width="9.140625" style="861"/>
    <col min="4097" max="4097" width="1.85546875" style="861" customWidth="1"/>
    <col min="4098" max="4098" width="2.7109375" style="861" customWidth="1"/>
    <col min="4099" max="4114" width="12.42578125" style="861" customWidth="1"/>
    <col min="4115" max="4352" width="9.140625" style="861"/>
    <col min="4353" max="4353" width="1.85546875" style="861" customWidth="1"/>
    <col min="4354" max="4354" width="2.7109375" style="861" customWidth="1"/>
    <col min="4355" max="4370" width="12.42578125" style="861" customWidth="1"/>
    <col min="4371" max="4608" width="9.140625" style="861"/>
    <col min="4609" max="4609" width="1.85546875" style="861" customWidth="1"/>
    <col min="4610" max="4610" width="2.7109375" style="861" customWidth="1"/>
    <col min="4611" max="4626" width="12.42578125" style="861" customWidth="1"/>
    <col min="4627" max="4864" width="9.140625" style="861"/>
    <col min="4865" max="4865" width="1.85546875" style="861" customWidth="1"/>
    <col min="4866" max="4866" width="2.7109375" style="861" customWidth="1"/>
    <col min="4867" max="4882" width="12.42578125" style="861" customWidth="1"/>
    <col min="4883" max="5120" width="9.140625" style="861"/>
    <col min="5121" max="5121" width="1.85546875" style="861" customWidth="1"/>
    <col min="5122" max="5122" width="2.7109375" style="861" customWidth="1"/>
    <col min="5123" max="5138" width="12.42578125" style="861" customWidth="1"/>
    <col min="5139" max="5376" width="9.140625" style="861"/>
    <col min="5377" max="5377" width="1.85546875" style="861" customWidth="1"/>
    <col min="5378" max="5378" width="2.7109375" style="861" customWidth="1"/>
    <col min="5379" max="5394" width="12.42578125" style="861" customWidth="1"/>
    <col min="5395" max="5632" width="9.140625" style="861"/>
    <col min="5633" max="5633" width="1.85546875" style="861" customWidth="1"/>
    <col min="5634" max="5634" width="2.7109375" style="861" customWidth="1"/>
    <col min="5635" max="5650" width="12.42578125" style="861" customWidth="1"/>
    <col min="5651" max="5888" width="9.140625" style="861"/>
    <col min="5889" max="5889" width="1.85546875" style="861" customWidth="1"/>
    <col min="5890" max="5890" width="2.7109375" style="861" customWidth="1"/>
    <col min="5891" max="5906" width="12.42578125" style="861" customWidth="1"/>
    <col min="5907" max="6144" width="9.140625" style="861"/>
    <col min="6145" max="6145" width="1.85546875" style="861" customWidth="1"/>
    <col min="6146" max="6146" width="2.7109375" style="861" customWidth="1"/>
    <col min="6147" max="6162" width="12.42578125" style="861" customWidth="1"/>
    <col min="6163" max="6400" width="9.140625" style="861"/>
    <col min="6401" max="6401" width="1.85546875" style="861" customWidth="1"/>
    <col min="6402" max="6402" width="2.7109375" style="861" customWidth="1"/>
    <col min="6403" max="6418" width="12.42578125" style="861" customWidth="1"/>
    <col min="6419" max="6656" width="9.140625" style="861"/>
    <col min="6657" max="6657" width="1.85546875" style="861" customWidth="1"/>
    <col min="6658" max="6658" width="2.7109375" style="861" customWidth="1"/>
    <col min="6659" max="6674" width="12.42578125" style="861" customWidth="1"/>
    <col min="6675" max="6912" width="9.140625" style="861"/>
    <col min="6913" max="6913" width="1.85546875" style="861" customWidth="1"/>
    <col min="6914" max="6914" width="2.7109375" style="861" customWidth="1"/>
    <col min="6915" max="6930" width="12.42578125" style="861" customWidth="1"/>
    <col min="6931" max="7168" width="9.140625" style="861"/>
    <col min="7169" max="7169" width="1.85546875" style="861" customWidth="1"/>
    <col min="7170" max="7170" width="2.7109375" style="861" customWidth="1"/>
    <col min="7171" max="7186" width="12.42578125" style="861" customWidth="1"/>
    <col min="7187" max="7424" width="9.140625" style="861"/>
    <col min="7425" max="7425" width="1.85546875" style="861" customWidth="1"/>
    <col min="7426" max="7426" width="2.7109375" style="861" customWidth="1"/>
    <col min="7427" max="7442" width="12.42578125" style="861" customWidth="1"/>
    <col min="7443" max="7680" width="9.140625" style="861"/>
    <col min="7681" max="7681" width="1.85546875" style="861" customWidth="1"/>
    <col min="7682" max="7682" width="2.7109375" style="861" customWidth="1"/>
    <col min="7683" max="7698" width="12.42578125" style="861" customWidth="1"/>
    <col min="7699" max="7936" width="9.140625" style="861"/>
    <col min="7937" max="7937" width="1.85546875" style="861" customWidth="1"/>
    <col min="7938" max="7938" width="2.7109375" style="861" customWidth="1"/>
    <col min="7939" max="7954" width="12.42578125" style="861" customWidth="1"/>
    <col min="7955" max="8192" width="9.140625" style="861"/>
    <col min="8193" max="8193" width="1.85546875" style="861" customWidth="1"/>
    <col min="8194" max="8194" width="2.7109375" style="861" customWidth="1"/>
    <col min="8195" max="8210" width="12.42578125" style="861" customWidth="1"/>
    <col min="8211" max="8448" width="9.140625" style="861"/>
    <col min="8449" max="8449" width="1.85546875" style="861" customWidth="1"/>
    <col min="8450" max="8450" width="2.7109375" style="861" customWidth="1"/>
    <col min="8451" max="8466" width="12.42578125" style="861" customWidth="1"/>
    <col min="8467" max="8704" width="9.140625" style="861"/>
    <col min="8705" max="8705" width="1.85546875" style="861" customWidth="1"/>
    <col min="8706" max="8706" width="2.7109375" style="861" customWidth="1"/>
    <col min="8707" max="8722" width="12.42578125" style="861" customWidth="1"/>
    <col min="8723" max="8960" width="9.140625" style="861"/>
    <col min="8961" max="8961" width="1.85546875" style="861" customWidth="1"/>
    <col min="8962" max="8962" width="2.7109375" style="861" customWidth="1"/>
    <col min="8963" max="8978" width="12.42578125" style="861" customWidth="1"/>
    <col min="8979" max="9216" width="9.140625" style="861"/>
    <col min="9217" max="9217" width="1.85546875" style="861" customWidth="1"/>
    <col min="9218" max="9218" width="2.7109375" style="861" customWidth="1"/>
    <col min="9219" max="9234" width="12.42578125" style="861" customWidth="1"/>
    <col min="9235" max="9472" width="9.140625" style="861"/>
    <col min="9473" max="9473" width="1.85546875" style="861" customWidth="1"/>
    <col min="9474" max="9474" width="2.7109375" style="861" customWidth="1"/>
    <col min="9475" max="9490" width="12.42578125" style="861" customWidth="1"/>
    <col min="9491" max="9728" width="9.140625" style="861"/>
    <col min="9729" max="9729" width="1.85546875" style="861" customWidth="1"/>
    <col min="9730" max="9730" width="2.7109375" style="861" customWidth="1"/>
    <col min="9731" max="9746" width="12.42578125" style="861" customWidth="1"/>
    <col min="9747" max="9984" width="9.140625" style="861"/>
    <col min="9985" max="9985" width="1.85546875" style="861" customWidth="1"/>
    <col min="9986" max="9986" width="2.7109375" style="861" customWidth="1"/>
    <col min="9987" max="10002" width="12.42578125" style="861" customWidth="1"/>
    <col min="10003" max="10240" width="9.140625" style="861"/>
    <col min="10241" max="10241" width="1.85546875" style="861" customWidth="1"/>
    <col min="10242" max="10242" width="2.7109375" style="861" customWidth="1"/>
    <col min="10243" max="10258" width="12.42578125" style="861" customWidth="1"/>
    <col min="10259" max="10496" width="9.140625" style="861"/>
    <col min="10497" max="10497" width="1.85546875" style="861" customWidth="1"/>
    <col min="10498" max="10498" width="2.7109375" style="861" customWidth="1"/>
    <col min="10499" max="10514" width="12.42578125" style="861" customWidth="1"/>
    <col min="10515" max="10752" width="9.140625" style="861"/>
    <col min="10753" max="10753" width="1.85546875" style="861" customWidth="1"/>
    <col min="10754" max="10754" width="2.7109375" style="861" customWidth="1"/>
    <col min="10755" max="10770" width="12.42578125" style="861" customWidth="1"/>
    <col min="10771" max="11008" width="9.140625" style="861"/>
    <col min="11009" max="11009" width="1.85546875" style="861" customWidth="1"/>
    <col min="11010" max="11010" width="2.7109375" style="861" customWidth="1"/>
    <col min="11011" max="11026" width="12.42578125" style="861" customWidth="1"/>
    <col min="11027" max="11264" width="9.140625" style="861"/>
    <col min="11265" max="11265" width="1.85546875" style="861" customWidth="1"/>
    <col min="11266" max="11266" width="2.7109375" style="861" customWidth="1"/>
    <col min="11267" max="11282" width="12.42578125" style="861" customWidth="1"/>
    <col min="11283" max="11520" width="9.140625" style="861"/>
    <col min="11521" max="11521" width="1.85546875" style="861" customWidth="1"/>
    <col min="11522" max="11522" width="2.7109375" style="861" customWidth="1"/>
    <col min="11523" max="11538" width="12.42578125" style="861" customWidth="1"/>
    <col min="11539" max="11776" width="9.140625" style="861"/>
    <col min="11777" max="11777" width="1.85546875" style="861" customWidth="1"/>
    <col min="11778" max="11778" width="2.7109375" style="861" customWidth="1"/>
    <col min="11779" max="11794" width="12.42578125" style="861" customWidth="1"/>
    <col min="11795" max="12032" width="9.140625" style="861"/>
    <col min="12033" max="12033" width="1.85546875" style="861" customWidth="1"/>
    <col min="12034" max="12034" width="2.7109375" style="861" customWidth="1"/>
    <col min="12035" max="12050" width="12.42578125" style="861" customWidth="1"/>
    <col min="12051" max="12288" width="9.140625" style="861"/>
    <col min="12289" max="12289" width="1.85546875" style="861" customWidth="1"/>
    <col min="12290" max="12290" width="2.7109375" style="861" customWidth="1"/>
    <col min="12291" max="12306" width="12.42578125" style="861" customWidth="1"/>
    <col min="12307" max="12544" width="9.140625" style="861"/>
    <col min="12545" max="12545" width="1.85546875" style="861" customWidth="1"/>
    <col min="12546" max="12546" width="2.7109375" style="861" customWidth="1"/>
    <col min="12547" max="12562" width="12.42578125" style="861" customWidth="1"/>
    <col min="12563" max="12800" width="9.140625" style="861"/>
    <col min="12801" max="12801" width="1.85546875" style="861" customWidth="1"/>
    <col min="12802" max="12802" width="2.7109375" style="861" customWidth="1"/>
    <col min="12803" max="12818" width="12.42578125" style="861" customWidth="1"/>
    <col min="12819" max="13056" width="9.140625" style="861"/>
    <col min="13057" max="13057" width="1.85546875" style="861" customWidth="1"/>
    <col min="13058" max="13058" width="2.7109375" style="861" customWidth="1"/>
    <col min="13059" max="13074" width="12.42578125" style="861" customWidth="1"/>
    <col min="13075" max="13312" width="9.140625" style="861"/>
    <col min="13313" max="13313" width="1.85546875" style="861" customWidth="1"/>
    <col min="13314" max="13314" width="2.7109375" style="861" customWidth="1"/>
    <col min="13315" max="13330" width="12.42578125" style="861" customWidth="1"/>
    <col min="13331" max="13568" width="9.140625" style="861"/>
    <col min="13569" max="13569" width="1.85546875" style="861" customWidth="1"/>
    <col min="13570" max="13570" width="2.7109375" style="861" customWidth="1"/>
    <col min="13571" max="13586" width="12.42578125" style="861" customWidth="1"/>
    <col min="13587" max="13824" width="9.140625" style="861"/>
    <col min="13825" max="13825" width="1.85546875" style="861" customWidth="1"/>
    <col min="13826" max="13826" width="2.7109375" style="861" customWidth="1"/>
    <col min="13827" max="13842" width="12.42578125" style="861" customWidth="1"/>
    <col min="13843" max="14080" width="9.140625" style="861"/>
    <col min="14081" max="14081" width="1.85546875" style="861" customWidth="1"/>
    <col min="14082" max="14082" width="2.7109375" style="861" customWidth="1"/>
    <col min="14083" max="14098" width="12.42578125" style="861" customWidth="1"/>
    <col min="14099" max="14336" width="9.140625" style="861"/>
    <col min="14337" max="14337" width="1.85546875" style="861" customWidth="1"/>
    <col min="14338" max="14338" width="2.7109375" style="861" customWidth="1"/>
    <col min="14339" max="14354" width="12.42578125" style="861" customWidth="1"/>
    <col min="14355" max="14592" width="9.140625" style="861"/>
    <col min="14593" max="14593" width="1.85546875" style="861" customWidth="1"/>
    <col min="14594" max="14594" width="2.7109375" style="861" customWidth="1"/>
    <col min="14595" max="14610" width="12.42578125" style="861" customWidth="1"/>
    <col min="14611" max="14848" width="9.140625" style="861"/>
    <col min="14849" max="14849" width="1.85546875" style="861" customWidth="1"/>
    <col min="14850" max="14850" width="2.7109375" style="861" customWidth="1"/>
    <col min="14851" max="14866" width="12.42578125" style="861" customWidth="1"/>
    <col min="14867" max="15104" width="9.140625" style="861"/>
    <col min="15105" max="15105" width="1.85546875" style="861" customWidth="1"/>
    <col min="15106" max="15106" width="2.7109375" style="861" customWidth="1"/>
    <col min="15107" max="15122" width="12.42578125" style="861" customWidth="1"/>
    <col min="15123" max="15360" width="9.140625" style="861"/>
    <col min="15361" max="15361" width="1.85546875" style="861" customWidth="1"/>
    <col min="15362" max="15362" width="2.7109375" style="861" customWidth="1"/>
    <col min="15363" max="15378" width="12.42578125" style="861" customWidth="1"/>
    <col min="15379" max="15616" width="9.140625" style="861"/>
    <col min="15617" max="15617" width="1.85546875" style="861" customWidth="1"/>
    <col min="15618" max="15618" width="2.7109375" style="861" customWidth="1"/>
    <col min="15619" max="15634" width="12.42578125" style="861" customWidth="1"/>
    <col min="15635" max="15872" width="9.140625" style="861"/>
    <col min="15873" max="15873" width="1.85546875" style="861" customWidth="1"/>
    <col min="15874" max="15874" width="2.7109375" style="861" customWidth="1"/>
    <col min="15875" max="15890" width="12.42578125" style="861" customWidth="1"/>
    <col min="15891" max="16128" width="9.140625" style="861"/>
    <col min="16129" max="16129" width="1.85546875" style="861" customWidth="1"/>
    <col min="16130" max="16130" width="2.7109375" style="861" customWidth="1"/>
    <col min="16131" max="16146" width="12.42578125" style="861" customWidth="1"/>
    <col min="16147" max="16384" width="9.140625" style="861"/>
  </cols>
  <sheetData>
    <row r="1" spans="1:29" ht="74.25" customHeight="1">
      <c r="A1" s="987"/>
      <c r="B1" s="858"/>
      <c r="C1" s="858"/>
      <c r="D1" s="858"/>
      <c r="E1" s="858"/>
      <c r="F1" s="858"/>
      <c r="G1" s="859"/>
      <c r="H1" s="858"/>
      <c r="I1" s="858"/>
      <c r="J1" s="858"/>
      <c r="K1" s="858"/>
      <c r="L1" s="860"/>
    </row>
    <row r="2" spans="1:29" ht="28.5">
      <c r="A2" s="988"/>
      <c r="B2" s="862"/>
      <c r="C2" s="989" t="s">
        <v>150</v>
      </c>
      <c r="D2" s="989"/>
      <c r="E2" s="989"/>
      <c r="F2" s="989"/>
      <c r="G2" s="989"/>
      <c r="H2" s="989"/>
      <c r="I2" s="863"/>
      <c r="J2" s="863"/>
      <c r="K2" s="864"/>
      <c r="L2" s="865"/>
      <c r="M2" s="866"/>
      <c r="N2" s="866"/>
      <c r="O2" s="866"/>
      <c r="P2" s="866"/>
      <c r="Q2" s="866"/>
      <c r="R2" s="866"/>
      <c r="S2" s="866"/>
      <c r="T2" s="866"/>
      <c r="U2" s="866"/>
      <c r="V2" s="866"/>
      <c r="W2" s="866"/>
      <c r="X2" s="866"/>
      <c r="Y2" s="866"/>
      <c r="Z2" s="866"/>
      <c r="AA2" s="866"/>
      <c r="AB2" s="866"/>
      <c r="AC2" s="866"/>
    </row>
    <row r="3" spans="1:29" ht="18.75">
      <c r="A3" s="988"/>
      <c r="B3" s="864"/>
      <c r="C3" s="864"/>
      <c r="D3" s="990" t="s">
        <v>29</v>
      </c>
      <c r="E3" s="990"/>
      <c r="F3" s="990"/>
      <c r="G3" s="990"/>
      <c r="H3" s="864"/>
      <c r="I3" s="864"/>
      <c r="J3" s="864"/>
      <c r="K3" s="864"/>
      <c r="L3" s="865"/>
      <c r="M3" s="866"/>
      <c r="N3" s="866"/>
      <c r="O3" s="866"/>
      <c r="P3" s="866"/>
      <c r="Q3" s="866"/>
      <c r="R3" s="866"/>
      <c r="S3" s="866"/>
      <c r="T3" s="866"/>
      <c r="U3" s="866"/>
      <c r="V3" s="866"/>
      <c r="W3" s="866"/>
      <c r="X3" s="866"/>
      <c r="Y3" s="866"/>
      <c r="Z3" s="866"/>
      <c r="AA3" s="866"/>
      <c r="AB3" s="866"/>
      <c r="AC3" s="866"/>
    </row>
    <row r="4" spans="1:29">
      <c r="A4" s="988"/>
      <c r="B4" s="864"/>
      <c r="C4" s="864"/>
      <c r="D4" s="864"/>
      <c r="E4" s="864"/>
      <c r="F4" s="864"/>
      <c r="G4" s="864"/>
      <c r="H4" s="864"/>
      <c r="I4" s="864"/>
      <c r="J4" s="864"/>
      <c r="K4" s="864"/>
      <c r="L4" s="865"/>
      <c r="M4" s="866"/>
      <c r="N4" s="866"/>
      <c r="O4" s="866"/>
      <c r="P4" s="866"/>
      <c r="Q4" s="866"/>
      <c r="R4" s="866"/>
      <c r="S4" s="866"/>
      <c r="T4" s="866"/>
      <c r="U4" s="866"/>
      <c r="V4" s="866"/>
      <c r="W4" s="866"/>
      <c r="X4" s="866"/>
      <c r="Y4" s="866"/>
      <c r="Z4" s="866"/>
      <c r="AA4" s="866"/>
      <c r="AB4" s="866"/>
      <c r="AC4" s="866"/>
    </row>
    <row r="5" spans="1:29" ht="15.75">
      <c r="A5" s="988"/>
      <c r="B5" s="867"/>
      <c r="C5" s="991" t="s">
        <v>151</v>
      </c>
      <c r="D5" s="991"/>
      <c r="E5" s="991"/>
      <c r="F5" s="991"/>
      <c r="G5" s="991"/>
      <c r="H5" s="991"/>
      <c r="I5" s="864"/>
      <c r="J5" s="864"/>
      <c r="K5" s="864"/>
      <c r="L5" s="865"/>
      <c r="M5" s="866"/>
      <c r="N5" s="866"/>
      <c r="O5" s="866"/>
      <c r="P5" s="866"/>
      <c r="Q5" s="866"/>
      <c r="R5" s="866"/>
      <c r="S5" s="866"/>
      <c r="T5" s="866"/>
      <c r="U5" s="866"/>
      <c r="V5" s="866"/>
      <c r="W5" s="866"/>
      <c r="X5" s="866"/>
      <c r="Y5" s="866"/>
      <c r="Z5" s="866"/>
      <c r="AA5" s="866"/>
      <c r="AB5" s="866"/>
      <c r="AC5" s="866"/>
    </row>
    <row r="6" spans="1:29" ht="13.5" thickBot="1">
      <c r="A6" s="988"/>
      <c r="B6" s="864"/>
      <c r="C6" s="864"/>
      <c r="D6" s="864"/>
      <c r="E6" s="864"/>
      <c r="F6" s="864"/>
      <c r="G6" s="864"/>
      <c r="H6" s="864"/>
      <c r="I6" s="864"/>
      <c r="J6" s="864"/>
      <c r="K6" s="864"/>
      <c r="L6" s="865"/>
      <c r="M6" s="866"/>
      <c r="N6" s="866"/>
      <c r="O6" s="866"/>
      <c r="P6" s="866"/>
      <c r="Q6" s="866"/>
      <c r="R6" s="866"/>
      <c r="S6" s="866"/>
      <c r="T6" s="866"/>
      <c r="U6" s="866"/>
      <c r="V6" s="866"/>
      <c r="W6" s="866"/>
      <c r="X6" s="866"/>
      <c r="Y6" s="866"/>
      <c r="Z6" s="866"/>
      <c r="AA6" s="866"/>
      <c r="AB6" s="866"/>
      <c r="AC6" s="866"/>
    </row>
    <row r="7" spans="1:29" ht="25.5" customHeight="1" thickBot="1">
      <c r="A7" s="988"/>
      <c r="B7" s="868"/>
      <c r="C7" s="869"/>
      <c r="D7" s="868"/>
      <c r="E7" s="870">
        <v>2015</v>
      </c>
      <c r="F7" s="871">
        <v>2014</v>
      </c>
      <c r="G7" s="872" t="s">
        <v>8</v>
      </c>
      <c r="H7" s="864"/>
      <c r="I7" s="864"/>
      <c r="J7" s="864"/>
      <c r="K7" s="868"/>
      <c r="L7" s="873"/>
      <c r="M7" s="874"/>
      <c r="N7" s="875"/>
      <c r="O7" s="866"/>
      <c r="P7" s="866"/>
      <c r="Q7" s="866"/>
      <c r="R7" s="866"/>
      <c r="S7" s="866"/>
      <c r="T7" s="866"/>
      <c r="U7" s="866"/>
      <c r="V7" s="866"/>
      <c r="W7" s="866"/>
      <c r="X7" s="866"/>
      <c r="Y7" s="866"/>
      <c r="Z7" s="866"/>
      <c r="AA7" s="866"/>
      <c r="AB7" s="866"/>
      <c r="AC7" s="866"/>
    </row>
    <row r="8" spans="1:29" ht="25.5" customHeight="1" thickBot="1">
      <c r="A8" s="988"/>
      <c r="B8" s="876"/>
      <c r="C8" s="877"/>
      <c r="D8" s="878" t="s">
        <v>152</v>
      </c>
      <c r="E8" s="879">
        <f>'REG+OCC BY CLASS MARCH 2015'!K6</f>
        <v>0.79223137401722199</v>
      </c>
      <c r="F8" s="880">
        <f>'REG+OCC BY CLASS MARCH 2015'!L6</f>
        <v>0.77918390869754173</v>
      </c>
      <c r="G8" s="881">
        <f>'REG+OCC BY CLASS MARCH 2015'!M6</f>
        <v>1.3</v>
      </c>
      <c r="H8" s="864"/>
      <c r="I8" s="864"/>
      <c r="J8" s="864"/>
      <c r="K8" s="876"/>
      <c r="L8" s="882"/>
      <c r="M8" s="883"/>
      <c r="N8" s="884"/>
      <c r="O8" s="866"/>
      <c r="P8" s="866"/>
      <c r="Q8" s="866"/>
      <c r="R8" s="866"/>
      <c r="S8" s="866"/>
      <c r="T8" s="866"/>
      <c r="U8" s="866"/>
      <c r="V8" s="866"/>
      <c r="W8" s="866"/>
      <c r="X8" s="866"/>
      <c r="Y8" s="866"/>
      <c r="Z8" s="866"/>
      <c r="AA8" s="866"/>
      <c r="AB8" s="866"/>
      <c r="AC8" s="866"/>
    </row>
    <row r="9" spans="1:29" ht="17.25" customHeight="1" thickBot="1">
      <c r="A9" s="988"/>
      <c r="B9" s="876"/>
      <c r="C9" s="877"/>
      <c r="D9" s="885"/>
      <c r="E9" s="886"/>
      <c r="F9" s="886"/>
      <c r="G9" s="887"/>
      <c r="H9" s="864"/>
      <c r="I9" s="864"/>
      <c r="J9" s="864"/>
      <c r="K9" s="876"/>
      <c r="L9" s="882"/>
      <c r="M9" s="883"/>
      <c r="N9" s="884"/>
      <c r="O9" s="866"/>
      <c r="P9" s="866"/>
      <c r="Q9" s="866"/>
      <c r="R9" s="866"/>
      <c r="S9" s="866"/>
      <c r="T9" s="866"/>
      <c r="U9" s="866"/>
      <c r="V9" s="866"/>
      <c r="W9" s="866"/>
      <c r="X9" s="866"/>
      <c r="Y9" s="866"/>
      <c r="Z9" s="866"/>
      <c r="AA9" s="866"/>
      <c r="AB9" s="866"/>
      <c r="AC9" s="866"/>
    </row>
    <row r="10" spans="1:29" ht="25.5" customHeight="1" thickBot="1">
      <c r="A10" s="988"/>
      <c r="B10" s="876"/>
      <c r="C10" s="877"/>
      <c r="D10" s="888"/>
      <c r="E10" s="870">
        <v>2015</v>
      </c>
      <c r="F10" s="871">
        <v>2014</v>
      </c>
      <c r="G10" s="872" t="s">
        <v>8</v>
      </c>
      <c r="H10" s="864"/>
      <c r="I10" s="864"/>
      <c r="J10" s="864"/>
      <c r="K10" s="876"/>
      <c r="L10" s="882"/>
      <c r="M10" s="883"/>
      <c r="N10" s="884"/>
      <c r="O10" s="866"/>
      <c r="P10" s="866"/>
      <c r="Q10" s="866"/>
      <c r="R10" s="866"/>
      <c r="S10" s="866"/>
      <c r="T10" s="866"/>
      <c r="U10" s="866"/>
      <c r="V10" s="866"/>
      <c r="W10" s="866"/>
      <c r="X10" s="866"/>
      <c r="Y10" s="866"/>
      <c r="Z10" s="866"/>
      <c r="AA10" s="866"/>
      <c r="AB10" s="866"/>
      <c r="AC10" s="866"/>
    </row>
    <row r="11" spans="1:29" ht="25.5" customHeight="1" thickBot="1">
      <c r="A11" s="988"/>
      <c r="B11" s="876"/>
      <c r="C11" s="889"/>
      <c r="D11" s="890" t="s">
        <v>153</v>
      </c>
      <c r="E11" s="891">
        <f>'ARR$ MARCH 2015'!C21</f>
        <v>182.52207547169814</v>
      </c>
      <c r="F11" s="892">
        <f>'ARR$ MARCH 2015'!D21</f>
        <v>176.35266055045875</v>
      </c>
      <c r="G11" s="893">
        <f>'ARR$ MARCH 2015'!E21</f>
        <v>3.4983395781965965E-2</v>
      </c>
      <c r="H11" s="864"/>
      <c r="I11" s="864"/>
      <c r="J11" s="864"/>
      <c r="K11" s="876"/>
      <c r="L11" s="894"/>
      <c r="M11" s="895"/>
      <c r="N11" s="884"/>
      <c r="O11" s="866"/>
      <c r="P11" s="866"/>
      <c r="Q11" s="866"/>
      <c r="R11" s="866"/>
      <c r="S11" s="866"/>
      <c r="T11" s="866"/>
      <c r="U11" s="866"/>
      <c r="V11" s="866"/>
      <c r="W11" s="866"/>
      <c r="X11" s="866"/>
      <c r="Y11" s="866"/>
      <c r="Z11" s="866"/>
      <c r="AA11" s="866"/>
      <c r="AB11" s="866"/>
      <c r="AC11" s="866"/>
    </row>
    <row r="12" spans="1:29" ht="21" customHeight="1">
      <c r="A12" s="988"/>
      <c r="B12" s="876"/>
      <c r="C12" s="889"/>
      <c r="D12" s="876"/>
      <c r="E12" s="896"/>
      <c r="F12" s="896"/>
      <c r="G12" s="897"/>
      <c r="H12" s="864"/>
      <c r="I12" s="864"/>
      <c r="J12" s="864"/>
      <c r="K12" s="876"/>
      <c r="L12" s="894"/>
      <c r="M12" s="895"/>
      <c r="N12" s="884"/>
      <c r="O12" s="866"/>
      <c r="P12" s="866"/>
      <c r="Q12" s="866"/>
      <c r="R12" s="866"/>
      <c r="S12" s="866"/>
      <c r="T12" s="866"/>
      <c r="U12" s="866"/>
      <c r="V12" s="866"/>
      <c r="W12" s="866"/>
      <c r="X12" s="866"/>
      <c r="Y12" s="866"/>
      <c r="Z12" s="866"/>
      <c r="AA12" s="866"/>
      <c r="AB12" s="866"/>
      <c r="AC12" s="866"/>
    </row>
    <row r="13" spans="1:29" ht="25.5" customHeight="1" thickBot="1">
      <c r="A13" s="988"/>
      <c r="B13" s="876"/>
      <c r="C13" s="889"/>
      <c r="D13" s="876"/>
      <c r="E13" s="992" t="s">
        <v>154</v>
      </c>
      <c r="F13" s="993"/>
      <c r="G13" s="993"/>
      <c r="H13" s="864"/>
      <c r="I13" s="864"/>
      <c r="J13" s="864"/>
      <c r="K13" s="876"/>
      <c r="L13" s="894"/>
      <c r="M13" s="895"/>
      <c r="N13" s="884"/>
      <c r="O13" s="866"/>
      <c r="P13" s="866"/>
      <c r="Q13" s="866"/>
      <c r="R13" s="866"/>
      <c r="S13" s="866"/>
      <c r="T13" s="866"/>
      <c r="U13" s="866"/>
      <c r="V13" s="866"/>
      <c r="W13" s="866"/>
      <c r="X13" s="866"/>
      <c r="Y13" s="866"/>
      <c r="Z13" s="866"/>
      <c r="AA13" s="866"/>
      <c r="AB13" s="866"/>
      <c r="AC13" s="866"/>
    </row>
    <row r="14" spans="1:29" ht="25.5" customHeight="1" thickBot="1">
      <c r="A14" s="988"/>
      <c r="B14" s="876"/>
      <c r="C14" s="889"/>
      <c r="D14" s="888"/>
      <c r="E14" s="870">
        <v>2015</v>
      </c>
      <c r="F14" s="871">
        <v>2014</v>
      </c>
      <c r="G14" s="872" t="s">
        <v>8</v>
      </c>
      <c r="H14" s="864"/>
      <c r="I14" s="864"/>
      <c r="J14" s="864"/>
      <c r="K14" s="876"/>
      <c r="L14" s="894"/>
      <c r="M14" s="895"/>
      <c r="N14" s="884"/>
      <c r="O14" s="866"/>
      <c r="P14" s="866"/>
      <c r="Q14" s="866"/>
      <c r="R14" s="866"/>
      <c r="S14" s="866"/>
      <c r="T14" s="866"/>
      <c r="U14" s="866"/>
      <c r="V14" s="866"/>
      <c r="W14" s="866"/>
      <c r="X14" s="866"/>
      <c r="Y14" s="866"/>
      <c r="Z14" s="866"/>
      <c r="AA14" s="866"/>
      <c r="AB14" s="866"/>
      <c r="AC14" s="866"/>
    </row>
    <row r="15" spans="1:29" ht="25.5" customHeight="1" thickBot="1">
      <c r="A15" s="988"/>
      <c r="B15" s="876"/>
      <c r="C15" s="889"/>
      <c r="D15" s="878" t="s">
        <v>152</v>
      </c>
      <c r="E15" s="898">
        <f>'REG+OCC BY CLASS FY 2014-2015'!K6</f>
        <v>0.69699999999999995</v>
      </c>
      <c r="F15" s="899">
        <f>'REG+OCC BY CLASS FY 2014-2015'!L6</f>
        <v>0.69399999999999995</v>
      </c>
      <c r="G15" s="900">
        <f>'REG+OCC BY CLASS FY 2014-2015'!M6</f>
        <v>0.3</v>
      </c>
      <c r="H15" s="864"/>
      <c r="I15" s="864"/>
      <c r="J15" s="864"/>
      <c r="K15" s="876"/>
      <c r="L15" s="894"/>
      <c r="M15" s="895"/>
      <c r="N15" s="884"/>
      <c r="O15" s="866"/>
      <c r="P15" s="866"/>
      <c r="Q15" s="866"/>
      <c r="R15" s="866"/>
      <c r="S15" s="866"/>
      <c r="T15" s="866"/>
      <c r="U15" s="866"/>
      <c r="V15" s="866"/>
      <c r="W15" s="866"/>
      <c r="X15" s="866"/>
      <c r="Y15" s="866"/>
      <c r="Z15" s="866"/>
      <c r="AA15" s="866"/>
      <c r="AB15" s="866"/>
      <c r="AC15" s="866"/>
    </row>
    <row r="16" spans="1:29" ht="25.5" customHeight="1" thickBot="1">
      <c r="A16" s="988"/>
      <c r="B16" s="876"/>
      <c r="C16" s="889"/>
      <c r="D16" s="890" t="s">
        <v>153</v>
      </c>
      <c r="E16" s="901">
        <f>'ARR$ BY REGION FY 14-15'!O21</f>
        <v>153.94</v>
      </c>
      <c r="F16" s="901">
        <f>'ARR$ BY REGION FY 14-15'!O45</f>
        <v>153.43</v>
      </c>
      <c r="G16" s="902">
        <f>'ARR$ BY REGION FY 14-15'!O69</f>
        <v>3.3239913967280901E-3</v>
      </c>
      <c r="H16" s="864"/>
      <c r="I16" s="864"/>
      <c r="J16" s="864"/>
      <c r="K16" s="876"/>
      <c r="L16" s="894"/>
      <c r="M16" s="895"/>
      <c r="N16" s="884"/>
      <c r="O16" s="866"/>
      <c r="P16" s="866"/>
      <c r="Q16" s="866"/>
      <c r="R16" s="866"/>
      <c r="S16" s="866"/>
      <c r="T16" s="866"/>
      <c r="U16" s="866"/>
      <c r="V16" s="866"/>
      <c r="W16" s="866"/>
      <c r="X16" s="866"/>
      <c r="Y16" s="866"/>
      <c r="Z16" s="866"/>
      <c r="AA16" s="866"/>
      <c r="AB16" s="866"/>
      <c r="AC16" s="866"/>
    </row>
    <row r="17" spans="1:32" ht="21" customHeight="1">
      <c r="A17" s="988"/>
      <c r="B17" s="903"/>
      <c r="C17" s="903"/>
      <c r="D17" s="903"/>
      <c r="E17" s="903"/>
      <c r="F17" s="903"/>
      <c r="G17" s="903"/>
      <c r="H17" s="903"/>
      <c r="I17" s="864"/>
      <c r="J17" s="864"/>
      <c r="K17" s="864"/>
      <c r="L17" s="865"/>
      <c r="M17" s="866"/>
      <c r="N17" s="904"/>
      <c r="O17" s="866"/>
      <c r="P17" s="866"/>
      <c r="Q17" s="866"/>
      <c r="R17" s="866"/>
      <c r="S17" s="866"/>
      <c r="T17" s="866"/>
      <c r="U17" s="866"/>
      <c r="V17" s="866"/>
      <c r="W17" s="866"/>
      <c r="X17" s="866"/>
      <c r="Y17" s="866"/>
      <c r="Z17" s="866"/>
      <c r="AA17" s="866"/>
      <c r="AB17" s="866"/>
      <c r="AC17" s="866"/>
    </row>
    <row r="18" spans="1:32" ht="27" customHeight="1" thickBot="1">
      <c r="A18" s="988"/>
      <c r="B18" s="903"/>
      <c r="C18" s="903"/>
      <c r="D18" s="903"/>
      <c r="E18" s="994" t="s">
        <v>154</v>
      </c>
      <c r="F18" s="995"/>
      <c r="G18" s="995"/>
      <c r="H18" s="903"/>
      <c r="I18" s="864"/>
      <c r="J18" s="864"/>
      <c r="K18" s="864"/>
      <c r="L18" s="865"/>
      <c r="M18" s="866"/>
      <c r="N18" s="866"/>
      <c r="O18" s="866"/>
      <c r="P18" s="866"/>
      <c r="Q18" s="866"/>
      <c r="R18" s="866"/>
      <c r="S18" s="866"/>
      <c r="T18" s="866"/>
      <c r="U18" s="866"/>
      <c r="V18" s="866"/>
      <c r="W18" s="866"/>
      <c r="X18" s="866"/>
      <c r="Y18" s="866"/>
      <c r="Z18" s="866"/>
      <c r="AA18" s="866"/>
      <c r="AB18" s="866"/>
      <c r="AC18" s="866"/>
      <c r="AD18" s="866"/>
      <c r="AE18" s="866"/>
      <c r="AF18" s="866"/>
    </row>
    <row r="19" spans="1:32" ht="25.5" customHeight="1" thickBot="1">
      <c r="A19" s="988"/>
      <c r="B19" s="903"/>
      <c r="C19" s="903"/>
      <c r="D19" s="888"/>
      <c r="E19" s="870">
        <v>2015</v>
      </c>
      <c r="F19" s="871">
        <v>2014</v>
      </c>
      <c r="G19" s="872" t="s">
        <v>8</v>
      </c>
      <c r="H19" s="903"/>
      <c r="I19" s="864"/>
      <c r="J19" s="864"/>
      <c r="K19" s="864"/>
      <c r="L19" s="865"/>
      <c r="M19" s="866"/>
      <c r="N19" s="866"/>
      <c r="O19" s="866"/>
      <c r="P19" s="866"/>
      <c r="Q19" s="866"/>
      <c r="R19" s="866"/>
      <c r="S19" s="866"/>
      <c r="T19" s="866"/>
      <c r="U19" s="866"/>
      <c r="V19" s="866"/>
      <c r="W19" s="866"/>
      <c r="X19" s="866"/>
      <c r="Y19" s="866"/>
      <c r="Z19" s="866"/>
      <c r="AA19" s="866"/>
      <c r="AB19" s="866"/>
      <c r="AC19" s="866"/>
      <c r="AD19" s="866"/>
      <c r="AE19" s="866"/>
      <c r="AF19" s="866"/>
    </row>
    <row r="20" spans="1:32" ht="31.5" customHeight="1" thickBot="1">
      <c r="A20" s="988"/>
      <c r="B20" s="903"/>
      <c r="C20" s="903"/>
      <c r="D20" s="905" t="s">
        <v>155</v>
      </c>
      <c r="E20" s="906">
        <f>'REG+OCC BY CLASS FY 2014-2015'!N6</f>
        <v>2559761</v>
      </c>
      <c r="F20" s="907">
        <f>'REG+OCC BY CLASS FY 2014-2015'!O6</f>
        <v>2498228</v>
      </c>
      <c r="G20" s="893">
        <f>'REG+OCC BY CLASS FY 2014-2015'!P6</f>
        <v>2.4630658210539631E-2</v>
      </c>
      <c r="H20" s="903"/>
      <c r="I20" s="864"/>
      <c r="J20" s="864"/>
      <c r="K20" s="864"/>
      <c r="L20" s="865"/>
      <c r="M20" s="866"/>
      <c r="N20" s="866"/>
      <c r="O20" s="866"/>
      <c r="P20" s="866"/>
      <c r="Q20" s="866"/>
      <c r="R20" s="866"/>
      <c r="S20" s="866"/>
      <c r="T20" s="866"/>
      <c r="U20" s="866"/>
      <c r="V20" s="866"/>
      <c r="W20" s="866"/>
      <c r="X20" s="866"/>
      <c r="Y20" s="866"/>
      <c r="Z20" s="866"/>
      <c r="AA20" s="866"/>
      <c r="AB20" s="866"/>
      <c r="AC20" s="866"/>
      <c r="AD20" s="866"/>
      <c r="AE20" s="866"/>
      <c r="AF20" s="866"/>
    </row>
    <row r="21" spans="1:32" ht="30" customHeight="1" thickBot="1">
      <c r="A21" s="988"/>
      <c r="B21" s="903"/>
      <c r="C21" s="903"/>
      <c r="D21" s="890" t="s">
        <v>156</v>
      </c>
      <c r="E21" s="908">
        <f>'REG+OCC BY CLASS FY 2014-2015'!Q6</f>
        <v>3670450</v>
      </c>
      <c r="F21" s="908">
        <f>'REG+OCC BY CLASS FY 2014-2015'!R6</f>
        <v>3601776</v>
      </c>
      <c r="G21" s="902">
        <f>'REG+OCC BY CLASS FY 2014-2015'!S6</f>
        <v>1.906670487004189E-2</v>
      </c>
      <c r="H21" s="903"/>
      <c r="I21" s="909"/>
      <c r="J21" s="864"/>
      <c r="K21" s="864"/>
      <c r="L21" s="865"/>
      <c r="M21" s="866"/>
      <c r="N21" s="866"/>
      <c r="O21" s="866"/>
      <c r="P21" s="866"/>
      <c r="Q21" s="866"/>
      <c r="R21" s="866"/>
      <c r="S21" s="866"/>
      <c r="T21" s="866"/>
      <c r="U21" s="866"/>
      <c r="V21" s="866"/>
      <c r="W21" s="866"/>
      <c r="X21" s="866"/>
      <c r="Y21" s="866"/>
      <c r="Z21" s="866"/>
      <c r="AA21" s="866"/>
      <c r="AB21" s="866"/>
      <c r="AC21" s="866"/>
      <c r="AD21" s="866"/>
      <c r="AE21" s="866"/>
      <c r="AF21" s="866"/>
    </row>
    <row r="22" spans="1:32">
      <c r="A22" s="988"/>
      <c r="B22" s="903"/>
      <c r="C22" s="903"/>
      <c r="D22" s="903"/>
      <c r="E22" s="903"/>
      <c r="F22" s="903"/>
      <c r="G22" s="903"/>
      <c r="H22" s="903"/>
      <c r="I22" s="864"/>
      <c r="J22" s="864"/>
      <c r="K22" s="864"/>
      <c r="L22" s="865"/>
      <c r="M22" s="866"/>
      <c r="N22" s="866"/>
      <c r="O22" s="866"/>
      <c r="P22" s="866"/>
      <c r="Q22" s="866"/>
      <c r="R22" s="866"/>
      <c r="S22" s="866"/>
      <c r="T22" s="866"/>
      <c r="U22" s="866"/>
      <c r="V22" s="866"/>
      <c r="W22" s="866"/>
      <c r="X22" s="866"/>
      <c r="Y22" s="866"/>
      <c r="Z22" s="866"/>
      <c r="AA22" s="866"/>
      <c r="AB22" s="866"/>
      <c r="AC22" s="866"/>
      <c r="AD22" s="866"/>
      <c r="AE22" s="866"/>
      <c r="AF22" s="866"/>
    </row>
    <row r="23" spans="1:32" ht="24" customHeight="1">
      <c r="A23" s="988"/>
      <c r="B23" s="910"/>
      <c r="C23" s="996" t="s">
        <v>200</v>
      </c>
      <c r="D23" s="996"/>
      <c r="E23" s="996"/>
      <c r="F23" s="996"/>
      <c r="G23" s="996"/>
      <c r="H23" s="996"/>
      <c r="I23" s="864"/>
      <c r="J23" s="864"/>
      <c r="K23" s="864"/>
      <c r="L23" s="865"/>
      <c r="M23" s="866"/>
      <c r="N23" s="866"/>
      <c r="O23" s="866"/>
      <c r="P23" s="866"/>
      <c r="Q23" s="866"/>
      <c r="R23" s="866"/>
      <c r="S23" s="866"/>
      <c r="T23" s="866"/>
      <c r="U23" s="866"/>
      <c r="V23" s="866"/>
      <c r="W23" s="866"/>
      <c r="X23" s="866"/>
      <c r="Y23" s="866"/>
      <c r="Z23" s="866"/>
      <c r="AA23" s="866"/>
      <c r="AB23" s="866"/>
      <c r="AC23" s="866"/>
      <c r="AD23" s="866"/>
      <c r="AE23" s="866"/>
      <c r="AF23" s="866"/>
    </row>
    <row r="24" spans="1:32" ht="13.5" customHeight="1">
      <c r="A24" s="988"/>
      <c r="B24" s="864"/>
      <c r="C24" s="997" t="s">
        <v>157</v>
      </c>
      <c r="D24" s="997"/>
      <c r="E24" s="997"/>
      <c r="F24" s="997"/>
      <c r="G24" s="997"/>
      <c r="H24" s="997"/>
      <c r="I24" s="997"/>
      <c r="J24" s="864"/>
      <c r="K24" s="864"/>
      <c r="L24" s="865"/>
      <c r="M24" s="866"/>
      <c r="N24" s="866"/>
      <c r="O24" s="866"/>
      <c r="P24" s="866"/>
      <c r="Q24" s="866"/>
      <c r="R24" s="866"/>
      <c r="S24" s="866"/>
      <c r="T24" s="866"/>
      <c r="U24" s="866"/>
      <c r="V24" s="866"/>
      <c r="W24" s="866"/>
      <c r="X24" s="866"/>
      <c r="Y24" s="866"/>
      <c r="Z24" s="866"/>
      <c r="AA24" s="866"/>
      <c r="AB24" s="866"/>
      <c r="AC24" s="866"/>
      <c r="AD24" s="866"/>
      <c r="AE24" s="866"/>
      <c r="AF24" s="866"/>
    </row>
    <row r="25" spans="1:32" ht="12" customHeight="1">
      <c r="A25" s="988"/>
      <c r="B25" s="864"/>
      <c r="C25" s="998" t="s">
        <v>158</v>
      </c>
      <c r="D25" s="998"/>
      <c r="E25" s="864"/>
      <c r="F25" s="864"/>
      <c r="G25" s="864"/>
      <c r="H25" s="864"/>
      <c r="I25" s="864"/>
      <c r="J25" s="864"/>
      <c r="K25" s="864"/>
      <c r="L25" s="865"/>
      <c r="M25" s="866"/>
      <c r="N25" s="866"/>
      <c r="O25" s="866"/>
      <c r="P25" s="866"/>
      <c r="Q25" s="866"/>
      <c r="R25" s="866"/>
      <c r="S25" s="866"/>
      <c r="T25" s="866"/>
      <c r="U25" s="866"/>
      <c r="V25" s="866"/>
      <c r="W25" s="866"/>
      <c r="X25" s="866"/>
      <c r="Y25" s="866"/>
      <c r="Z25" s="866"/>
      <c r="AA25" s="866"/>
      <c r="AB25" s="866"/>
      <c r="AC25" s="866"/>
      <c r="AD25" s="866"/>
      <c r="AE25" s="866"/>
      <c r="AF25" s="866"/>
    </row>
    <row r="26" spans="1:32" ht="15" customHeight="1" thickBot="1">
      <c r="A26" s="988"/>
      <c r="B26" s="911"/>
      <c r="C26" s="912"/>
      <c r="D26" s="912"/>
      <c r="E26" s="912"/>
      <c r="F26" s="912"/>
      <c r="G26" s="912"/>
      <c r="H26" s="912"/>
      <c r="I26" s="864"/>
      <c r="J26" s="864"/>
      <c r="K26" s="864"/>
      <c r="L26" s="865"/>
      <c r="M26" s="866"/>
      <c r="N26" s="866"/>
      <c r="O26" s="904"/>
      <c r="P26" s="866"/>
      <c r="Q26" s="866"/>
      <c r="R26" s="866"/>
      <c r="S26" s="866"/>
      <c r="T26" s="866"/>
      <c r="U26" s="866"/>
      <c r="V26" s="866"/>
      <c r="W26" s="866"/>
      <c r="X26" s="866"/>
      <c r="Y26" s="866"/>
      <c r="Z26" s="866"/>
      <c r="AA26" s="866"/>
      <c r="AB26" s="866"/>
      <c r="AC26" s="866"/>
      <c r="AD26" s="866"/>
      <c r="AE26" s="866"/>
      <c r="AF26" s="866"/>
    </row>
    <row r="27" spans="1:32" ht="15" customHeight="1" thickTop="1">
      <c r="A27" s="988"/>
      <c r="B27" s="972" t="s">
        <v>201</v>
      </c>
      <c r="C27" s="973"/>
      <c r="D27" s="973"/>
      <c r="E27" s="973"/>
      <c r="F27" s="973"/>
      <c r="G27" s="973"/>
      <c r="H27" s="974"/>
      <c r="I27" s="864"/>
      <c r="J27" s="864"/>
      <c r="K27" s="864"/>
      <c r="L27" s="865"/>
      <c r="M27" s="866"/>
      <c r="N27" s="866"/>
      <c r="O27" s="866"/>
      <c r="P27" s="866"/>
      <c r="Q27" s="866"/>
      <c r="R27" s="866"/>
      <c r="S27" s="866"/>
      <c r="T27" s="866"/>
      <c r="U27" s="866"/>
      <c r="V27" s="866"/>
      <c r="W27" s="866"/>
      <c r="X27" s="866"/>
      <c r="Y27" s="866"/>
      <c r="Z27" s="866"/>
      <c r="AA27" s="866"/>
      <c r="AB27" s="866"/>
      <c r="AC27" s="866"/>
      <c r="AD27" s="866"/>
      <c r="AE27" s="866"/>
      <c r="AF27" s="866"/>
    </row>
    <row r="28" spans="1:32" ht="15" customHeight="1">
      <c r="A28" s="988"/>
      <c r="B28" s="975"/>
      <c r="C28" s="976"/>
      <c r="D28" s="976"/>
      <c r="E28" s="976"/>
      <c r="F28" s="976"/>
      <c r="G28" s="976"/>
      <c r="H28" s="977"/>
      <c r="I28" s="864"/>
      <c r="J28" s="864"/>
      <c r="K28" s="864"/>
      <c r="L28" s="865"/>
      <c r="M28" s="866"/>
      <c r="N28" s="866"/>
      <c r="O28" s="866"/>
      <c r="P28" s="866"/>
      <c r="Q28" s="866"/>
      <c r="R28" s="866"/>
      <c r="S28" s="866"/>
      <c r="T28" s="866"/>
      <c r="U28" s="866"/>
      <c r="V28" s="866"/>
      <c r="W28" s="866"/>
      <c r="X28" s="866"/>
      <c r="Y28" s="866"/>
      <c r="Z28" s="866"/>
      <c r="AA28" s="866"/>
      <c r="AB28" s="866"/>
      <c r="AC28" s="866"/>
      <c r="AD28" s="866"/>
      <c r="AE28" s="866"/>
      <c r="AF28" s="866"/>
    </row>
    <row r="29" spans="1:32" ht="15" customHeight="1">
      <c r="A29" s="988"/>
      <c r="B29" s="975"/>
      <c r="C29" s="976"/>
      <c r="D29" s="976"/>
      <c r="E29" s="976"/>
      <c r="F29" s="976"/>
      <c r="G29" s="976"/>
      <c r="H29" s="977"/>
      <c r="I29" s="864"/>
      <c r="J29" s="864"/>
      <c r="K29" s="864"/>
      <c r="L29" s="865"/>
      <c r="M29" s="866"/>
      <c r="N29" s="913"/>
      <c r="O29" s="866"/>
      <c r="P29" s="866"/>
      <c r="Q29" s="866"/>
      <c r="R29" s="866"/>
      <c r="S29" s="866"/>
      <c r="T29" s="866"/>
      <c r="U29" s="866"/>
      <c r="V29" s="866"/>
      <c r="W29" s="866"/>
      <c r="X29" s="866"/>
      <c r="Y29" s="866"/>
      <c r="Z29" s="866"/>
      <c r="AA29" s="866"/>
      <c r="AB29" s="866"/>
      <c r="AC29" s="866"/>
      <c r="AD29" s="866"/>
      <c r="AE29" s="866"/>
      <c r="AF29" s="866"/>
    </row>
    <row r="30" spans="1:32" ht="15" customHeight="1">
      <c r="A30" s="988"/>
      <c r="B30" s="975"/>
      <c r="C30" s="976"/>
      <c r="D30" s="976"/>
      <c r="E30" s="976"/>
      <c r="F30" s="976"/>
      <c r="G30" s="976"/>
      <c r="H30" s="977"/>
      <c r="I30" s="864"/>
      <c r="J30" s="864"/>
      <c r="K30" s="864"/>
      <c r="L30" s="865"/>
      <c r="M30" s="866"/>
      <c r="N30" s="866"/>
      <c r="O30" s="866"/>
      <c r="P30" s="866"/>
      <c r="Q30" s="866"/>
      <c r="R30" s="866"/>
      <c r="S30" s="866"/>
      <c r="T30" s="866"/>
      <c r="U30" s="866"/>
      <c r="V30" s="866"/>
      <c r="W30" s="866"/>
      <c r="X30" s="866"/>
      <c r="Y30" s="866"/>
      <c r="Z30" s="866"/>
      <c r="AA30" s="866"/>
      <c r="AB30" s="866"/>
      <c r="AC30" s="866"/>
      <c r="AD30" s="866"/>
      <c r="AE30" s="866"/>
      <c r="AF30" s="866"/>
    </row>
    <row r="31" spans="1:32" ht="15" customHeight="1">
      <c r="A31" s="988"/>
      <c r="B31" s="975"/>
      <c r="C31" s="976"/>
      <c r="D31" s="976"/>
      <c r="E31" s="976"/>
      <c r="F31" s="976"/>
      <c r="G31" s="976"/>
      <c r="H31" s="977"/>
      <c r="I31" s="864"/>
      <c r="J31" s="864"/>
      <c r="K31" s="864"/>
      <c r="L31" s="865"/>
      <c r="M31" s="866"/>
      <c r="N31" s="904"/>
      <c r="O31" s="866"/>
      <c r="P31" s="866"/>
      <c r="Q31" s="866"/>
      <c r="R31" s="866"/>
      <c r="S31" s="866"/>
      <c r="T31" s="866"/>
      <c r="U31" s="866"/>
      <c r="V31" s="866"/>
      <c r="W31" s="866"/>
      <c r="X31" s="866"/>
      <c r="Y31" s="866"/>
      <c r="Z31" s="866"/>
      <c r="AA31" s="866"/>
      <c r="AB31" s="866"/>
      <c r="AC31" s="866"/>
      <c r="AD31" s="866"/>
      <c r="AE31" s="866"/>
      <c r="AF31" s="866"/>
    </row>
    <row r="32" spans="1:32" ht="14.25" customHeight="1">
      <c r="A32" s="988"/>
      <c r="B32" s="975"/>
      <c r="C32" s="976"/>
      <c r="D32" s="976"/>
      <c r="E32" s="976"/>
      <c r="F32" s="976"/>
      <c r="G32" s="976"/>
      <c r="H32" s="977"/>
      <c r="I32" s="864"/>
      <c r="J32" s="864"/>
      <c r="K32" s="864"/>
      <c r="L32" s="865"/>
      <c r="M32" s="866"/>
      <c r="N32" s="866"/>
      <c r="O32" s="866"/>
      <c r="P32" s="866"/>
      <c r="Q32" s="866"/>
      <c r="R32" s="866"/>
      <c r="S32" s="866"/>
      <c r="T32" s="866"/>
      <c r="U32" s="866"/>
      <c r="V32" s="866"/>
      <c r="W32" s="866"/>
      <c r="X32" s="866"/>
      <c r="Y32" s="866"/>
      <c r="Z32" s="866"/>
      <c r="AA32" s="866"/>
      <c r="AB32" s="866"/>
      <c r="AC32" s="866"/>
      <c r="AD32" s="866"/>
      <c r="AE32" s="866"/>
      <c r="AF32" s="866"/>
    </row>
    <row r="33" spans="1:32">
      <c r="A33" s="914"/>
      <c r="B33" s="975"/>
      <c r="C33" s="976"/>
      <c r="D33" s="976"/>
      <c r="E33" s="976"/>
      <c r="F33" s="976"/>
      <c r="G33" s="976"/>
      <c r="H33" s="977"/>
      <c r="I33" s="915"/>
      <c r="J33" s="915"/>
      <c r="K33" s="915"/>
      <c r="L33" s="916"/>
      <c r="M33" s="866"/>
      <c r="N33" s="904"/>
      <c r="O33" s="866"/>
      <c r="P33" s="866"/>
      <c r="Q33" s="866"/>
      <c r="R33" s="866"/>
      <c r="S33" s="866"/>
      <c r="T33" s="866"/>
      <c r="U33" s="866"/>
      <c r="V33" s="866"/>
      <c r="W33" s="866"/>
      <c r="X33" s="866"/>
      <c r="Y33" s="866"/>
      <c r="Z33" s="866"/>
      <c r="AA33" s="866"/>
      <c r="AB33" s="866"/>
      <c r="AC33" s="866"/>
      <c r="AD33" s="866"/>
      <c r="AE33" s="866"/>
      <c r="AF33" s="866"/>
    </row>
    <row r="34" spans="1:32">
      <c r="A34" s="917"/>
      <c r="B34" s="975"/>
      <c r="C34" s="976"/>
      <c r="D34" s="976"/>
      <c r="E34" s="976"/>
      <c r="F34" s="976"/>
      <c r="G34" s="976"/>
      <c r="H34" s="977"/>
      <c r="I34" s="864"/>
      <c r="J34" s="864"/>
      <c r="K34" s="864"/>
      <c r="L34" s="865"/>
      <c r="M34" s="866"/>
      <c r="N34" s="866"/>
      <c r="O34" s="866"/>
      <c r="P34" s="866"/>
      <c r="Q34" s="866"/>
      <c r="R34" s="866"/>
      <c r="S34" s="866"/>
      <c r="T34" s="866"/>
      <c r="U34" s="866"/>
      <c r="V34" s="866"/>
      <c r="W34" s="866"/>
      <c r="X34" s="866"/>
      <c r="Y34" s="866"/>
      <c r="Z34" s="866"/>
      <c r="AA34" s="866"/>
      <c r="AB34" s="866"/>
      <c r="AC34" s="866"/>
      <c r="AD34" s="866"/>
      <c r="AE34" s="866"/>
      <c r="AF34" s="866"/>
    </row>
    <row r="35" spans="1:32">
      <c r="A35" s="917"/>
      <c r="B35" s="975"/>
      <c r="C35" s="976"/>
      <c r="D35" s="976"/>
      <c r="E35" s="976"/>
      <c r="F35" s="976"/>
      <c r="G35" s="976"/>
      <c r="H35" s="977"/>
      <c r="I35" s="864"/>
      <c r="J35" s="864"/>
      <c r="K35" s="864"/>
      <c r="L35" s="865"/>
      <c r="M35" s="866"/>
      <c r="N35" s="866"/>
      <c r="O35" s="866"/>
      <c r="P35" s="866"/>
      <c r="Q35" s="866"/>
      <c r="R35" s="866"/>
      <c r="S35" s="866"/>
      <c r="T35" s="866"/>
      <c r="U35" s="866"/>
      <c r="V35" s="866"/>
      <c r="W35" s="866"/>
      <c r="X35" s="866"/>
      <c r="Y35" s="866"/>
      <c r="Z35" s="866"/>
      <c r="AA35" s="866"/>
      <c r="AB35" s="866"/>
      <c r="AC35" s="866"/>
      <c r="AD35" s="866"/>
      <c r="AE35" s="866"/>
      <c r="AF35" s="866"/>
    </row>
    <row r="36" spans="1:32">
      <c r="A36" s="918"/>
      <c r="B36" s="975"/>
      <c r="C36" s="976"/>
      <c r="D36" s="976"/>
      <c r="E36" s="976"/>
      <c r="F36" s="976"/>
      <c r="G36" s="976"/>
      <c r="H36" s="977"/>
      <c r="I36" s="903"/>
      <c r="J36" s="903"/>
      <c r="K36" s="903"/>
      <c r="L36" s="919"/>
      <c r="M36" s="866"/>
      <c r="N36" s="866"/>
      <c r="O36" s="866"/>
      <c r="P36" s="866"/>
      <c r="Q36" s="866"/>
      <c r="R36" s="866"/>
      <c r="S36" s="866"/>
      <c r="T36" s="866"/>
      <c r="U36" s="866"/>
      <c r="V36" s="866"/>
      <c r="W36" s="866"/>
      <c r="X36" s="866"/>
      <c r="Y36" s="866"/>
      <c r="Z36" s="866"/>
      <c r="AA36" s="866"/>
      <c r="AB36" s="866"/>
      <c r="AC36" s="866"/>
      <c r="AD36" s="866"/>
      <c r="AE36" s="866"/>
      <c r="AF36" s="866"/>
    </row>
    <row r="37" spans="1:32" s="921" customFormat="1">
      <c r="A37" s="917"/>
      <c r="B37" s="975"/>
      <c r="C37" s="976"/>
      <c r="D37" s="976"/>
      <c r="E37" s="976"/>
      <c r="F37" s="976"/>
      <c r="G37" s="976"/>
      <c r="H37" s="977"/>
      <c r="I37" s="864"/>
      <c r="J37" s="864"/>
      <c r="K37" s="864"/>
      <c r="L37" s="865"/>
      <c r="M37" s="920"/>
      <c r="N37" s="920"/>
      <c r="O37" s="920"/>
      <c r="P37" s="920"/>
      <c r="Q37" s="920"/>
      <c r="R37" s="920"/>
      <c r="S37" s="920"/>
      <c r="T37" s="920"/>
      <c r="U37" s="920"/>
      <c r="V37" s="920"/>
      <c r="W37" s="920"/>
      <c r="X37" s="920"/>
      <c r="Y37" s="920"/>
      <c r="Z37" s="920"/>
      <c r="AA37" s="920"/>
      <c r="AB37" s="920"/>
      <c r="AC37" s="920"/>
      <c r="AD37" s="920"/>
      <c r="AE37" s="920"/>
      <c r="AF37" s="920"/>
    </row>
    <row r="38" spans="1:32" s="921" customFormat="1">
      <c r="A38" s="917"/>
      <c r="B38" s="975"/>
      <c r="C38" s="976"/>
      <c r="D38" s="976"/>
      <c r="E38" s="976"/>
      <c r="F38" s="976"/>
      <c r="G38" s="976"/>
      <c r="H38" s="977"/>
      <c r="I38" s="864"/>
      <c r="J38" s="864"/>
      <c r="K38" s="864"/>
      <c r="L38" s="865"/>
      <c r="M38" s="920"/>
      <c r="N38" s="920"/>
      <c r="O38" s="920"/>
      <c r="P38" s="920"/>
      <c r="Q38" s="920"/>
      <c r="R38" s="920"/>
      <c r="S38" s="920"/>
      <c r="T38" s="920"/>
      <c r="U38" s="920"/>
      <c r="V38" s="920"/>
      <c r="W38" s="920"/>
      <c r="X38" s="920"/>
      <c r="Y38" s="920"/>
      <c r="Z38" s="920"/>
      <c r="AA38" s="920"/>
      <c r="AB38" s="920"/>
      <c r="AC38" s="920"/>
      <c r="AD38" s="920"/>
      <c r="AE38" s="920"/>
      <c r="AF38" s="920"/>
    </row>
    <row r="39" spans="1:32" s="921" customFormat="1">
      <c r="A39" s="917"/>
      <c r="B39" s="975"/>
      <c r="C39" s="976"/>
      <c r="D39" s="976"/>
      <c r="E39" s="976"/>
      <c r="F39" s="976"/>
      <c r="G39" s="976"/>
      <c r="H39" s="977"/>
      <c r="I39" s="864"/>
      <c r="J39" s="864"/>
      <c r="K39" s="864"/>
      <c r="L39" s="865"/>
      <c r="M39" s="920"/>
      <c r="N39" s="963"/>
      <c r="O39" s="920"/>
      <c r="P39" s="920"/>
      <c r="Q39" s="920"/>
      <c r="R39" s="920"/>
      <c r="S39" s="920"/>
      <c r="T39" s="920"/>
      <c r="U39" s="920"/>
      <c r="V39" s="920"/>
      <c r="W39" s="920"/>
      <c r="X39" s="920"/>
      <c r="Y39" s="920"/>
      <c r="Z39" s="920"/>
      <c r="AA39" s="920"/>
      <c r="AB39" s="920"/>
      <c r="AC39" s="920"/>
      <c r="AD39" s="920"/>
      <c r="AE39" s="920"/>
      <c r="AF39" s="920"/>
    </row>
    <row r="40" spans="1:32" s="921" customFormat="1">
      <c r="A40" s="917"/>
      <c r="B40" s="975"/>
      <c r="C40" s="976"/>
      <c r="D40" s="976"/>
      <c r="E40" s="976"/>
      <c r="F40" s="976"/>
      <c r="G40" s="976"/>
      <c r="H40" s="977"/>
      <c r="I40" s="864"/>
      <c r="J40" s="864"/>
      <c r="K40" s="864"/>
      <c r="L40" s="865"/>
      <c r="M40" s="920"/>
      <c r="N40" s="920"/>
      <c r="O40" s="920"/>
      <c r="P40" s="920"/>
      <c r="Q40" s="920"/>
      <c r="R40" s="920"/>
      <c r="S40" s="920"/>
      <c r="T40" s="920"/>
      <c r="U40" s="920"/>
      <c r="V40" s="920"/>
      <c r="W40" s="920"/>
      <c r="X40" s="920"/>
      <c r="Y40" s="920"/>
      <c r="Z40" s="920"/>
      <c r="AA40" s="920"/>
      <c r="AB40" s="920"/>
      <c r="AC40" s="920"/>
      <c r="AD40" s="920"/>
      <c r="AE40" s="920"/>
      <c r="AF40" s="920"/>
    </row>
    <row r="41" spans="1:32" s="921" customFormat="1">
      <c r="A41" s="918"/>
      <c r="B41" s="975"/>
      <c r="C41" s="976"/>
      <c r="D41" s="976"/>
      <c r="E41" s="976"/>
      <c r="F41" s="976"/>
      <c r="G41" s="976"/>
      <c r="H41" s="977"/>
      <c r="I41" s="969"/>
      <c r="J41" s="970"/>
      <c r="K41" s="970"/>
      <c r="L41" s="971"/>
      <c r="M41" s="920"/>
      <c r="N41" s="920"/>
      <c r="O41" s="920"/>
      <c r="P41" s="920"/>
      <c r="Q41" s="920"/>
      <c r="R41" s="920"/>
      <c r="S41" s="920"/>
      <c r="T41" s="920"/>
      <c r="U41" s="920"/>
      <c r="V41" s="920"/>
      <c r="W41" s="920"/>
      <c r="X41" s="920"/>
      <c r="Y41" s="920"/>
      <c r="Z41" s="920"/>
      <c r="AA41" s="920"/>
      <c r="AB41" s="920"/>
      <c r="AC41" s="920"/>
      <c r="AD41" s="920"/>
      <c r="AE41" s="920"/>
      <c r="AF41" s="920"/>
    </row>
    <row r="42" spans="1:32">
      <c r="A42" s="917"/>
      <c r="B42" s="975"/>
      <c r="C42" s="976"/>
      <c r="D42" s="976"/>
      <c r="E42" s="976"/>
      <c r="F42" s="976"/>
      <c r="G42" s="976"/>
      <c r="H42" s="977"/>
      <c r="I42" s="864"/>
      <c r="J42" s="864"/>
      <c r="K42" s="864"/>
      <c r="L42" s="865"/>
      <c r="M42" s="866"/>
      <c r="N42" s="866"/>
      <c r="O42" s="866"/>
      <c r="P42" s="866"/>
      <c r="Q42" s="866"/>
      <c r="R42" s="866"/>
      <c r="S42" s="866"/>
      <c r="T42" s="866"/>
      <c r="U42" s="866"/>
      <c r="V42" s="866"/>
      <c r="W42" s="866"/>
      <c r="X42" s="866"/>
      <c r="Y42" s="866"/>
      <c r="Z42" s="866"/>
      <c r="AA42" s="866"/>
      <c r="AB42" s="866"/>
      <c r="AC42" s="866"/>
      <c r="AD42" s="866"/>
      <c r="AE42" s="866"/>
      <c r="AF42" s="866"/>
    </row>
    <row r="43" spans="1:32">
      <c r="A43" s="917"/>
      <c r="B43" s="975"/>
      <c r="C43" s="976"/>
      <c r="D43" s="976"/>
      <c r="E43" s="976"/>
      <c r="F43" s="976"/>
      <c r="G43" s="976"/>
      <c r="H43" s="977"/>
      <c r="I43" s="864"/>
      <c r="J43" s="864"/>
      <c r="K43" s="864"/>
      <c r="L43" s="865"/>
      <c r="M43" s="866"/>
      <c r="N43" s="866"/>
      <c r="O43" s="866"/>
      <c r="P43" s="866"/>
      <c r="Q43" s="866"/>
      <c r="R43" s="866"/>
      <c r="S43" s="866"/>
      <c r="T43" s="866"/>
      <c r="U43" s="866"/>
      <c r="V43" s="866"/>
      <c r="W43" s="866"/>
      <c r="X43" s="866"/>
      <c r="Y43" s="866"/>
      <c r="Z43" s="866"/>
      <c r="AA43" s="866"/>
      <c r="AB43" s="866"/>
      <c r="AC43" s="866"/>
      <c r="AD43" s="866"/>
      <c r="AE43" s="866"/>
      <c r="AF43" s="866"/>
    </row>
    <row r="44" spans="1:32">
      <c r="A44" s="917"/>
      <c r="B44" s="975"/>
      <c r="C44" s="976"/>
      <c r="D44" s="976"/>
      <c r="E44" s="976"/>
      <c r="F44" s="976"/>
      <c r="G44" s="976"/>
      <c r="H44" s="977"/>
      <c r="I44" s="864"/>
      <c r="J44" s="864"/>
      <c r="K44" s="864"/>
      <c r="L44" s="865"/>
      <c r="M44" s="866"/>
      <c r="N44" s="866"/>
      <c r="O44" s="866"/>
      <c r="P44" s="866"/>
      <c r="Q44" s="866"/>
      <c r="R44" s="866"/>
      <c r="S44" s="866"/>
      <c r="T44" s="866"/>
      <c r="U44" s="866"/>
      <c r="V44" s="866"/>
      <c r="W44" s="866"/>
      <c r="X44" s="866"/>
      <c r="Y44" s="866"/>
      <c r="Z44" s="866"/>
      <c r="AA44" s="866"/>
      <c r="AB44" s="866"/>
      <c r="AC44" s="866"/>
      <c r="AD44" s="866"/>
      <c r="AE44" s="866"/>
      <c r="AF44" s="866"/>
    </row>
    <row r="45" spans="1:32">
      <c r="A45" s="917"/>
      <c r="B45" s="978"/>
      <c r="C45" s="979"/>
      <c r="D45" s="979"/>
      <c r="E45" s="979"/>
      <c r="F45" s="979"/>
      <c r="G45" s="979"/>
      <c r="H45" s="980"/>
      <c r="I45" s="864"/>
      <c r="J45" s="864"/>
      <c r="K45" s="864"/>
      <c r="L45" s="865"/>
      <c r="M45" s="866"/>
      <c r="N45" s="866"/>
      <c r="O45" s="866"/>
      <c r="P45" s="866"/>
      <c r="Q45" s="866"/>
      <c r="R45" s="866"/>
      <c r="S45" s="866"/>
      <c r="T45" s="866"/>
      <c r="U45" s="866"/>
      <c r="V45" s="866"/>
      <c r="W45" s="866"/>
      <c r="X45" s="866"/>
      <c r="Y45" s="866"/>
      <c r="Z45" s="866"/>
      <c r="AA45" s="866"/>
      <c r="AB45" s="866"/>
      <c r="AC45" s="866"/>
      <c r="AD45" s="866"/>
      <c r="AE45" s="866"/>
      <c r="AF45" s="866"/>
    </row>
    <row r="46" spans="1:32">
      <c r="A46" s="922"/>
      <c r="B46" s="978"/>
      <c r="C46" s="979"/>
      <c r="D46" s="979"/>
      <c r="E46" s="979"/>
      <c r="F46" s="979"/>
      <c r="G46" s="979"/>
      <c r="H46" s="980"/>
      <c r="I46" s="864"/>
      <c r="J46" s="864"/>
      <c r="K46" s="864"/>
      <c r="L46" s="923"/>
      <c r="M46" s="866"/>
      <c r="N46" s="866"/>
      <c r="O46" s="866"/>
      <c r="P46" s="866"/>
      <c r="Q46" s="866"/>
      <c r="R46" s="866"/>
      <c r="S46" s="866"/>
      <c r="T46" s="866"/>
      <c r="U46" s="866"/>
      <c r="V46" s="866"/>
      <c r="W46" s="866"/>
      <c r="X46" s="866"/>
      <c r="Y46" s="866"/>
      <c r="Z46" s="866"/>
      <c r="AA46" s="866"/>
      <c r="AB46" s="866"/>
      <c r="AC46" s="866"/>
      <c r="AD46" s="866"/>
      <c r="AE46" s="866"/>
      <c r="AF46" s="866"/>
    </row>
    <row r="47" spans="1:32">
      <c r="A47" s="924"/>
      <c r="B47" s="978"/>
      <c r="C47" s="979"/>
      <c r="D47" s="979"/>
      <c r="E47" s="979"/>
      <c r="F47" s="979"/>
      <c r="G47" s="979"/>
      <c r="H47" s="980"/>
      <c r="I47" s="925"/>
      <c r="J47" s="925"/>
      <c r="K47" s="925"/>
      <c r="L47" s="926"/>
      <c r="M47" s="866"/>
      <c r="N47" s="866"/>
      <c r="O47" s="866"/>
      <c r="P47" s="866"/>
      <c r="Q47" s="866"/>
      <c r="R47" s="866"/>
      <c r="S47" s="866"/>
      <c r="T47" s="866"/>
      <c r="U47" s="866"/>
      <c r="V47" s="866"/>
      <c r="W47" s="866"/>
      <c r="X47" s="866"/>
      <c r="Y47" s="866"/>
      <c r="Z47" s="866"/>
      <c r="AA47" s="866"/>
      <c r="AB47" s="866"/>
      <c r="AC47" s="866"/>
      <c r="AD47" s="866"/>
      <c r="AE47" s="866"/>
      <c r="AF47" s="866"/>
    </row>
    <row r="48" spans="1:32">
      <c r="A48" s="924"/>
      <c r="B48" s="978"/>
      <c r="C48" s="979"/>
      <c r="D48" s="979"/>
      <c r="E48" s="979"/>
      <c r="F48" s="979"/>
      <c r="G48" s="979"/>
      <c r="H48" s="980"/>
      <c r="I48" s="925"/>
      <c r="J48" s="925"/>
      <c r="K48" s="925"/>
      <c r="L48" s="926"/>
      <c r="M48" s="866"/>
      <c r="N48" s="866"/>
      <c r="O48" s="866"/>
      <c r="P48" s="866"/>
      <c r="Q48" s="866"/>
      <c r="R48" s="866"/>
      <c r="S48" s="866"/>
      <c r="T48" s="866"/>
      <c r="U48" s="866"/>
      <c r="V48" s="866"/>
      <c r="W48" s="866"/>
      <c r="X48" s="866"/>
      <c r="Y48" s="866"/>
      <c r="Z48" s="866"/>
      <c r="AA48" s="866"/>
      <c r="AB48" s="866"/>
      <c r="AC48" s="866"/>
      <c r="AD48" s="866"/>
      <c r="AE48" s="866"/>
      <c r="AF48" s="866"/>
    </row>
    <row r="49" spans="1:32">
      <c r="A49" s="927"/>
      <c r="B49" s="981"/>
      <c r="C49" s="982"/>
      <c r="D49" s="982"/>
      <c r="E49" s="982"/>
      <c r="F49" s="982"/>
      <c r="G49" s="982"/>
      <c r="H49" s="983"/>
      <c r="I49" s="925"/>
      <c r="J49" s="925"/>
      <c r="K49" s="925"/>
      <c r="L49" s="928"/>
      <c r="M49" s="866"/>
      <c r="N49" s="866"/>
      <c r="O49" s="866"/>
      <c r="P49" s="866"/>
      <c r="Q49" s="866"/>
      <c r="R49" s="866"/>
      <c r="S49" s="866"/>
      <c r="T49" s="866"/>
      <c r="U49" s="866"/>
      <c r="V49" s="866"/>
      <c r="W49" s="866"/>
      <c r="X49" s="866"/>
      <c r="Y49" s="866"/>
      <c r="Z49" s="866"/>
      <c r="AA49" s="866"/>
      <c r="AB49" s="866"/>
      <c r="AC49" s="866"/>
      <c r="AD49" s="866"/>
      <c r="AE49" s="866"/>
      <c r="AF49" s="866"/>
    </row>
    <row r="50" spans="1:32">
      <c r="A50" s="927"/>
      <c r="B50" s="981"/>
      <c r="C50" s="982"/>
      <c r="D50" s="982"/>
      <c r="E50" s="982"/>
      <c r="F50" s="982"/>
      <c r="G50" s="982"/>
      <c r="H50" s="983"/>
      <c r="I50" s="925"/>
      <c r="J50" s="925"/>
      <c r="K50" s="925"/>
      <c r="L50" s="928"/>
      <c r="M50" s="866"/>
      <c r="N50" s="866"/>
      <c r="O50" s="866"/>
      <c r="P50" s="866"/>
      <c r="Q50" s="866"/>
      <c r="R50" s="866"/>
      <c r="S50" s="866"/>
      <c r="T50" s="866"/>
      <c r="U50" s="866"/>
      <c r="V50" s="866"/>
      <c r="W50" s="866"/>
      <c r="X50" s="866"/>
      <c r="Y50" s="866"/>
      <c r="Z50" s="866"/>
      <c r="AA50" s="866"/>
      <c r="AB50" s="866"/>
      <c r="AC50" s="866"/>
      <c r="AD50" s="866"/>
      <c r="AE50" s="866"/>
      <c r="AF50" s="866"/>
    </row>
    <row r="51" spans="1:32" ht="13.5" thickBot="1">
      <c r="A51" s="927"/>
      <c r="B51" s="984"/>
      <c r="C51" s="985"/>
      <c r="D51" s="985"/>
      <c r="E51" s="985"/>
      <c r="F51" s="985"/>
      <c r="G51" s="985"/>
      <c r="H51" s="986"/>
      <c r="I51" s="925"/>
      <c r="J51" s="925"/>
      <c r="K51" s="925"/>
      <c r="L51" s="928"/>
      <c r="M51" s="866"/>
      <c r="N51" s="866"/>
      <c r="O51" s="866"/>
      <c r="P51" s="866"/>
      <c r="Q51" s="866"/>
      <c r="R51" s="866"/>
      <c r="S51" s="866"/>
      <c r="T51" s="866"/>
      <c r="U51" s="866"/>
      <c r="V51" s="866"/>
      <c r="W51" s="866"/>
      <c r="X51" s="866"/>
      <c r="Y51" s="866"/>
      <c r="Z51" s="866"/>
      <c r="AA51" s="866"/>
      <c r="AB51" s="866"/>
      <c r="AC51" s="866"/>
      <c r="AD51" s="866"/>
      <c r="AE51" s="866"/>
      <c r="AF51" s="866"/>
    </row>
    <row r="52" spans="1:32" ht="14.25" thickTop="1" thickBot="1">
      <c r="A52" s="964"/>
      <c r="B52" s="965"/>
      <c r="C52" s="966"/>
      <c r="D52" s="966"/>
      <c r="E52" s="966"/>
      <c r="F52" s="966"/>
      <c r="G52" s="966"/>
      <c r="H52" s="967"/>
      <c r="I52" s="965"/>
      <c r="J52" s="965"/>
      <c r="K52" s="965"/>
      <c r="L52" s="968"/>
      <c r="M52" s="866"/>
      <c r="N52" s="866"/>
      <c r="O52" s="866"/>
      <c r="P52" s="866"/>
      <c r="Q52" s="866"/>
      <c r="R52" s="866"/>
      <c r="S52" s="866"/>
      <c r="T52" s="866"/>
      <c r="U52" s="866"/>
      <c r="V52" s="866"/>
      <c r="W52" s="866"/>
      <c r="X52" s="866"/>
      <c r="Y52" s="866"/>
      <c r="Z52" s="866"/>
      <c r="AA52" s="866"/>
      <c r="AB52" s="866"/>
      <c r="AC52" s="866"/>
      <c r="AD52" s="866"/>
      <c r="AE52" s="866"/>
      <c r="AF52" s="866"/>
    </row>
    <row r="53" spans="1:32">
      <c r="A53" s="866"/>
      <c r="B53" s="866"/>
      <c r="C53" s="929"/>
      <c r="D53" s="929"/>
      <c r="E53" s="929">
        <v>2015</v>
      </c>
      <c r="F53" s="929">
        <v>2014</v>
      </c>
      <c r="G53" s="931"/>
      <c r="H53" s="930"/>
      <c r="I53" s="866"/>
      <c r="J53" s="866"/>
      <c r="K53" s="866"/>
      <c r="L53" s="866"/>
      <c r="M53" s="866"/>
      <c r="N53" s="866"/>
      <c r="O53" s="866"/>
      <c r="P53" s="866"/>
      <c r="Q53" s="866"/>
      <c r="R53" s="866"/>
      <c r="S53" s="866"/>
      <c r="T53" s="866"/>
      <c r="U53" s="866"/>
      <c r="V53" s="866"/>
      <c r="W53" s="866"/>
      <c r="X53" s="866"/>
      <c r="Y53" s="866"/>
      <c r="Z53" s="866"/>
      <c r="AA53" s="866"/>
      <c r="AB53" s="866"/>
      <c r="AC53" s="866"/>
      <c r="AD53" s="866"/>
      <c r="AE53" s="866"/>
      <c r="AF53" s="866"/>
    </row>
    <row r="54" spans="1:32">
      <c r="A54" s="866"/>
      <c r="B54" s="866"/>
      <c r="C54" s="929"/>
      <c r="D54" s="929" t="s">
        <v>159</v>
      </c>
      <c r="E54" s="932">
        <f>'REG+OCC BY CLASS MARCH 2015'!B6</f>
        <v>232548</v>
      </c>
      <c r="F54" s="932">
        <f>'REG+OCC BY CLASS MARCH 2015'!C6</f>
        <v>234696</v>
      </c>
      <c r="G54" s="931"/>
      <c r="H54" s="930"/>
      <c r="I54" s="866"/>
      <c r="J54" s="866"/>
      <c r="K54" s="866"/>
      <c r="L54" s="866"/>
      <c r="M54" s="866"/>
      <c r="N54" s="866"/>
      <c r="O54" s="866"/>
      <c r="P54" s="866"/>
      <c r="Q54" s="866"/>
      <c r="R54" s="866"/>
      <c r="S54" s="866"/>
      <c r="T54" s="866"/>
      <c r="U54" s="866"/>
      <c r="V54" s="866"/>
      <c r="W54" s="866"/>
      <c r="X54" s="866"/>
      <c r="Y54" s="866"/>
      <c r="Z54" s="866"/>
      <c r="AA54" s="866"/>
      <c r="AB54" s="866"/>
      <c r="AC54" s="866"/>
      <c r="AD54" s="866"/>
      <c r="AE54" s="866"/>
      <c r="AF54" s="866"/>
    </row>
    <row r="55" spans="1:32">
      <c r="A55" s="866"/>
      <c r="B55" s="866"/>
      <c r="C55" s="929"/>
      <c r="D55" s="929" t="s">
        <v>42</v>
      </c>
      <c r="E55" s="932">
        <f>'REG+OCC BY CLASS MARCH 2015'!E6</f>
        <v>178560</v>
      </c>
      <c r="F55" s="932">
        <f>'REG+OCC BY CLASS MARCH 2015'!F6</f>
        <v>182784</v>
      </c>
      <c r="G55" s="931"/>
      <c r="H55" s="930"/>
      <c r="I55" s="866"/>
      <c r="J55" s="866"/>
      <c r="K55" s="866"/>
      <c r="L55" s="866"/>
      <c r="M55" s="866"/>
      <c r="N55" s="866"/>
      <c r="O55" s="866"/>
      <c r="P55" s="866"/>
      <c r="Q55" s="866"/>
      <c r="R55" s="866"/>
      <c r="S55" s="866"/>
      <c r="T55" s="866"/>
      <c r="U55" s="866"/>
      <c r="V55" s="866"/>
      <c r="W55" s="866"/>
      <c r="X55" s="866"/>
      <c r="Y55" s="866"/>
      <c r="Z55" s="866"/>
      <c r="AA55" s="866"/>
      <c r="AB55" s="866"/>
      <c r="AC55" s="866"/>
      <c r="AD55" s="866"/>
      <c r="AE55" s="866"/>
      <c r="AF55" s="866"/>
    </row>
    <row r="56" spans="1:32">
      <c r="A56" s="866"/>
      <c r="B56" s="866"/>
      <c r="C56" s="929"/>
      <c r="D56" s="929" t="s">
        <v>43</v>
      </c>
      <c r="E56" s="932">
        <f>'REG+OCC BY CLASS MARCH 2015'!H6</f>
        <v>53988</v>
      </c>
      <c r="F56" s="932">
        <f>'REG+OCC BY CLASS MARCH 2015'!I6</f>
        <v>51912</v>
      </c>
      <c r="G56" s="931"/>
      <c r="H56" s="930"/>
      <c r="I56" s="866"/>
      <c r="J56" s="866"/>
      <c r="K56" s="866"/>
      <c r="L56" s="866"/>
      <c r="M56" s="866"/>
      <c r="N56" s="866"/>
      <c r="O56" s="866"/>
      <c r="P56" s="866"/>
      <c r="Q56" s="866"/>
      <c r="R56" s="866"/>
      <c r="S56" s="866"/>
      <c r="T56" s="866"/>
      <c r="U56" s="866"/>
      <c r="V56" s="866"/>
      <c r="W56" s="866"/>
      <c r="X56" s="866"/>
      <c r="Y56" s="866"/>
      <c r="Z56" s="866"/>
      <c r="AA56" s="866"/>
      <c r="AB56" s="866"/>
      <c r="AC56" s="866"/>
      <c r="AD56" s="866"/>
      <c r="AE56" s="866"/>
      <c r="AF56" s="866"/>
    </row>
    <row r="57" spans="1:32">
      <c r="A57" s="866"/>
      <c r="B57" s="866"/>
      <c r="C57" s="929"/>
      <c r="D57" s="929"/>
      <c r="E57" s="929"/>
      <c r="F57" s="929"/>
      <c r="G57" s="931"/>
      <c r="H57" s="930"/>
      <c r="I57" s="866"/>
      <c r="J57" s="866"/>
      <c r="K57" s="866"/>
      <c r="L57" s="866"/>
      <c r="M57" s="866"/>
      <c r="N57" s="866"/>
      <c r="O57" s="866"/>
    </row>
    <row r="58" spans="1:32">
      <c r="A58" s="866"/>
      <c r="B58" s="866"/>
      <c r="C58" s="931"/>
      <c r="D58" s="931"/>
      <c r="E58" s="931"/>
      <c r="F58" s="931"/>
      <c r="G58" s="931"/>
      <c r="H58" s="930"/>
      <c r="I58" s="866"/>
      <c r="J58" s="866"/>
      <c r="K58" s="866"/>
      <c r="L58" s="866"/>
      <c r="M58" s="866"/>
      <c r="N58" s="866"/>
      <c r="O58" s="866"/>
    </row>
    <row r="59" spans="1:32">
      <c r="A59" s="866"/>
      <c r="B59" s="866"/>
      <c r="C59" s="930"/>
      <c r="D59" s="930"/>
      <c r="E59" s="930"/>
      <c r="F59" s="930"/>
      <c r="G59" s="930"/>
      <c r="H59" s="930"/>
      <c r="I59" s="866"/>
      <c r="J59" s="866"/>
      <c r="K59" s="866"/>
      <c r="L59" s="866"/>
      <c r="M59" s="866"/>
      <c r="N59" s="866"/>
      <c r="O59" s="866"/>
    </row>
    <row r="60" spans="1:32">
      <c r="A60" s="866"/>
      <c r="B60" s="866"/>
      <c r="C60" s="930"/>
      <c r="D60" s="930"/>
      <c r="E60" s="930"/>
      <c r="F60" s="930"/>
      <c r="G60" s="930"/>
      <c r="H60" s="930"/>
      <c r="I60" s="866"/>
      <c r="J60" s="866"/>
      <c r="K60" s="866"/>
      <c r="L60" s="866"/>
      <c r="M60" s="866"/>
      <c r="N60" s="866"/>
      <c r="O60" s="866"/>
    </row>
    <row r="61" spans="1:32">
      <c r="A61" s="866"/>
      <c r="B61" s="866"/>
      <c r="C61" s="930"/>
      <c r="D61" s="930"/>
      <c r="E61" s="930"/>
      <c r="F61" s="930"/>
      <c r="G61" s="930"/>
      <c r="H61" s="930"/>
      <c r="I61" s="866"/>
      <c r="J61" s="866"/>
      <c r="K61" s="866"/>
      <c r="L61" s="866"/>
      <c r="M61" s="866"/>
      <c r="N61" s="866"/>
      <c r="O61" s="866"/>
    </row>
    <row r="62" spans="1:32">
      <c r="A62" s="866"/>
      <c r="B62" s="866"/>
      <c r="C62" s="930"/>
      <c r="D62" s="930"/>
      <c r="E62" s="930"/>
      <c r="F62" s="930"/>
      <c r="G62" s="930"/>
      <c r="H62" s="930"/>
      <c r="I62" s="866"/>
      <c r="J62" s="866"/>
      <c r="K62" s="866"/>
      <c r="L62" s="866"/>
      <c r="M62" s="866"/>
      <c r="N62" s="866"/>
      <c r="O62" s="866"/>
    </row>
    <row r="63" spans="1:32">
      <c r="A63" s="866"/>
      <c r="B63" s="866"/>
      <c r="C63" s="866"/>
      <c r="D63" s="866"/>
      <c r="E63" s="866"/>
      <c r="F63" s="866"/>
      <c r="G63" s="866"/>
      <c r="H63" s="866"/>
      <c r="I63" s="866"/>
      <c r="J63" s="866"/>
      <c r="K63" s="866"/>
      <c r="L63" s="866"/>
      <c r="M63" s="866"/>
      <c r="N63" s="866"/>
      <c r="O63" s="866"/>
    </row>
    <row r="64" spans="1:32">
      <c r="A64" s="866"/>
      <c r="B64" s="866"/>
      <c r="C64" s="866"/>
      <c r="D64" s="866"/>
      <c r="E64" s="866"/>
      <c r="F64" s="866"/>
      <c r="G64" s="866"/>
      <c r="H64" s="866"/>
      <c r="I64" s="866"/>
      <c r="J64" s="866"/>
      <c r="K64" s="866"/>
      <c r="L64" s="866"/>
      <c r="M64" s="866"/>
      <c r="N64" s="866"/>
      <c r="O64" s="866"/>
    </row>
    <row r="65" spans="1:15">
      <c r="A65" s="866"/>
      <c r="B65" s="866"/>
      <c r="C65" s="866"/>
      <c r="D65" s="866"/>
      <c r="E65" s="866"/>
      <c r="F65" s="866"/>
      <c r="G65" s="866"/>
      <c r="H65" s="866"/>
      <c r="I65" s="866"/>
      <c r="J65" s="866"/>
      <c r="K65" s="866"/>
      <c r="L65" s="866"/>
      <c r="M65" s="866"/>
      <c r="N65" s="866"/>
      <c r="O65" s="866"/>
    </row>
    <row r="66" spans="1:15">
      <c r="A66" s="866"/>
      <c r="B66" s="866"/>
      <c r="C66" s="866"/>
      <c r="D66" s="866"/>
      <c r="E66" s="866"/>
      <c r="F66" s="866"/>
      <c r="G66" s="866"/>
      <c r="H66" s="866"/>
      <c r="I66" s="866"/>
      <c r="J66" s="866"/>
      <c r="K66" s="866"/>
      <c r="L66" s="866"/>
      <c r="M66" s="866"/>
      <c r="N66" s="866"/>
      <c r="O66" s="866"/>
    </row>
    <row r="67" spans="1:15">
      <c r="A67" s="866"/>
      <c r="B67" s="866"/>
      <c r="C67" s="866"/>
      <c r="D67" s="866"/>
      <c r="E67" s="866"/>
      <c r="F67" s="866"/>
      <c r="G67" s="866"/>
      <c r="H67" s="866"/>
      <c r="I67" s="866"/>
      <c r="J67" s="866"/>
      <c r="K67" s="866"/>
      <c r="L67" s="866"/>
      <c r="M67" s="866"/>
      <c r="N67" s="866"/>
      <c r="O67" s="866"/>
    </row>
    <row r="68" spans="1:15">
      <c r="A68" s="866"/>
      <c r="B68" s="866"/>
      <c r="C68" s="866"/>
      <c r="D68" s="866"/>
      <c r="E68" s="866"/>
      <c r="F68" s="866"/>
      <c r="G68" s="866"/>
      <c r="H68" s="866"/>
      <c r="I68" s="866"/>
      <c r="J68" s="866"/>
      <c r="K68" s="866"/>
      <c r="L68" s="866"/>
      <c r="M68" s="866"/>
      <c r="N68" s="866"/>
      <c r="O68" s="866"/>
    </row>
    <row r="69" spans="1:15">
      <c r="A69" s="866"/>
      <c r="B69" s="866"/>
      <c r="C69" s="866"/>
      <c r="D69" s="866"/>
      <c r="E69" s="866"/>
      <c r="F69" s="866"/>
      <c r="G69" s="866"/>
      <c r="H69" s="866"/>
      <c r="I69" s="866"/>
      <c r="J69" s="866"/>
      <c r="K69" s="866"/>
      <c r="L69" s="866"/>
      <c r="M69" s="866"/>
      <c r="N69" s="866"/>
      <c r="O69" s="866"/>
    </row>
    <row r="70" spans="1:15">
      <c r="A70" s="866"/>
      <c r="B70" s="866"/>
      <c r="C70" s="866"/>
      <c r="D70" s="866"/>
      <c r="E70" s="866"/>
      <c r="F70" s="866"/>
      <c r="G70" s="866"/>
      <c r="H70" s="866"/>
      <c r="I70" s="866"/>
      <c r="J70" s="866"/>
      <c r="K70" s="866"/>
      <c r="L70" s="866"/>
      <c r="M70" s="866"/>
      <c r="N70" s="866"/>
      <c r="O70" s="866"/>
    </row>
    <row r="71" spans="1:15">
      <c r="A71" s="866"/>
      <c r="B71" s="866"/>
      <c r="C71" s="866"/>
      <c r="D71" s="866"/>
      <c r="E71" s="866"/>
      <c r="F71" s="866"/>
      <c r="G71" s="866"/>
      <c r="H71" s="866"/>
      <c r="I71" s="866"/>
      <c r="J71" s="866"/>
      <c r="K71" s="866"/>
      <c r="L71" s="866"/>
      <c r="M71" s="866"/>
      <c r="N71" s="866"/>
      <c r="O71" s="866"/>
    </row>
    <row r="72" spans="1:15">
      <c r="A72" s="866"/>
      <c r="B72" s="866"/>
      <c r="C72" s="866"/>
      <c r="D72" s="866"/>
      <c r="E72" s="866"/>
      <c r="F72" s="866"/>
      <c r="G72" s="866"/>
      <c r="H72" s="866"/>
      <c r="I72" s="866"/>
      <c r="J72" s="866"/>
      <c r="K72" s="866"/>
      <c r="L72" s="866"/>
      <c r="M72" s="866"/>
      <c r="N72" s="866"/>
      <c r="O72" s="866"/>
    </row>
    <row r="73" spans="1:15">
      <c r="A73" s="866"/>
      <c r="B73" s="866"/>
      <c r="C73" s="866"/>
      <c r="D73" s="866"/>
      <c r="E73" s="866"/>
      <c r="F73" s="866"/>
      <c r="G73" s="866"/>
      <c r="H73" s="866"/>
      <c r="I73" s="866"/>
      <c r="J73" s="866"/>
      <c r="K73" s="866"/>
      <c r="L73" s="866"/>
      <c r="M73" s="866"/>
      <c r="N73" s="866"/>
      <c r="O73" s="866"/>
    </row>
    <row r="74" spans="1:15">
      <c r="A74" s="866"/>
      <c r="B74" s="866"/>
      <c r="C74" s="866"/>
      <c r="D74" s="866"/>
      <c r="E74" s="866"/>
      <c r="F74" s="866"/>
      <c r="G74" s="866"/>
      <c r="H74" s="866"/>
      <c r="I74" s="866"/>
      <c r="J74" s="866"/>
      <c r="K74" s="866"/>
      <c r="L74" s="866"/>
      <c r="M74" s="866"/>
      <c r="N74" s="866"/>
      <c r="O74" s="866"/>
    </row>
    <row r="75" spans="1:15">
      <c r="A75" s="866"/>
      <c r="B75" s="866"/>
      <c r="C75" s="866"/>
      <c r="D75" s="866"/>
      <c r="E75" s="866"/>
      <c r="F75" s="866"/>
      <c r="G75" s="866"/>
      <c r="H75" s="866"/>
      <c r="I75" s="866"/>
      <c r="J75" s="866"/>
      <c r="K75" s="866"/>
      <c r="L75" s="866"/>
      <c r="M75" s="866"/>
      <c r="N75" s="866"/>
      <c r="O75" s="866"/>
    </row>
    <row r="76" spans="1:15">
      <c r="A76" s="866"/>
      <c r="B76" s="866"/>
      <c r="C76" s="866"/>
      <c r="D76" s="866"/>
      <c r="E76" s="866"/>
      <c r="F76" s="866"/>
      <c r="G76" s="866"/>
      <c r="H76" s="866"/>
      <c r="I76" s="866"/>
      <c r="J76" s="866"/>
      <c r="K76" s="866"/>
      <c r="L76" s="866"/>
      <c r="M76" s="866"/>
      <c r="N76" s="866"/>
      <c r="O76" s="866"/>
    </row>
    <row r="77" spans="1:15">
      <c r="A77" s="866"/>
      <c r="B77" s="866"/>
      <c r="C77" s="866"/>
      <c r="D77" s="866"/>
      <c r="E77" s="866"/>
      <c r="F77" s="866"/>
      <c r="G77" s="866"/>
      <c r="H77" s="866"/>
      <c r="I77" s="866"/>
      <c r="J77" s="866"/>
      <c r="K77" s="866"/>
      <c r="L77" s="866"/>
      <c r="M77" s="866"/>
      <c r="N77" s="866"/>
      <c r="O77" s="866"/>
    </row>
    <row r="78" spans="1:15">
      <c r="A78" s="866"/>
      <c r="B78" s="866"/>
      <c r="C78" s="866"/>
      <c r="D78" s="866"/>
      <c r="E78" s="866"/>
      <c r="F78" s="866"/>
      <c r="G78" s="866"/>
      <c r="H78" s="866"/>
      <c r="I78" s="866"/>
      <c r="J78" s="866"/>
      <c r="K78" s="866"/>
      <c r="L78" s="866"/>
      <c r="M78" s="866"/>
      <c r="N78" s="866"/>
      <c r="O78" s="866"/>
    </row>
    <row r="79" spans="1:15">
      <c r="A79" s="866"/>
      <c r="B79" s="866"/>
      <c r="C79" s="866"/>
      <c r="D79" s="866"/>
      <c r="E79" s="866"/>
      <c r="F79" s="866"/>
      <c r="G79" s="866"/>
      <c r="H79" s="866"/>
      <c r="I79" s="866"/>
      <c r="J79" s="866"/>
      <c r="K79" s="866"/>
      <c r="L79" s="866"/>
      <c r="M79" s="866"/>
      <c r="N79" s="866"/>
      <c r="O79" s="866"/>
    </row>
    <row r="80" spans="1:15">
      <c r="A80" s="866"/>
      <c r="B80" s="866"/>
      <c r="C80" s="866"/>
      <c r="D80" s="866"/>
      <c r="E80" s="866"/>
      <c r="F80" s="866"/>
      <c r="G80" s="866"/>
      <c r="H80" s="866"/>
      <c r="I80" s="866"/>
      <c r="J80" s="866"/>
      <c r="K80" s="866"/>
      <c r="L80" s="866"/>
      <c r="M80" s="866"/>
      <c r="N80" s="866"/>
      <c r="O80" s="866"/>
    </row>
    <row r="81" spans="1:15">
      <c r="A81" s="866"/>
      <c r="B81" s="866"/>
      <c r="C81" s="866"/>
      <c r="D81" s="866"/>
      <c r="E81" s="866"/>
      <c r="F81" s="866"/>
      <c r="G81" s="866"/>
      <c r="H81" s="866"/>
      <c r="I81" s="866"/>
      <c r="J81" s="866"/>
      <c r="K81" s="866"/>
      <c r="L81" s="866"/>
      <c r="M81" s="866"/>
      <c r="N81" s="866"/>
      <c r="O81" s="866"/>
    </row>
    <row r="82" spans="1:15">
      <c r="A82" s="866"/>
      <c r="B82" s="866"/>
      <c r="C82" s="866"/>
      <c r="D82" s="866"/>
      <c r="E82" s="866"/>
      <c r="F82" s="866"/>
      <c r="G82" s="866"/>
      <c r="H82" s="866"/>
      <c r="I82" s="866"/>
      <c r="J82" s="866"/>
      <c r="K82" s="866"/>
      <c r="L82" s="866"/>
      <c r="M82" s="866"/>
      <c r="N82" s="866"/>
      <c r="O82" s="866"/>
    </row>
    <row r="83" spans="1:15">
      <c r="A83" s="866"/>
      <c r="B83" s="866"/>
      <c r="C83" s="866"/>
      <c r="D83" s="866"/>
      <c r="E83" s="866"/>
      <c r="F83" s="866"/>
      <c r="G83" s="866"/>
      <c r="H83" s="866"/>
      <c r="I83" s="866"/>
      <c r="J83" s="866"/>
      <c r="K83" s="866"/>
      <c r="L83" s="866"/>
      <c r="M83" s="866"/>
      <c r="N83" s="866"/>
      <c r="O83" s="866"/>
    </row>
    <row r="84" spans="1:15">
      <c r="A84" s="866"/>
      <c r="B84" s="866"/>
      <c r="C84" s="866"/>
      <c r="D84" s="866"/>
      <c r="E84" s="866"/>
      <c r="F84" s="866"/>
      <c r="G84" s="866"/>
      <c r="H84" s="866"/>
      <c r="I84" s="866"/>
      <c r="J84" s="866"/>
      <c r="K84" s="866"/>
      <c r="L84" s="866"/>
      <c r="M84" s="866"/>
      <c r="N84" s="866"/>
      <c r="O84" s="866"/>
    </row>
    <row r="85" spans="1:15">
      <c r="A85" s="866"/>
      <c r="B85" s="866"/>
      <c r="C85" s="866"/>
      <c r="D85" s="866"/>
      <c r="E85" s="866"/>
      <c r="F85" s="866"/>
      <c r="G85" s="866"/>
      <c r="H85" s="866"/>
      <c r="I85" s="866"/>
      <c r="J85" s="866"/>
      <c r="K85" s="866"/>
      <c r="L85" s="866"/>
      <c r="M85" s="866"/>
      <c r="N85" s="866"/>
      <c r="O85" s="866"/>
    </row>
    <row r="86" spans="1:15">
      <c r="A86" s="866"/>
      <c r="B86" s="866"/>
      <c r="C86" s="866"/>
      <c r="D86" s="866"/>
      <c r="E86" s="866"/>
      <c r="F86" s="866"/>
      <c r="G86" s="866"/>
      <c r="H86" s="866"/>
      <c r="I86" s="866"/>
      <c r="J86" s="866"/>
      <c r="K86" s="866"/>
      <c r="L86" s="866"/>
      <c r="M86" s="866"/>
      <c r="N86" s="866"/>
      <c r="O86" s="866"/>
    </row>
    <row r="87" spans="1:15">
      <c r="A87" s="866"/>
      <c r="B87" s="866"/>
      <c r="C87" s="866"/>
      <c r="D87" s="866"/>
      <c r="E87" s="866"/>
      <c r="F87" s="866"/>
      <c r="G87" s="866"/>
      <c r="H87" s="866"/>
      <c r="I87" s="866"/>
      <c r="J87" s="866"/>
      <c r="K87" s="866"/>
      <c r="L87" s="866"/>
      <c r="M87" s="866"/>
      <c r="N87" s="866"/>
      <c r="O87" s="866"/>
    </row>
    <row r="88" spans="1:15">
      <c r="A88" s="866"/>
      <c r="B88" s="866"/>
      <c r="C88" s="866"/>
      <c r="D88" s="866"/>
      <c r="E88" s="866"/>
      <c r="F88" s="866"/>
      <c r="G88" s="866"/>
      <c r="H88" s="866"/>
      <c r="I88" s="866"/>
      <c r="J88" s="866"/>
      <c r="K88" s="866"/>
      <c r="L88" s="866"/>
      <c r="M88" s="866"/>
      <c r="N88" s="866"/>
      <c r="O88" s="866"/>
    </row>
    <row r="89" spans="1:15">
      <c r="A89" s="866"/>
      <c r="B89" s="866"/>
      <c r="C89" s="866"/>
      <c r="D89" s="866"/>
      <c r="E89" s="866"/>
      <c r="F89" s="866"/>
      <c r="G89" s="866"/>
      <c r="H89" s="866"/>
      <c r="I89" s="866"/>
      <c r="J89" s="866"/>
      <c r="K89" s="866"/>
      <c r="L89" s="866"/>
      <c r="M89" s="866"/>
      <c r="N89" s="866"/>
      <c r="O89" s="866"/>
    </row>
    <row r="90" spans="1:15">
      <c r="A90" s="866"/>
      <c r="B90" s="866"/>
      <c r="C90" s="866"/>
      <c r="D90" s="866"/>
      <c r="E90" s="866"/>
      <c r="F90" s="866"/>
      <c r="G90" s="866"/>
      <c r="H90" s="866"/>
      <c r="I90" s="866"/>
      <c r="J90" s="866"/>
      <c r="K90" s="866"/>
      <c r="L90" s="866"/>
      <c r="M90" s="866"/>
      <c r="N90" s="866"/>
      <c r="O90" s="866"/>
    </row>
    <row r="91" spans="1:15">
      <c r="A91" s="866"/>
      <c r="B91" s="866"/>
      <c r="C91" s="866"/>
      <c r="D91" s="866"/>
      <c r="E91" s="866"/>
      <c r="F91" s="866"/>
      <c r="G91" s="866"/>
      <c r="H91" s="866"/>
      <c r="I91" s="866"/>
      <c r="J91" s="866"/>
      <c r="K91" s="866"/>
      <c r="L91" s="866"/>
      <c r="M91" s="866"/>
      <c r="N91" s="866"/>
      <c r="O91" s="866"/>
    </row>
    <row r="92" spans="1:15">
      <c r="A92" s="866"/>
      <c r="B92" s="866"/>
      <c r="C92" s="866"/>
      <c r="D92" s="866"/>
      <c r="E92" s="866"/>
      <c r="F92" s="866"/>
      <c r="G92" s="866"/>
      <c r="H92" s="866"/>
      <c r="I92" s="866"/>
      <c r="J92" s="866"/>
      <c r="K92" s="866"/>
      <c r="L92" s="866"/>
      <c r="M92" s="866"/>
      <c r="N92" s="866"/>
      <c r="O92" s="866"/>
    </row>
    <row r="93" spans="1:15">
      <c r="A93" s="866"/>
      <c r="B93" s="866"/>
      <c r="C93" s="866"/>
      <c r="D93" s="866"/>
      <c r="E93" s="866"/>
      <c r="F93" s="866"/>
      <c r="G93" s="866"/>
      <c r="H93" s="866"/>
      <c r="I93" s="866"/>
      <c r="J93" s="866"/>
      <c r="K93" s="866"/>
      <c r="L93" s="866"/>
      <c r="M93" s="866"/>
      <c r="N93" s="866"/>
      <c r="O93" s="866"/>
    </row>
    <row r="94" spans="1:15">
      <c r="A94" s="866"/>
      <c r="B94" s="866"/>
      <c r="C94" s="866"/>
      <c r="D94" s="866"/>
      <c r="E94" s="866"/>
      <c r="F94" s="866"/>
      <c r="G94" s="866"/>
      <c r="H94" s="866"/>
      <c r="I94" s="866"/>
      <c r="J94" s="866"/>
      <c r="K94" s="866"/>
      <c r="L94" s="866"/>
      <c r="M94" s="866"/>
      <c r="N94" s="866"/>
      <c r="O94" s="866"/>
    </row>
    <row r="95" spans="1:15">
      <c r="A95" s="866"/>
      <c r="B95" s="866"/>
      <c r="C95" s="866"/>
      <c r="D95" s="866"/>
      <c r="E95" s="866"/>
      <c r="F95" s="866"/>
      <c r="G95" s="866"/>
      <c r="H95" s="866"/>
      <c r="I95" s="866"/>
      <c r="J95" s="866"/>
      <c r="K95" s="866"/>
      <c r="L95" s="866"/>
      <c r="M95" s="866"/>
      <c r="N95" s="866"/>
      <c r="O95" s="866"/>
    </row>
    <row r="96" spans="1:15">
      <c r="A96" s="866"/>
      <c r="B96" s="866"/>
      <c r="C96" s="866"/>
      <c r="D96" s="866"/>
      <c r="E96" s="866"/>
      <c r="F96" s="866"/>
      <c r="G96" s="866"/>
      <c r="H96" s="866"/>
      <c r="I96" s="866"/>
      <c r="J96" s="866"/>
      <c r="K96" s="866"/>
      <c r="L96" s="866"/>
      <c r="M96" s="866"/>
      <c r="N96" s="866"/>
      <c r="O96" s="866"/>
    </row>
    <row r="97" spans="1:15">
      <c r="A97" s="866"/>
      <c r="B97" s="866"/>
      <c r="C97" s="866"/>
      <c r="D97" s="866"/>
      <c r="E97" s="866"/>
      <c r="F97" s="866"/>
      <c r="G97" s="866"/>
      <c r="H97" s="866"/>
      <c r="I97" s="866"/>
      <c r="J97" s="866"/>
      <c r="K97" s="866"/>
      <c r="L97" s="866"/>
      <c r="M97" s="866"/>
      <c r="N97" s="866"/>
      <c r="O97" s="866"/>
    </row>
    <row r="98" spans="1:15">
      <c r="A98" s="866"/>
      <c r="B98" s="866"/>
      <c r="C98" s="866"/>
      <c r="D98" s="866"/>
      <c r="E98" s="866"/>
      <c r="F98" s="866"/>
      <c r="G98" s="866"/>
      <c r="H98" s="866"/>
      <c r="I98" s="866"/>
      <c r="J98" s="866"/>
      <c r="K98" s="866"/>
      <c r="L98" s="866"/>
      <c r="M98" s="866"/>
      <c r="N98" s="866"/>
      <c r="O98" s="866"/>
    </row>
    <row r="99" spans="1:15">
      <c r="A99" s="866"/>
      <c r="B99" s="866"/>
      <c r="C99" s="866"/>
      <c r="D99" s="866"/>
      <c r="E99" s="866"/>
      <c r="F99" s="866"/>
      <c r="G99" s="866"/>
      <c r="H99" s="866"/>
      <c r="I99" s="866"/>
      <c r="J99" s="866"/>
      <c r="K99" s="866"/>
      <c r="L99" s="866"/>
      <c r="M99" s="866"/>
      <c r="N99" s="866"/>
      <c r="O99" s="866"/>
    </row>
    <row r="100" spans="1:15">
      <c r="A100" s="866"/>
      <c r="B100" s="866"/>
      <c r="C100" s="866"/>
      <c r="D100" s="866"/>
      <c r="E100" s="866"/>
      <c r="F100" s="866"/>
      <c r="G100" s="866"/>
      <c r="H100" s="866"/>
      <c r="I100" s="866"/>
      <c r="J100" s="866"/>
      <c r="K100" s="866"/>
      <c r="L100" s="866"/>
      <c r="M100" s="866"/>
      <c r="N100" s="866"/>
      <c r="O100" s="866"/>
    </row>
    <row r="101" spans="1:15">
      <c r="A101" s="866"/>
      <c r="B101" s="866"/>
      <c r="C101" s="866"/>
      <c r="D101" s="866"/>
      <c r="E101" s="866"/>
      <c r="F101" s="866"/>
      <c r="G101" s="866"/>
      <c r="H101" s="866"/>
      <c r="I101" s="866"/>
      <c r="J101" s="866"/>
      <c r="K101" s="866"/>
      <c r="L101" s="866"/>
      <c r="M101" s="866"/>
      <c r="N101" s="866"/>
      <c r="O101" s="866"/>
    </row>
    <row r="102" spans="1:15">
      <c r="A102" s="866"/>
      <c r="B102" s="866"/>
      <c r="C102" s="866"/>
      <c r="D102" s="866"/>
      <c r="E102" s="866"/>
      <c r="F102" s="866"/>
      <c r="G102" s="866"/>
      <c r="H102" s="866"/>
      <c r="I102" s="866"/>
      <c r="J102" s="866"/>
      <c r="K102" s="866"/>
      <c r="L102" s="866"/>
      <c r="M102" s="866"/>
      <c r="N102" s="866"/>
      <c r="O102" s="866"/>
    </row>
    <row r="103" spans="1:15">
      <c r="A103" s="866"/>
      <c r="B103" s="866"/>
      <c r="C103" s="866"/>
      <c r="D103" s="866"/>
      <c r="E103" s="866"/>
      <c r="F103" s="866"/>
      <c r="G103" s="866"/>
      <c r="H103" s="866"/>
      <c r="I103" s="866"/>
      <c r="J103" s="866"/>
      <c r="K103" s="866"/>
      <c r="L103" s="866"/>
      <c r="M103" s="866"/>
      <c r="N103" s="866"/>
      <c r="O103" s="866"/>
    </row>
    <row r="104" spans="1:15">
      <c r="A104" s="866"/>
      <c r="B104" s="866"/>
      <c r="C104" s="866"/>
      <c r="D104" s="866"/>
      <c r="E104" s="866"/>
      <c r="F104" s="866"/>
      <c r="G104" s="866"/>
      <c r="H104" s="866"/>
      <c r="I104" s="866"/>
      <c r="J104" s="866"/>
      <c r="K104" s="866"/>
      <c r="L104" s="866"/>
      <c r="M104" s="866"/>
      <c r="N104" s="866"/>
      <c r="O104" s="866"/>
    </row>
    <row r="105" spans="1:15">
      <c r="A105" s="866"/>
      <c r="B105" s="866"/>
      <c r="C105" s="866"/>
      <c r="D105" s="866"/>
      <c r="E105" s="866"/>
      <c r="F105" s="866"/>
      <c r="G105" s="866"/>
      <c r="H105" s="866"/>
      <c r="I105" s="866"/>
      <c r="J105" s="866"/>
      <c r="K105" s="866"/>
      <c r="L105" s="866"/>
      <c r="M105" s="866"/>
      <c r="N105" s="866"/>
      <c r="O105" s="866"/>
    </row>
    <row r="106" spans="1:15">
      <c r="A106" s="866"/>
      <c r="B106" s="866"/>
      <c r="C106" s="866"/>
      <c r="D106" s="866"/>
      <c r="E106" s="866"/>
      <c r="F106" s="866"/>
      <c r="G106" s="866"/>
      <c r="H106" s="866"/>
      <c r="I106" s="866"/>
      <c r="J106" s="866"/>
      <c r="K106" s="866"/>
      <c r="L106" s="866"/>
      <c r="M106" s="866"/>
      <c r="N106" s="866"/>
      <c r="O106" s="866"/>
    </row>
    <row r="107" spans="1:15">
      <c r="A107" s="866"/>
      <c r="B107" s="866"/>
      <c r="C107" s="866"/>
      <c r="D107" s="866"/>
      <c r="E107" s="866"/>
      <c r="F107" s="866"/>
      <c r="G107" s="866"/>
      <c r="H107" s="866"/>
      <c r="I107" s="866"/>
      <c r="J107" s="866"/>
      <c r="K107" s="866"/>
      <c r="L107" s="866"/>
      <c r="M107" s="866"/>
      <c r="N107" s="866"/>
      <c r="O107" s="866"/>
    </row>
    <row r="108" spans="1:15">
      <c r="A108" s="866"/>
      <c r="B108" s="866"/>
      <c r="C108" s="866"/>
      <c r="D108" s="866"/>
      <c r="E108" s="866"/>
      <c r="F108" s="866"/>
      <c r="G108" s="866"/>
      <c r="H108" s="866"/>
      <c r="I108" s="866"/>
      <c r="J108" s="866"/>
      <c r="K108" s="866"/>
      <c r="L108" s="866"/>
      <c r="M108" s="866"/>
      <c r="N108" s="866"/>
      <c r="O108" s="866"/>
    </row>
    <row r="109" spans="1:15">
      <c r="A109" s="866"/>
      <c r="B109" s="866"/>
      <c r="C109" s="866"/>
      <c r="D109" s="866"/>
      <c r="E109" s="866"/>
      <c r="F109" s="866"/>
      <c r="G109" s="866"/>
      <c r="H109" s="866"/>
      <c r="I109" s="866"/>
      <c r="J109" s="866"/>
      <c r="K109" s="866"/>
      <c r="L109" s="866"/>
      <c r="M109" s="866"/>
      <c r="N109" s="866"/>
      <c r="O109" s="866"/>
    </row>
    <row r="110" spans="1:15">
      <c r="A110" s="866"/>
      <c r="B110" s="866"/>
      <c r="C110" s="866"/>
      <c r="D110" s="866"/>
      <c r="E110" s="866"/>
      <c r="F110" s="866"/>
      <c r="G110" s="866"/>
      <c r="H110" s="866"/>
      <c r="I110" s="866"/>
      <c r="J110" s="866"/>
      <c r="K110" s="866"/>
      <c r="L110" s="866"/>
      <c r="M110" s="866"/>
      <c r="N110" s="866"/>
      <c r="O110" s="866"/>
    </row>
    <row r="111" spans="1:15">
      <c r="A111" s="866"/>
      <c r="B111" s="866"/>
      <c r="C111" s="866"/>
      <c r="D111" s="866"/>
      <c r="E111" s="866"/>
      <c r="F111" s="866"/>
      <c r="G111" s="866"/>
      <c r="H111" s="866"/>
      <c r="I111" s="866"/>
      <c r="J111" s="866"/>
      <c r="K111" s="866"/>
      <c r="L111" s="866"/>
      <c r="M111" s="866"/>
      <c r="N111" s="866"/>
      <c r="O111" s="866"/>
    </row>
    <row r="112" spans="1:15">
      <c r="A112" s="866"/>
      <c r="B112" s="866"/>
      <c r="C112" s="866"/>
      <c r="D112" s="866"/>
      <c r="E112" s="866"/>
      <c r="F112" s="866"/>
      <c r="G112" s="866"/>
      <c r="H112" s="866"/>
      <c r="I112" s="866"/>
      <c r="J112" s="866"/>
      <c r="K112" s="866"/>
      <c r="L112" s="866"/>
      <c r="M112" s="866"/>
      <c r="N112" s="866"/>
      <c r="O112" s="866"/>
    </row>
    <row r="113" spans="1:15">
      <c r="A113" s="866"/>
      <c r="B113" s="866"/>
      <c r="C113" s="866"/>
      <c r="D113" s="866"/>
      <c r="E113" s="866"/>
      <c r="F113" s="866"/>
      <c r="G113" s="866"/>
      <c r="H113" s="866"/>
      <c r="I113" s="866"/>
      <c r="J113" s="866"/>
      <c r="K113" s="866"/>
      <c r="L113" s="866"/>
      <c r="M113" s="866"/>
      <c r="N113" s="866"/>
      <c r="O113" s="866"/>
    </row>
    <row r="114" spans="1:15">
      <c r="A114" s="866"/>
      <c r="B114" s="866"/>
      <c r="C114" s="866"/>
      <c r="D114" s="866"/>
      <c r="E114" s="866"/>
      <c r="F114" s="866"/>
      <c r="G114" s="866"/>
      <c r="H114" s="866"/>
      <c r="I114" s="866"/>
      <c r="J114" s="866"/>
      <c r="K114" s="866"/>
      <c r="L114" s="866"/>
      <c r="M114" s="866"/>
      <c r="N114" s="866"/>
      <c r="O114" s="866"/>
    </row>
    <row r="115" spans="1:15">
      <c r="A115" s="866"/>
      <c r="B115" s="866"/>
      <c r="C115" s="866"/>
      <c r="D115" s="866"/>
      <c r="E115" s="866"/>
      <c r="F115" s="866"/>
      <c r="G115" s="866"/>
      <c r="H115" s="866"/>
      <c r="I115" s="866"/>
      <c r="J115" s="866"/>
      <c r="K115" s="866"/>
      <c r="L115" s="866"/>
      <c r="M115" s="866"/>
      <c r="N115" s="866"/>
      <c r="O115" s="866"/>
    </row>
    <row r="116" spans="1:15">
      <c r="A116" s="866"/>
      <c r="B116" s="866"/>
      <c r="C116" s="866"/>
      <c r="D116" s="866"/>
      <c r="E116" s="866"/>
      <c r="F116" s="866"/>
      <c r="G116" s="866"/>
      <c r="H116" s="866"/>
      <c r="I116" s="866"/>
      <c r="J116" s="866"/>
      <c r="K116" s="866"/>
      <c r="L116" s="866"/>
      <c r="M116" s="866"/>
      <c r="N116" s="866"/>
      <c r="O116" s="866"/>
    </row>
    <row r="117" spans="1:15">
      <c r="A117" s="866"/>
      <c r="B117" s="866"/>
      <c r="C117" s="866"/>
      <c r="D117" s="866"/>
      <c r="E117" s="866"/>
      <c r="F117" s="866"/>
      <c r="G117" s="866"/>
      <c r="H117" s="866"/>
      <c r="I117" s="866"/>
      <c r="J117" s="866"/>
      <c r="K117" s="866"/>
      <c r="L117" s="866"/>
      <c r="M117" s="866"/>
      <c r="N117" s="866"/>
      <c r="O117" s="866"/>
    </row>
    <row r="118" spans="1:15">
      <c r="A118" s="866"/>
      <c r="B118" s="866"/>
      <c r="C118" s="866"/>
      <c r="D118" s="866"/>
      <c r="E118" s="866"/>
      <c r="F118" s="866"/>
      <c r="G118" s="866"/>
      <c r="H118" s="866"/>
      <c r="I118" s="866"/>
      <c r="J118" s="866"/>
      <c r="K118" s="866"/>
      <c r="L118" s="866"/>
      <c r="M118" s="866"/>
      <c r="N118" s="866"/>
      <c r="O118" s="866"/>
    </row>
    <row r="119" spans="1:15">
      <c r="A119" s="866"/>
      <c r="B119" s="866"/>
      <c r="C119" s="866"/>
      <c r="D119" s="866"/>
      <c r="E119" s="866"/>
      <c r="F119" s="866"/>
      <c r="G119" s="866"/>
      <c r="H119" s="866"/>
      <c r="I119" s="866"/>
      <c r="J119" s="866"/>
      <c r="K119" s="866"/>
      <c r="L119" s="866"/>
      <c r="M119" s="866"/>
      <c r="N119" s="866"/>
      <c r="O119" s="866"/>
    </row>
    <row r="120" spans="1:15">
      <c r="A120" s="866"/>
      <c r="B120" s="866"/>
      <c r="C120" s="866"/>
      <c r="D120" s="866"/>
      <c r="E120" s="866"/>
      <c r="F120" s="866"/>
      <c r="G120" s="866"/>
      <c r="H120" s="866"/>
      <c r="I120" s="866"/>
      <c r="J120" s="866"/>
      <c r="K120" s="866"/>
      <c r="L120" s="866"/>
      <c r="M120" s="866"/>
      <c r="N120" s="866"/>
      <c r="O120" s="866"/>
    </row>
    <row r="121" spans="1:15">
      <c r="A121" s="866"/>
      <c r="B121" s="866"/>
      <c r="C121" s="866"/>
      <c r="D121" s="866"/>
      <c r="E121" s="866"/>
      <c r="F121" s="866"/>
      <c r="G121" s="866"/>
      <c r="H121" s="866"/>
      <c r="I121" s="866"/>
      <c r="J121" s="866"/>
      <c r="K121" s="866"/>
      <c r="L121" s="866"/>
      <c r="M121" s="866"/>
      <c r="N121" s="866"/>
      <c r="O121" s="866"/>
    </row>
    <row r="122" spans="1:15">
      <c r="A122" s="866"/>
      <c r="B122" s="866"/>
      <c r="C122" s="866"/>
      <c r="D122" s="866"/>
      <c r="E122" s="866"/>
      <c r="F122" s="866"/>
      <c r="G122" s="866"/>
      <c r="H122" s="866"/>
      <c r="I122" s="866"/>
      <c r="J122" s="866"/>
      <c r="K122" s="866"/>
      <c r="L122" s="866"/>
      <c r="M122" s="866"/>
      <c r="N122" s="866"/>
      <c r="O122" s="866"/>
    </row>
    <row r="123" spans="1:15">
      <c r="A123" s="866"/>
      <c r="B123" s="866"/>
      <c r="C123" s="866"/>
      <c r="D123" s="866"/>
      <c r="E123" s="866"/>
      <c r="F123" s="866"/>
      <c r="G123" s="866"/>
      <c r="H123" s="866"/>
      <c r="I123" s="866"/>
      <c r="J123" s="866"/>
      <c r="K123" s="866"/>
      <c r="L123" s="866"/>
      <c r="M123" s="866"/>
      <c r="N123" s="866"/>
      <c r="O123" s="866"/>
    </row>
    <row r="124" spans="1:15">
      <c r="A124" s="866"/>
      <c r="B124" s="866"/>
      <c r="C124" s="866"/>
      <c r="D124" s="866"/>
      <c r="E124" s="866"/>
      <c r="F124" s="866"/>
      <c r="G124" s="866"/>
      <c r="H124" s="866"/>
      <c r="I124" s="866"/>
      <c r="J124" s="866"/>
      <c r="K124" s="866"/>
      <c r="L124" s="866"/>
      <c r="M124" s="866"/>
      <c r="N124" s="866"/>
      <c r="O124" s="866"/>
    </row>
    <row r="125" spans="1:15">
      <c r="A125" s="866"/>
      <c r="B125" s="866"/>
      <c r="C125" s="866"/>
      <c r="D125" s="866"/>
      <c r="E125" s="866"/>
      <c r="F125" s="866"/>
      <c r="G125" s="866"/>
      <c r="H125" s="866"/>
      <c r="I125" s="866"/>
      <c r="J125" s="866"/>
      <c r="K125" s="866"/>
      <c r="L125" s="866"/>
      <c r="M125" s="866"/>
      <c r="N125" s="866"/>
      <c r="O125" s="866"/>
    </row>
    <row r="126" spans="1:15">
      <c r="A126" s="866"/>
      <c r="B126" s="866"/>
      <c r="C126" s="866"/>
      <c r="D126" s="866"/>
      <c r="E126" s="866"/>
      <c r="F126" s="866"/>
      <c r="G126" s="866"/>
      <c r="H126" s="866"/>
      <c r="I126" s="866"/>
      <c r="J126" s="866"/>
      <c r="K126" s="866"/>
      <c r="L126" s="866"/>
      <c r="M126" s="866"/>
      <c r="N126" s="866"/>
      <c r="O126" s="866"/>
    </row>
    <row r="127" spans="1:15">
      <c r="A127" s="866"/>
      <c r="B127" s="866"/>
      <c r="C127" s="866"/>
      <c r="D127" s="866"/>
      <c r="E127" s="866"/>
      <c r="F127" s="866"/>
      <c r="G127" s="866"/>
      <c r="H127" s="866"/>
      <c r="I127" s="866"/>
      <c r="J127" s="866"/>
      <c r="K127" s="866"/>
      <c r="L127" s="866"/>
      <c r="M127" s="866"/>
      <c r="N127" s="866"/>
      <c r="O127" s="866"/>
    </row>
    <row r="128" spans="1:15">
      <c r="A128" s="866"/>
      <c r="B128" s="866"/>
      <c r="C128" s="866"/>
      <c r="D128" s="866"/>
      <c r="E128" s="866"/>
      <c r="F128" s="866"/>
      <c r="G128" s="866"/>
      <c r="H128" s="866"/>
      <c r="I128" s="866"/>
      <c r="J128" s="866"/>
      <c r="K128" s="866"/>
      <c r="L128" s="866"/>
      <c r="M128" s="866"/>
      <c r="N128" s="866"/>
      <c r="O128" s="866"/>
    </row>
    <row r="129" spans="1:15">
      <c r="A129" s="866"/>
      <c r="B129" s="866"/>
      <c r="C129" s="866"/>
      <c r="D129" s="866"/>
      <c r="E129" s="866"/>
      <c r="F129" s="866"/>
      <c r="G129" s="866"/>
      <c r="H129" s="866"/>
      <c r="I129" s="866"/>
      <c r="J129" s="866"/>
      <c r="K129" s="866"/>
      <c r="L129" s="866"/>
      <c r="M129" s="866"/>
      <c r="N129" s="866"/>
      <c r="O129" s="866"/>
    </row>
    <row r="130" spans="1:15">
      <c r="A130" s="866"/>
      <c r="B130" s="866"/>
      <c r="C130" s="866"/>
      <c r="D130" s="866"/>
      <c r="E130" s="866"/>
      <c r="F130" s="866"/>
      <c r="G130" s="866"/>
      <c r="H130" s="866"/>
      <c r="I130" s="866"/>
      <c r="J130" s="866"/>
      <c r="K130" s="866"/>
      <c r="L130" s="866"/>
      <c r="M130" s="866"/>
      <c r="N130" s="866"/>
      <c r="O130" s="866"/>
    </row>
    <row r="131" spans="1:15">
      <c r="A131" s="866"/>
      <c r="B131" s="866"/>
      <c r="C131" s="866"/>
      <c r="D131" s="866"/>
      <c r="E131" s="866"/>
      <c r="F131" s="866"/>
      <c r="G131" s="866"/>
      <c r="H131" s="866"/>
      <c r="I131" s="866"/>
      <c r="J131" s="866"/>
      <c r="K131" s="866"/>
      <c r="L131" s="866"/>
      <c r="M131" s="866"/>
      <c r="N131" s="866"/>
      <c r="O131" s="866"/>
    </row>
    <row r="132" spans="1:15">
      <c r="A132" s="866"/>
      <c r="B132" s="866"/>
      <c r="C132" s="866"/>
      <c r="D132" s="866"/>
      <c r="E132" s="866"/>
      <c r="F132" s="866"/>
      <c r="G132" s="866"/>
      <c r="H132" s="866"/>
      <c r="I132" s="866"/>
      <c r="J132" s="866"/>
      <c r="K132" s="866"/>
      <c r="L132" s="866"/>
      <c r="M132" s="866"/>
      <c r="N132" s="866"/>
      <c r="O132" s="866"/>
    </row>
    <row r="133" spans="1:15">
      <c r="A133" s="866"/>
      <c r="B133" s="866"/>
      <c r="C133" s="866"/>
      <c r="D133" s="866"/>
      <c r="E133" s="866"/>
      <c r="F133" s="866"/>
      <c r="G133" s="866"/>
      <c r="H133" s="866"/>
      <c r="I133" s="866"/>
      <c r="J133" s="866"/>
      <c r="K133" s="866"/>
      <c r="L133" s="866"/>
      <c r="M133" s="866"/>
      <c r="N133" s="866"/>
      <c r="O133" s="866"/>
    </row>
    <row r="134" spans="1:15">
      <c r="A134" s="866"/>
      <c r="B134" s="866"/>
      <c r="C134" s="866"/>
      <c r="D134" s="866"/>
      <c r="E134" s="866"/>
      <c r="F134" s="866"/>
      <c r="G134" s="866"/>
      <c r="H134" s="866"/>
      <c r="I134" s="866"/>
      <c r="J134" s="866"/>
      <c r="K134" s="866"/>
      <c r="L134" s="866"/>
      <c r="M134" s="866"/>
      <c r="N134" s="866"/>
      <c r="O134" s="866"/>
    </row>
    <row r="135" spans="1:15">
      <c r="A135" s="866"/>
      <c r="B135" s="866"/>
      <c r="C135" s="866"/>
      <c r="D135" s="866"/>
      <c r="E135" s="866"/>
      <c r="F135" s="866"/>
      <c r="G135" s="866"/>
      <c r="H135" s="866"/>
      <c r="I135" s="866"/>
      <c r="J135" s="866"/>
      <c r="K135" s="866"/>
      <c r="L135" s="866"/>
      <c r="M135" s="866"/>
      <c r="N135" s="866"/>
      <c r="O135" s="866"/>
    </row>
    <row r="136" spans="1:15">
      <c r="A136" s="866"/>
      <c r="B136" s="866"/>
      <c r="C136" s="866"/>
      <c r="D136" s="866"/>
      <c r="E136" s="866"/>
      <c r="F136" s="866"/>
      <c r="G136" s="866"/>
      <c r="H136" s="866"/>
      <c r="I136" s="866"/>
      <c r="J136" s="866"/>
      <c r="K136" s="866"/>
      <c r="L136" s="866"/>
      <c r="M136" s="866"/>
      <c r="N136" s="866"/>
      <c r="O136" s="866"/>
    </row>
    <row r="137" spans="1:15">
      <c r="A137" s="866"/>
      <c r="B137" s="866"/>
      <c r="C137" s="866"/>
      <c r="D137" s="866"/>
      <c r="E137" s="866"/>
      <c r="F137" s="866"/>
      <c r="G137" s="866"/>
      <c r="H137" s="866"/>
      <c r="I137" s="866"/>
      <c r="J137" s="866"/>
      <c r="K137" s="866"/>
      <c r="L137" s="866"/>
      <c r="M137" s="866"/>
      <c r="N137" s="866"/>
      <c r="O137" s="866"/>
    </row>
    <row r="138" spans="1:15">
      <c r="A138" s="866"/>
      <c r="B138" s="866"/>
      <c r="C138" s="866"/>
      <c r="D138" s="866"/>
      <c r="E138" s="866"/>
      <c r="F138" s="866"/>
      <c r="G138" s="866"/>
      <c r="H138" s="866"/>
      <c r="I138" s="866"/>
      <c r="J138" s="866"/>
      <c r="K138" s="866"/>
      <c r="L138" s="866"/>
      <c r="M138" s="866"/>
      <c r="N138" s="866"/>
      <c r="O138" s="866"/>
    </row>
    <row r="139" spans="1:15">
      <c r="A139" s="866"/>
      <c r="B139" s="866"/>
      <c r="C139" s="866"/>
      <c r="D139" s="866"/>
      <c r="E139" s="866"/>
      <c r="F139" s="866"/>
      <c r="G139" s="866"/>
      <c r="H139" s="866"/>
      <c r="I139" s="866"/>
      <c r="J139" s="866"/>
      <c r="K139" s="866"/>
      <c r="L139" s="866"/>
      <c r="M139" s="866"/>
      <c r="N139" s="866"/>
      <c r="O139" s="866"/>
    </row>
    <row r="140" spans="1:15">
      <c r="A140" s="866"/>
      <c r="B140" s="866"/>
      <c r="C140" s="866"/>
      <c r="D140" s="866"/>
      <c r="E140" s="866"/>
      <c r="F140" s="866"/>
      <c r="G140" s="866"/>
      <c r="H140" s="866"/>
      <c r="I140" s="866"/>
      <c r="J140" s="866"/>
      <c r="K140" s="866"/>
      <c r="L140" s="866"/>
      <c r="M140" s="866"/>
      <c r="N140" s="866"/>
      <c r="O140" s="866"/>
    </row>
    <row r="141" spans="1:15">
      <c r="A141" s="866"/>
      <c r="B141" s="866"/>
      <c r="C141" s="866"/>
      <c r="D141" s="866"/>
      <c r="E141" s="866"/>
      <c r="F141" s="866"/>
      <c r="G141" s="866"/>
      <c r="H141" s="866"/>
      <c r="I141" s="866"/>
      <c r="J141" s="866"/>
      <c r="K141" s="866"/>
      <c r="L141" s="866"/>
      <c r="M141" s="866"/>
      <c r="N141" s="866"/>
      <c r="O141" s="866"/>
    </row>
    <row r="142" spans="1:15">
      <c r="A142" s="866"/>
      <c r="B142" s="866"/>
      <c r="C142" s="866"/>
      <c r="D142" s="866"/>
      <c r="E142" s="866"/>
      <c r="F142" s="866"/>
      <c r="G142" s="866"/>
      <c r="H142" s="866"/>
      <c r="I142" s="866"/>
      <c r="J142" s="866"/>
      <c r="K142" s="866"/>
      <c r="L142" s="866"/>
      <c r="M142" s="866"/>
      <c r="N142" s="866"/>
      <c r="O142" s="866"/>
    </row>
    <row r="143" spans="1:15">
      <c r="A143" s="866"/>
      <c r="B143" s="866"/>
      <c r="C143" s="866"/>
      <c r="D143" s="866"/>
      <c r="E143" s="866"/>
      <c r="F143" s="866"/>
      <c r="G143" s="866"/>
      <c r="H143" s="866"/>
      <c r="I143" s="866"/>
      <c r="J143" s="866"/>
      <c r="K143" s="866"/>
      <c r="L143" s="866"/>
      <c r="M143" s="866"/>
      <c r="N143" s="866"/>
      <c r="O143" s="866"/>
    </row>
    <row r="144" spans="1:15">
      <c r="A144" s="866"/>
      <c r="B144" s="866"/>
      <c r="C144" s="866"/>
      <c r="D144" s="866"/>
      <c r="E144" s="866"/>
      <c r="F144" s="866"/>
      <c r="G144" s="866"/>
      <c r="H144" s="866"/>
      <c r="I144" s="866"/>
      <c r="J144" s="866"/>
      <c r="K144" s="866"/>
      <c r="L144" s="866"/>
      <c r="M144" s="866"/>
      <c r="N144" s="866"/>
      <c r="O144" s="866"/>
    </row>
    <row r="145" spans="1:15">
      <c r="A145" s="866"/>
      <c r="B145" s="866"/>
      <c r="C145" s="866"/>
      <c r="D145" s="866"/>
      <c r="E145" s="866"/>
      <c r="F145" s="866"/>
      <c r="G145" s="866"/>
      <c r="H145" s="866"/>
      <c r="I145" s="866"/>
      <c r="J145" s="866"/>
      <c r="K145" s="866"/>
      <c r="L145" s="866"/>
      <c r="M145" s="866"/>
      <c r="N145" s="866"/>
      <c r="O145" s="866"/>
    </row>
    <row r="146" spans="1:15">
      <c r="A146" s="866"/>
      <c r="B146" s="866"/>
      <c r="C146" s="866"/>
      <c r="D146" s="866"/>
      <c r="E146" s="866"/>
      <c r="F146" s="866"/>
      <c r="G146" s="866"/>
      <c r="H146" s="866"/>
      <c r="I146" s="866"/>
      <c r="J146" s="866"/>
      <c r="K146" s="866"/>
      <c r="L146" s="866"/>
      <c r="M146" s="866"/>
      <c r="N146" s="866"/>
      <c r="O146" s="866"/>
    </row>
    <row r="147" spans="1:15">
      <c r="A147" s="866"/>
      <c r="B147" s="866"/>
      <c r="C147" s="866"/>
      <c r="D147" s="866"/>
      <c r="E147" s="866"/>
      <c r="F147" s="866"/>
      <c r="G147" s="866"/>
      <c r="H147" s="866"/>
      <c r="I147" s="866"/>
      <c r="J147" s="866"/>
      <c r="K147" s="866"/>
      <c r="L147" s="866"/>
      <c r="M147" s="866"/>
      <c r="N147" s="866"/>
      <c r="O147" s="866"/>
    </row>
    <row r="148" spans="1:15">
      <c r="A148" s="866"/>
      <c r="B148" s="866"/>
      <c r="C148" s="866"/>
      <c r="D148" s="866"/>
      <c r="E148" s="866"/>
      <c r="F148" s="866"/>
      <c r="G148" s="866"/>
      <c r="H148" s="866"/>
      <c r="I148" s="866"/>
      <c r="J148" s="866"/>
      <c r="K148" s="866"/>
      <c r="L148" s="866"/>
      <c r="M148" s="866"/>
      <c r="N148" s="866"/>
      <c r="O148" s="866"/>
    </row>
    <row r="149" spans="1:15">
      <c r="A149" s="866"/>
      <c r="B149" s="866"/>
      <c r="C149" s="866"/>
      <c r="D149" s="866"/>
      <c r="E149" s="866"/>
      <c r="F149" s="866"/>
      <c r="G149" s="866"/>
      <c r="H149" s="866"/>
      <c r="I149" s="866"/>
      <c r="J149" s="866"/>
      <c r="K149" s="866"/>
      <c r="L149" s="866"/>
      <c r="M149" s="866"/>
      <c r="N149" s="866"/>
      <c r="O149" s="866"/>
    </row>
    <row r="150" spans="1:15">
      <c r="A150" s="866"/>
      <c r="B150" s="866"/>
      <c r="C150" s="866"/>
      <c r="D150" s="866"/>
      <c r="E150" s="866"/>
      <c r="F150" s="866"/>
      <c r="G150" s="866"/>
      <c r="H150" s="866"/>
      <c r="I150" s="866"/>
      <c r="J150" s="866"/>
      <c r="K150" s="866"/>
      <c r="L150" s="866"/>
      <c r="M150" s="866"/>
      <c r="N150" s="866"/>
      <c r="O150" s="866"/>
    </row>
    <row r="151" spans="1:15">
      <c r="A151" s="866"/>
      <c r="B151" s="866"/>
      <c r="C151" s="866"/>
      <c r="D151" s="866"/>
      <c r="E151" s="866"/>
      <c r="F151" s="866"/>
      <c r="G151" s="866"/>
      <c r="H151" s="866"/>
      <c r="I151" s="866"/>
      <c r="J151" s="866"/>
      <c r="K151" s="866"/>
      <c r="L151" s="866"/>
      <c r="M151" s="866"/>
      <c r="N151" s="866"/>
      <c r="O151" s="866"/>
    </row>
    <row r="152" spans="1:15">
      <c r="A152" s="866"/>
      <c r="B152" s="866"/>
      <c r="C152" s="866"/>
      <c r="D152" s="866"/>
      <c r="E152" s="866"/>
      <c r="F152" s="866"/>
      <c r="G152" s="866"/>
      <c r="H152" s="866"/>
      <c r="I152" s="866"/>
      <c r="J152" s="866"/>
      <c r="K152" s="866"/>
      <c r="L152" s="866"/>
      <c r="M152" s="866"/>
      <c r="N152" s="866"/>
      <c r="O152" s="866"/>
    </row>
    <row r="153" spans="1:15">
      <c r="A153" s="866"/>
      <c r="B153" s="866"/>
      <c r="C153" s="866"/>
      <c r="D153" s="866"/>
      <c r="E153" s="866"/>
      <c r="F153" s="866"/>
      <c r="G153" s="866"/>
      <c r="H153" s="866"/>
      <c r="I153" s="866"/>
      <c r="J153" s="866"/>
      <c r="K153" s="866"/>
      <c r="L153" s="866"/>
      <c r="M153" s="866"/>
      <c r="N153" s="866"/>
      <c r="O153" s="866"/>
    </row>
    <row r="154" spans="1:15">
      <c r="A154" s="866"/>
      <c r="B154" s="866"/>
      <c r="C154" s="866"/>
      <c r="D154" s="866"/>
      <c r="E154" s="866"/>
      <c r="F154" s="866"/>
      <c r="G154" s="866"/>
      <c r="H154" s="866"/>
      <c r="I154" s="866"/>
      <c r="J154" s="866"/>
      <c r="K154" s="866"/>
      <c r="L154" s="866"/>
      <c r="M154" s="866"/>
      <c r="N154" s="866"/>
      <c r="O154" s="866"/>
    </row>
    <row r="155" spans="1:15">
      <c r="A155" s="866"/>
      <c r="B155" s="866"/>
      <c r="C155" s="866"/>
      <c r="D155" s="866"/>
      <c r="E155" s="866"/>
      <c r="F155" s="866"/>
      <c r="G155" s="866"/>
      <c r="H155" s="866"/>
      <c r="I155" s="866"/>
      <c r="J155" s="866"/>
      <c r="K155" s="866"/>
      <c r="L155" s="866"/>
      <c r="M155" s="866"/>
      <c r="N155" s="866"/>
      <c r="O155" s="866"/>
    </row>
    <row r="156" spans="1:15">
      <c r="A156" s="866"/>
      <c r="B156" s="866"/>
      <c r="C156" s="866"/>
      <c r="D156" s="866"/>
      <c r="E156" s="866"/>
      <c r="F156" s="866"/>
      <c r="G156" s="866"/>
      <c r="H156" s="866"/>
      <c r="I156" s="866"/>
      <c r="J156" s="866"/>
      <c r="K156" s="866"/>
      <c r="L156" s="866"/>
      <c r="M156" s="866"/>
      <c r="N156" s="866"/>
      <c r="O156" s="866"/>
    </row>
    <row r="157" spans="1:15">
      <c r="A157" s="866"/>
      <c r="B157" s="866"/>
      <c r="C157" s="866"/>
      <c r="D157" s="866"/>
      <c r="E157" s="866"/>
      <c r="F157" s="866"/>
      <c r="G157" s="866"/>
      <c r="H157" s="866"/>
      <c r="I157" s="866"/>
      <c r="J157" s="866"/>
      <c r="K157" s="866"/>
      <c r="L157" s="866"/>
      <c r="M157" s="866"/>
      <c r="N157" s="866"/>
      <c r="O157" s="866"/>
    </row>
    <row r="158" spans="1:15">
      <c r="A158" s="866"/>
      <c r="B158" s="866"/>
      <c r="C158" s="866"/>
      <c r="D158" s="866"/>
      <c r="E158" s="866"/>
      <c r="F158" s="866"/>
      <c r="G158" s="866"/>
      <c r="H158" s="866"/>
      <c r="I158" s="866"/>
      <c r="J158" s="866"/>
      <c r="K158" s="866"/>
      <c r="L158" s="866"/>
      <c r="M158" s="866"/>
      <c r="N158" s="866"/>
      <c r="O158" s="866"/>
    </row>
    <row r="159" spans="1:15">
      <c r="A159" s="866"/>
      <c r="B159" s="866"/>
      <c r="C159" s="866"/>
      <c r="D159" s="866"/>
      <c r="E159" s="866"/>
      <c r="F159" s="866"/>
      <c r="G159" s="866"/>
      <c r="H159" s="866"/>
      <c r="I159" s="866"/>
      <c r="J159" s="866"/>
      <c r="K159" s="866"/>
      <c r="L159" s="866"/>
      <c r="M159" s="866"/>
      <c r="N159" s="866"/>
      <c r="O159" s="866"/>
    </row>
    <row r="160" spans="1:15">
      <c r="A160" s="866"/>
      <c r="B160" s="866"/>
      <c r="C160" s="866"/>
      <c r="D160" s="866"/>
      <c r="E160" s="866"/>
      <c r="F160" s="866"/>
      <c r="G160" s="866"/>
      <c r="H160" s="866"/>
      <c r="I160" s="866"/>
      <c r="J160" s="866"/>
      <c r="K160" s="866"/>
      <c r="L160" s="866"/>
      <c r="M160" s="866"/>
      <c r="N160" s="866"/>
      <c r="O160" s="866"/>
    </row>
    <row r="161" spans="1:15">
      <c r="A161" s="866"/>
      <c r="B161" s="866"/>
      <c r="C161" s="866"/>
      <c r="D161" s="866"/>
      <c r="E161" s="866"/>
      <c r="F161" s="866"/>
      <c r="G161" s="866"/>
      <c r="H161" s="866"/>
      <c r="I161" s="866"/>
      <c r="J161" s="866"/>
      <c r="K161" s="866"/>
      <c r="L161" s="866"/>
      <c r="M161" s="866"/>
      <c r="N161" s="866"/>
      <c r="O161" s="866"/>
    </row>
    <row r="162" spans="1:15">
      <c r="A162" s="866"/>
      <c r="B162" s="866"/>
      <c r="C162" s="866"/>
      <c r="D162" s="866"/>
      <c r="E162" s="866"/>
      <c r="F162" s="866"/>
      <c r="G162" s="866"/>
      <c r="H162" s="866"/>
      <c r="I162" s="866"/>
      <c r="J162" s="866"/>
      <c r="K162" s="866"/>
      <c r="L162" s="866"/>
      <c r="M162" s="866"/>
      <c r="N162" s="866"/>
      <c r="O162" s="866"/>
    </row>
    <row r="163" spans="1:15">
      <c r="A163" s="866"/>
      <c r="B163" s="866"/>
      <c r="C163" s="866"/>
      <c r="D163" s="866"/>
      <c r="E163" s="866"/>
      <c r="F163" s="866"/>
      <c r="G163" s="866"/>
      <c r="H163" s="866"/>
      <c r="I163" s="866"/>
      <c r="J163" s="866"/>
      <c r="K163" s="866"/>
      <c r="L163" s="866"/>
      <c r="M163" s="866"/>
      <c r="N163" s="866"/>
      <c r="O163" s="866"/>
    </row>
    <row r="164" spans="1:15">
      <c r="A164" s="866"/>
      <c r="B164" s="866"/>
      <c r="C164" s="866"/>
      <c r="D164" s="866"/>
      <c r="E164" s="866"/>
      <c r="F164" s="866"/>
      <c r="G164" s="866"/>
      <c r="H164" s="866"/>
      <c r="I164" s="866"/>
      <c r="J164" s="866"/>
      <c r="K164" s="866"/>
      <c r="L164" s="866"/>
      <c r="M164" s="866"/>
      <c r="N164" s="866"/>
      <c r="O164" s="866"/>
    </row>
    <row r="165" spans="1:15">
      <c r="A165" s="866"/>
      <c r="B165" s="866"/>
      <c r="C165" s="866"/>
      <c r="D165" s="866"/>
      <c r="E165" s="866"/>
      <c r="F165" s="866"/>
      <c r="G165" s="866"/>
      <c r="H165" s="866"/>
      <c r="I165" s="866"/>
      <c r="J165" s="866"/>
      <c r="K165" s="866"/>
      <c r="L165" s="866"/>
      <c r="M165" s="866"/>
      <c r="N165" s="866"/>
      <c r="O165" s="866"/>
    </row>
    <row r="166" spans="1:15">
      <c r="A166" s="866"/>
      <c r="B166" s="866"/>
      <c r="C166" s="866"/>
      <c r="D166" s="866"/>
      <c r="E166" s="866"/>
      <c r="F166" s="866"/>
      <c r="G166" s="866"/>
      <c r="H166" s="866"/>
      <c r="I166" s="866"/>
      <c r="J166" s="866"/>
      <c r="K166" s="866"/>
      <c r="L166" s="866"/>
      <c r="M166" s="866"/>
      <c r="N166" s="866"/>
      <c r="O166" s="866"/>
    </row>
    <row r="167" spans="1:15">
      <c r="A167" s="866"/>
      <c r="B167" s="866"/>
      <c r="C167" s="866"/>
      <c r="D167" s="866"/>
      <c r="E167" s="866"/>
      <c r="F167" s="866"/>
      <c r="G167" s="866"/>
      <c r="H167" s="866"/>
      <c r="I167" s="866"/>
      <c r="J167" s="866"/>
      <c r="K167" s="866"/>
      <c r="L167" s="866"/>
      <c r="M167" s="866"/>
      <c r="N167" s="866"/>
      <c r="O167" s="866"/>
    </row>
    <row r="168" spans="1:15">
      <c r="A168" s="866"/>
      <c r="B168" s="866"/>
      <c r="C168" s="866"/>
      <c r="D168" s="866"/>
      <c r="E168" s="866"/>
      <c r="F168" s="866"/>
      <c r="G168" s="866"/>
      <c r="H168" s="866"/>
      <c r="I168" s="866"/>
      <c r="J168" s="866"/>
      <c r="K168" s="866"/>
      <c r="L168" s="866"/>
      <c r="M168" s="866"/>
      <c r="N168" s="866"/>
      <c r="O168" s="866"/>
    </row>
    <row r="169" spans="1:15">
      <c r="A169" s="866"/>
      <c r="B169" s="866"/>
      <c r="C169" s="866"/>
      <c r="D169" s="866"/>
      <c r="E169" s="866"/>
      <c r="F169" s="866"/>
      <c r="G169" s="866"/>
      <c r="H169" s="866"/>
      <c r="I169" s="866"/>
      <c r="J169" s="866"/>
      <c r="K169" s="866"/>
      <c r="L169" s="866"/>
      <c r="M169" s="866"/>
      <c r="N169" s="866"/>
      <c r="O169" s="866"/>
    </row>
    <row r="170" spans="1:15">
      <c r="A170" s="866"/>
      <c r="B170" s="866"/>
      <c r="C170" s="866"/>
      <c r="D170" s="866"/>
      <c r="E170" s="866"/>
      <c r="F170" s="866"/>
      <c r="G170" s="866"/>
      <c r="H170" s="866"/>
      <c r="I170" s="866"/>
      <c r="J170" s="866"/>
      <c r="K170" s="866"/>
      <c r="L170" s="866"/>
      <c r="M170" s="866"/>
      <c r="N170" s="866"/>
      <c r="O170" s="866"/>
    </row>
    <row r="171" spans="1:15">
      <c r="A171" s="866"/>
      <c r="B171" s="866"/>
      <c r="C171" s="866"/>
      <c r="D171" s="866"/>
      <c r="E171" s="866"/>
      <c r="F171" s="866"/>
      <c r="G171" s="866"/>
      <c r="H171" s="866"/>
      <c r="I171" s="866"/>
      <c r="J171" s="866"/>
      <c r="K171" s="866"/>
      <c r="L171" s="866"/>
      <c r="M171" s="866"/>
      <c r="N171" s="866"/>
      <c r="O171" s="866"/>
    </row>
    <row r="172" spans="1:15">
      <c r="A172" s="866"/>
      <c r="B172" s="866"/>
      <c r="C172" s="866"/>
      <c r="D172" s="866"/>
      <c r="E172" s="866"/>
      <c r="F172" s="866"/>
      <c r="G172" s="866"/>
      <c r="H172" s="866"/>
      <c r="I172" s="866"/>
      <c r="J172" s="866"/>
      <c r="K172" s="866"/>
      <c r="L172" s="866"/>
      <c r="M172" s="866"/>
      <c r="N172" s="866"/>
      <c r="O172" s="866"/>
    </row>
    <row r="173" spans="1:15">
      <c r="A173" s="866"/>
      <c r="B173" s="866"/>
      <c r="C173" s="866"/>
      <c r="D173" s="866"/>
      <c r="E173" s="866"/>
      <c r="F173" s="866"/>
      <c r="G173" s="866"/>
      <c r="H173" s="866"/>
      <c r="I173" s="866"/>
      <c r="J173" s="866"/>
      <c r="K173" s="866"/>
      <c r="L173" s="866"/>
      <c r="M173" s="866"/>
      <c r="N173" s="866"/>
      <c r="O173" s="866"/>
    </row>
    <row r="174" spans="1:15">
      <c r="A174" s="866"/>
      <c r="B174" s="866"/>
      <c r="C174" s="866"/>
      <c r="D174" s="866"/>
      <c r="E174" s="866"/>
      <c r="F174" s="866"/>
      <c r="G174" s="866"/>
      <c r="H174" s="866"/>
      <c r="I174" s="866"/>
      <c r="J174" s="866"/>
      <c r="K174" s="866"/>
      <c r="L174" s="866"/>
      <c r="M174" s="866"/>
      <c r="N174" s="866"/>
      <c r="O174" s="866"/>
    </row>
    <row r="175" spans="1:15">
      <c r="A175" s="866"/>
      <c r="B175" s="866"/>
      <c r="C175" s="866"/>
      <c r="D175" s="866"/>
      <c r="E175" s="866"/>
      <c r="F175" s="866"/>
      <c r="G175" s="866"/>
      <c r="H175" s="866"/>
      <c r="I175" s="866"/>
      <c r="J175" s="866"/>
      <c r="K175" s="866"/>
      <c r="L175" s="866"/>
      <c r="M175" s="866"/>
      <c r="N175" s="866"/>
      <c r="O175" s="866"/>
    </row>
    <row r="176" spans="1:15">
      <c r="A176" s="866"/>
      <c r="B176" s="866"/>
      <c r="C176" s="866"/>
      <c r="D176" s="866"/>
      <c r="E176" s="866"/>
      <c r="F176" s="866"/>
      <c r="G176" s="866"/>
      <c r="H176" s="866"/>
      <c r="I176" s="866"/>
      <c r="J176" s="866"/>
      <c r="K176" s="866"/>
      <c r="L176" s="866"/>
      <c r="M176" s="866"/>
      <c r="N176" s="866"/>
      <c r="O176" s="866"/>
    </row>
    <row r="177" spans="1:15">
      <c r="A177" s="866"/>
      <c r="B177" s="866"/>
      <c r="C177" s="866"/>
      <c r="D177" s="866"/>
      <c r="E177" s="866"/>
      <c r="F177" s="866"/>
      <c r="G177" s="866"/>
      <c r="H177" s="866"/>
      <c r="I177" s="866"/>
      <c r="J177" s="866"/>
      <c r="K177" s="866"/>
      <c r="L177" s="866"/>
      <c r="M177" s="866"/>
      <c r="N177" s="866"/>
      <c r="O177" s="866"/>
    </row>
    <row r="178" spans="1:15">
      <c r="A178" s="866"/>
      <c r="B178" s="866"/>
      <c r="C178" s="866"/>
      <c r="D178" s="866"/>
      <c r="E178" s="866"/>
      <c r="F178" s="866"/>
      <c r="G178" s="866"/>
      <c r="H178" s="866"/>
      <c r="I178" s="866"/>
      <c r="J178" s="866"/>
      <c r="K178" s="866"/>
      <c r="L178" s="866"/>
      <c r="M178" s="866"/>
      <c r="N178" s="866"/>
      <c r="O178" s="866"/>
    </row>
    <row r="179" spans="1:15">
      <c r="A179" s="866"/>
      <c r="B179" s="866"/>
      <c r="C179" s="866"/>
      <c r="D179" s="866"/>
      <c r="E179" s="866"/>
      <c r="F179" s="866"/>
      <c r="G179" s="866"/>
      <c r="H179" s="866"/>
      <c r="I179" s="866"/>
      <c r="J179" s="866"/>
      <c r="K179" s="866"/>
      <c r="L179" s="866"/>
      <c r="M179" s="866"/>
      <c r="N179" s="866"/>
      <c r="O179" s="866"/>
    </row>
    <row r="180" spans="1:15">
      <c r="A180" s="866"/>
      <c r="B180" s="866"/>
      <c r="C180" s="866"/>
      <c r="D180" s="866"/>
      <c r="E180" s="866"/>
      <c r="F180" s="866"/>
      <c r="G180" s="866"/>
      <c r="H180" s="866"/>
      <c r="I180" s="866"/>
      <c r="J180" s="866"/>
      <c r="K180" s="866"/>
      <c r="L180" s="866"/>
      <c r="M180" s="866"/>
      <c r="N180" s="866"/>
      <c r="O180" s="866"/>
    </row>
    <row r="181" spans="1:15">
      <c r="A181" s="866"/>
      <c r="B181" s="866"/>
      <c r="C181" s="866"/>
      <c r="D181" s="866"/>
      <c r="E181" s="866"/>
      <c r="F181" s="866"/>
      <c r="G181" s="866"/>
      <c r="H181" s="866"/>
      <c r="I181" s="866"/>
      <c r="J181" s="866"/>
      <c r="K181" s="866"/>
      <c r="L181" s="866"/>
      <c r="M181" s="866"/>
      <c r="N181" s="866"/>
      <c r="O181" s="866"/>
    </row>
    <row r="182" spans="1:15">
      <c r="A182" s="866"/>
      <c r="B182" s="866"/>
      <c r="C182" s="866"/>
      <c r="D182" s="866"/>
      <c r="E182" s="866"/>
      <c r="F182" s="866"/>
      <c r="G182" s="866"/>
      <c r="H182" s="866"/>
      <c r="I182" s="866"/>
      <c r="J182" s="866"/>
      <c r="K182" s="866"/>
      <c r="L182" s="866"/>
      <c r="M182" s="866"/>
      <c r="N182" s="866"/>
      <c r="O182" s="866"/>
    </row>
    <row r="183" spans="1:15">
      <c r="A183" s="866"/>
      <c r="B183" s="866"/>
      <c r="C183" s="866"/>
      <c r="D183" s="866"/>
      <c r="E183" s="866"/>
      <c r="F183" s="866"/>
      <c r="G183" s="866"/>
      <c r="H183" s="866"/>
      <c r="I183" s="866"/>
      <c r="J183" s="866"/>
      <c r="K183" s="866"/>
      <c r="L183" s="866"/>
      <c r="M183" s="866"/>
      <c r="N183" s="866"/>
      <c r="O183" s="866"/>
    </row>
    <row r="184" spans="1:15">
      <c r="A184" s="866"/>
      <c r="B184" s="866"/>
      <c r="C184" s="866"/>
      <c r="D184" s="866"/>
      <c r="E184" s="866"/>
      <c r="F184" s="866"/>
      <c r="G184" s="866"/>
      <c r="H184" s="866"/>
      <c r="I184" s="866"/>
      <c r="J184" s="866"/>
      <c r="K184" s="866"/>
      <c r="L184" s="866"/>
      <c r="M184" s="866"/>
      <c r="N184" s="866"/>
      <c r="O184" s="866"/>
    </row>
    <row r="185" spans="1:15">
      <c r="A185" s="866"/>
      <c r="B185" s="866"/>
      <c r="C185" s="866"/>
      <c r="D185" s="866"/>
      <c r="E185" s="866"/>
      <c r="F185" s="866"/>
      <c r="G185" s="866"/>
      <c r="H185" s="866"/>
      <c r="I185" s="866"/>
      <c r="J185" s="866"/>
      <c r="K185" s="866"/>
      <c r="L185" s="866"/>
      <c r="M185" s="866"/>
      <c r="N185" s="866"/>
      <c r="O185" s="866"/>
    </row>
    <row r="186" spans="1:15">
      <c r="A186" s="866"/>
      <c r="B186" s="866"/>
      <c r="C186" s="866"/>
      <c r="D186" s="866"/>
      <c r="E186" s="866"/>
      <c r="F186" s="866"/>
      <c r="G186" s="866"/>
      <c r="H186" s="866"/>
      <c r="I186" s="866"/>
      <c r="J186" s="866"/>
      <c r="K186" s="866"/>
      <c r="L186" s="866"/>
      <c r="M186" s="866"/>
      <c r="N186" s="866"/>
      <c r="O186" s="866"/>
    </row>
    <row r="187" spans="1:15">
      <c r="A187" s="866"/>
      <c r="B187" s="866"/>
      <c r="C187" s="866"/>
      <c r="D187" s="866"/>
      <c r="E187" s="866"/>
      <c r="F187" s="866"/>
      <c r="G187" s="866"/>
      <c r="H187" s="866"/>
      <c r="I187" s="866"/>
      <c r="J187" s="866"/>
      <c r="K187" s="866"/>
      <c r="L187" s="866"/>
      <c r="M187" s="866"/>
      <c r="N187" s="866"/>
      <c r="O187" s="866"/>
    </row>
    <row r="188" spans="1:15">
      <c r="A188" s="866"/>
      <c r="B188" s="866"/>
      <c r="C188" s="866"/>
      <c r="D188" s="866"/>
      <c r="E188" s="866"/>
      <c r="F188" s="866"/>
      <c r="G188" s="866"/>
      <c r="H188" s="866"/>
      <c r="I188" s="866"/>
      <c r="J188" s="866"/>
      <c r="K188" s="866"/>
      <c r="L188" s="866"/>
      <c r="M188" s="866"/>
      <c r="N188" s="866"/>
      <c r="O188" s="866"/>
    </row>
    <row r="189" spans="1:15">
      <c r="A189" s="866"/>
      <c r="B189" s="866"/>
      <c r="C189" s="866"/>
      <c r="D189" s="866"/>
      <c r="E189" s="866"/>
      <c r="F189" s="866"/>
      <c r="G189" s="866"/>
      <c r="H189" s="866"/>
      <c r="I189" s="866"/>
      <c r="J189" s="866"/>
      <c r="K189" s="866"/>
      <c r="L189" s="866"/>
      <c r="M189" s="866"/>
      <c r="N189" s="866"/>
      <c r="O189" s="866"/>
    </row>
    <row r="190" spans="1:15">
      <c r="A190" s="866"/>
      <c r="B190" s="866"/>
      <c r="C190" s="866"/>
      <c r="D190" s="866"/>
      <c r="E190" s="866"/>
      <c r="F190" s="866"/>
      <c r="G190" s="866"/>
      <c r="H190" s="866"/>
      <c r="I190" s="866"/>
      <c r="J190" s="866"/>
      <c r="K190" s="866"/>
      <c r="L190" s="866"/>
      <c r="M190" s="866"/>
      <c r="N190" s="866"/>
      <c r="O190" s="866"/>
    </row>
    <row r="191" spans="1:15">
      <c r="A191" s="866"/>
      <c r="B191" s="866"/>
      <c r="C191" s="866"/>
      <c r="D191" s="866"/>
      <c r="E191" s="866"/>
      <c r="F191" s="866"/>
      <c r="G191" s="866"/>
      <c r="H191" s="866"/>
      <c r="I191" s="866"/>
      <c r="J191" s="866"/>
      <c r="K191" s="866"/>
      <c r="L191" s="866"/>
      <c r="M191" s="866"/>
      <c r="N191" s="866"/>
      <c r="O191" s="866"/>
    </row>
    <row r="192" spans="1:15">
      <c r="A192" s="866"/>
      <c r="B192" s="866"/>
      <c r="C192" s="866"/>
      <c r="D192" s="866"/>
      <c r="E192" s="866"/>
      <c r="F192" s="866"/>
      <c r="G192" s="866"/>
      <c r="H192" s="866"/>
      <c r="I192" s="866"/>
      <c r="J192" s="866"/>
      <c r="K192" s="866"/>
      <c r="L192" s="866"/>
      <c r="M192" s="866"/>
      <c r="N192" s="866"/>
      <c r="O192" s="866"/>
    </row>
    <row r="193" spans="1:15">
      <c r="A193" s="866"/>
      <c r="B193" s="866"/>
      <c r="C193" s="866"/>
      <c r="D193" s="866"/>
      <c r="E193" s="866"/>
      <c r="F193" s="866"/>
      <c r="G193" s="866"/>
      <c r="H193" s="866"/>
      <c r="I193" s="866"/>
      <c r="J193" s="866"/>
      <c r="K193" s="866"/>
      <c r="L193" s="866"/>
      <c r="M193" s="866"/>
      <c r="N193" s="866"/>
      <c r="O193" s="866"/>
    </row>
    <row r="194" spans="1:15">
      <c r="A194" s="866"/>
      <c r="B194" s="866"/>
      <c r="C194" s="866"/>
      <c r="D194" s="866"/>
      <c r="E194" s="866"/>
      <c r="F194" s="866"/>
      <c r="G194" s="866"/>
      <c r="H194" s="866"/>
      <c r="I194" s="866"/>
      <c r="J194" s="866"/>
      <c r="K194" s="866"/>
      <c r="L194" s="866"/>
      <c r="M194" s="866"/>
      <c r="N194" s="866"/>
      <c r="O194" s="866"/>
    </row>
    <row r="195" spans="1:15">
      <c r="A195" s="866"/>
      <c r="B195" s="866"/>
      <c r="C195" s="866"/>
      <c r="D195" s="866"/>
      <c r="E195" s="866"/>
      <c r="F195" s="866"/>
      <c r="G195" s="866"/>
      <c r="H195" s="866"/>
      <c r="I195" s="866"/>
      <c r="J195" s="866"/>
      <c r="K195" s="866"/>
      <c r="L195" s="866"/>
      <c r="M195" s="866"/>
      <c r="N195" s="866"/>
      <c r="O195" s="866"/>
    </row>
    <row r="196" spans="1:15">
      <c r="A196" s="866"/>
      <c r="B196" s="866"/>
      <c r="C196" s="866"/>
      <c r="D196" s="866"/>
      <c r="E196" s="866"/>
      <c r="F196" s="866"/>
      <c r="G196" s="866"/>
      <c r="H196" s="866"/>
      <c r="I196" s="866"/>
      <c r="J196" s="866"/>
      <c r="K196" s="866"/>
      <c r="L196" s="866"/>
      <c r="M196" s="866"/>
      <c r="N196" s="866"/>
      <c r="O196" s="866"/>
    </row>
    <row r="197" spans="1:15">
      <c r="A197" s="866"/>
      <c r="B197" s="866"/>
      <c r="C197" s="866"/>
      <c r="D197" s="866"/>
      <c r="E197" s="866"/>
      <c r="F197" s="866"/>
      <c r="G197" s="866"/>
      <c r="H197" s="866"/>
      <c r="I197" s="866"/>
      <c r="J197" s="866"/>
      <c r="K197" s="866"/>
      <c r="L197" s="866"/>
      <c r="M197" s="866"/>
      <c r="N197" s="866"/>
      <c r="O197" s="866"/>
    </row>
    <row r="198" spans="1:15">
      <c r="A198" s="866"/>
      <c r="B198" s="866"/>
      <c r="C198" s="866"/>
      <c r="D198" s="866"/>
      <c r="E198" s="866"/>
      <c r="F198" s="866"/>
      <c r="G198" s="866"/>
      <c r="H198" s="866"/>
      <c r="I198" s="866"/>
      <c r="J198" s="866"/>
      <c r="K198" s="866"/>
      <c r="L198" s="866"/>
      <c r="M198" s="866"/>
      <c r="N198" s="866"/>
      <c r="O198" s="866"/>
    </row>
    <row r="199" spans="1:15">
      <c r="A199" s="866"/>
      <c r="B199" s="866"/>
      <c r="C199" s="866"/>
      <c r="D199" s="866"/>
      <c r="E199" s="866"/>
      <c r="F199" s="866"/>
      <c r="G199" s="866"/>
      <c r="H199" s="866"/>
      <c r="I199" s="866"/>
      <c r="J199" s="866"/>
      <c r="K199" s="866"/>
      <c r="L199" s="866"/>
      <c r="M199" s="866"/>
      <c r="N199" s="866"/>
      <c r="O199" s="866"/>
    </row>
    <row r="200" spans="1:15">
      <c r="A200" s="866"/>
      <c r="B200" s="866"/>
      <c r="C200" s="866"/>
      <c r="D200" s="866"/>
      <c r="E200" s="866"/>
      <c r="F200" s="866"/>
      <c r="G200" s="866"/>
      <c r="H200" s="866"/>
      <c r="I200" s="866"/>
      <c r="J200" s="866"/>
      <c r="K200" s="866"/>
      <c r="L200" s="866"/>
      <c r="M200" s="866"/>
      <c r="N200" s="866"/>
      <c r="O200" s="866"/>
    </row>
    <row r="201" spans="1:15">
      <c r="A201" s="866"/>
      <c r="B201" s="866"/>
      <c r="C201" s="866"/>
      <c r="D201" s="866"/>
      <c r="E201" s="866"/>
      <c r="F201" s="866"/>
      <c r="G201" s="866"/>
      <c r="H201" s="866"/>
      <c r="I201" s="866"/>
      <c r="J201" s="866"/>
      <c r="K201" s="866"/>
      <c r="L201" s="866"/>
      <c r="M201" s="866"/>
      <c r="N201" s="866"/>
      <c r="O201" s="866"/>
    </row>
    <row r="202" spans="1:15">
      <c r="A202" s="866"/>
      <c r="B202" s="866"/>
      <c r="C202" s="866"/>
      <c r="D202" s="866"/>
      <c r="E202" s="866"/>
      <c r="F202" s="866"/>
      <c r="G202" s="866"/>
      <c r="H202" s="866"/>
      <c r="I202" s="866"/>
      <c r="J202" s="866"/>
      <c r="K202" s="866"/>
      <c r="L202" s="866"/>
      <c r="M202" s="866"/>
      <c r="N202" s="866"/>
      <c r="O202" s="866"/>
    </row>
    <row r="203" spans="1:15">
      <c r="A203" s="866"/>
      <c r="B203" s="866"/>
      <c r="C203" s="866"/>
      <c r="D203" s="866"/>
      <c r="E203" s="866"/>
      <c r="F203" s="866"/>
      <c r="G203" s="866"/>
      <c r="H203" s="866"/>
      <c r="I203" s="866"/>
      <c r="J203" s="866"/>
      <c r="K203" s="866"/>
      <c r="L203" s="866"/>
      <c r="M203" s="866"/>
      <c r="N203" s="866"/>
      <c r="O203" s="866"/>
    </row>
    <row r="204" spans="1:15">
      <c r="A204" s="866"/>
      <c r="B204" s="866"/>
      <c r="C204" s="866"/>
      <c r="D204" s="866"/>
      <c r="E204" s="866"/>
      <c r="F204" s="866"/>
      <c r="G204" s="866"/>
      <c r="H204" s="866"/>
      <c r="I204" s="866"/>
      <c r="J204" s="866"/>
      <c r="K204" s="866"/>
      <c r="L204" s="866"/>
      <c r="M204" s="866"/>
      <c r="N204" s="866"/>
      <c r="O204" s="866"/>
    </row>
    <row r="205" spans="1:15">
      <c r="A205" s="866"/>
      <c r="B205" s="866"/>
      <c r="C205" s="866"/>
      <c r="D205" s="866"/>
      <c r="E205" s="866"/>
      <c r="F205" s="866"/>
      <c r="G205" s="866"/>
      <c r="H205" s="866"/>
      <c r="I205" s="866"/>
      <c r="J205" s="866"/>
      <c r="K205" s="866"/>
      <c r="L205" s="866"/>
      <c r="M205" s="866"/>
      <c r="N205" s="866"/>
      <c r="O205" s="866"/>
    </row>
    <row r="206" spans="1:15">
      <c r="A206" s="866"/>
      <c r="B206" s="866"/>
      <c r="C206" s="866"/>
      <c r="D206" s="866"/>
      <c r="E206" s="866"/>
      <c r="F206" s="866"/>
      <c r="G206" s="866"/>
      <c r="H206" s="866"/>
      <c r="I206" s="866"/>
      <c r="J206" s="866"/>
      <c r="K206" s="866"/>
      <c r="L206" s="866"/>
      <c r="M206" s="866"/>
      <c r="N206" s="866"/>
      <c r="O206" s="866"/>
    </row>
    <row r="207" spans="1:15">
      <c r="A207" s="866"/>
      <c r="B207" s="866"/>
      <c r="C207" s="866"/>
      <c r="D207" s="866"/>
      <c r="E207" s="866"/>
      <c r="F207" s="866"/>
      <c r="G207" s="866"/>
      <c r="H207" s="866"/>
      <c r="I207" s="866"/>
      <c r="J207" s="866"/>
      <c r="K207" s="866"/>
      <c r="L207" s="866"/>
      <c r="M207" s="866"/>
      <c r="N207" s="866"/>
      <c r="O207" s="866"/>
    </row>
    <row r="208" spans="1:15">
      <c r="A208" s="866"/>
      <c r="B208" s="866"/>
      <c r="C208" s="866"/>
      <c r="D208" s="866"/>
      <c r="E208" s="866"/>
      <c r="F208" s="866"/>
      <c r="G208" s="866"/>
      <c r="H208" s="866"/>
      <c r="I208" s="866"/>
      <c r="J208" s="866"/>
      <c r="K208" s="866"/>
      <c r="L208" s="866"/>
      <c r="M208" s="866"/>
      <c r="N208" s="866"/>
      <c r="O208" s="866"/>
    </row>
    <row r="209" spans="1:15">
      <c r="A209" s="866"/>
      <c r="B209" s="866"/>
      <c r="C209" s="866"/>
      <c r="D209" s="866"/>
      <c r="E209" s="866"/>
      <c r="F209" s="866"/>
      <c r="G209" s="866"/>
      <c r="H209" s="866"/>
      <c r="I209" s="866"/>
      <c r="J209" s="866"/>
      <c r="K209" s="866"/>
      <c r="L209" s="866"/>
      <c r="M209" s="866"/>
      <c r="N209" s="866"/>
      <c r="O209" s="866"/>
    </row>
    <row r="210" spans="1:15">
      <c r="A210" s="866"/>
      <c r="B210" s="866"/>
      <c r="C210" s="866"/>
      <c r="D210" s="866"/>
      <c r="E210" s="866"/>
      <c r="F210" s="866"/>
      <c r="G210" s="866"/>
      <c r="H210" s="866"/>
      <c r="I210" s="866"/>
      <c r="J210" s="866"/>
      <c r="K210" s="866"/>
      <c r="L210" s="866"/>
      <c r="M210" s="866"/>
      <c r="N210" s="866"/>
      <c r="O210" s="866"/>
    </row>
    <row r="211" spans="1:15">
      <c r="A211" s="866"/>
      <c r="B211" s="866"/>
      <c r="C211" s="866"/>
      <c r="D211" s="866"/>
      <c r="E211" s="866"/>
      <c r="F211" s="866"/>
      <c r="G211" s="866"/>
      <c r="H211" s="866"/>
      <c r="I211" s="866"/>
      <c r="J211" s="866"/>
      <c r="K211" s="866"/>
      <c r="L211" s="866"/>
      <c r="M211" s="866"/>
      <c r="N211" s="866"/>
      <c r="O211" s="866"/>
    </row>
    <row r="212" spans="1:15">
      <c r="A212" s="866"/>
      <c r="B212" s="866"/>
      <c r="C212" s="866"/>
      <c r="D212" s="866"/>
      <c r="E212" s="866"/>
      <c r="F212" s="866"/>
      <c r="G212" s="866"/>
      <c r="H212" s="866"/>
      <c r="I212" s="866"/>
      <c r="J212" s="866"/>
      <c r="K212" s="866"/>
      <c r="L212" s="866"/>
      <c r="M212" s="866"/>
      <c r="N212" s="866"/>
      <c r="O212" s="866"/>
    </row>
    <row r="213" spans="1:15">
      <c r="A213" s="866"/>
      <c r="B213" s="866"/>
      <c r="C213" s="866"/>
      <c r="D213" s="866"/>
      <c r="E213" s="866"/>
      <c r="F213" s="866"/>
      <c r="G213" s="866"/>
      <c r="H213" s="866"/>
      <c r="I213" s="866"/>
      <c r="J213" s="866"/>
      <c r="K213" s="866"/>
      <c r="L213" s="866"/>
      <c r="M213" s="866"/>
      <c r="N213" s="866"/>
      <c r="O213" s="866"/>
    </row>
    <row r="214" spans="1:15">
      <c r="A214" s="866"/>
      <c r="B214" s="866"/>
      <c r="C214" s="866"/>
      <c r="D214" s="866"/>
      <c r="E214" s="866"/>
      <c r="F214" s="866"/>
      <c r="G214" s="866"/>
      <c r="H214" s="866"/>
      <c r="I214" s="866"/>
      <c r="J214" s="866"/>
      <c r="K214" s="866"/>
      <c r="L214" s="866"/>
      <c r="M214" s="866"/>
      <c r="N214" s="866"/>
      <c r="O214" s="866"/>
    </row>
    <row r="215" spans="1:15">
      <c r="A215" s="866"/>
      <c r="B215" s="866"/>
      <c r="C215" s="866"/>
      <c r="D215" s="866"/>
      <c r="E215" s="866"/>
      <c r="F215" s="866"/>
      <c r="G215" s="866"/>
      <c r="H215" s="866"/>
      <c r="I215" s="866"/>
      <c r="J215" s="866"/>
      <c r="K215" s="866"/>
      <c r="L215" s="866"/>
      <c r="M215" s="866"/>
      <c r="N215" s="866"/>
      <c r="O215" s="866"/>
    </row>
    <row r="216" spans="1:15">
      <c r="A216" s="866"/>
      <c r="B216" s="866"/>
      <c r="C216" s="866"/>
      <c r="D216" s="866"/>
      <c r="E216" s="866"/>
      <c r="F216" s="866"/>
      <c r="G216" s="866"/>
      <c r="H216" s="866"/>
      <c r="I216" s="866"/>
      <c r="J216" s="866"/>
      <c r="K216" s="866"/>
      <c r="L216" s="866"/>
      <c r="M216" s="866"/>
      <c r="N216" s="866"/>
      <c r="O216" s="866"/>
    </row>
    <row r="217" spans="1:15">
      <c r="A217" s="866"/>
      <c r="B217" s="866"/>
      <c r="C217" s="866"/>
      <c r="D217" s="866"/>
      <c r="E217" s="866"/>
      <c r="F217" s="866"/>
      <c r="G217" s="866"/>
      <c r="H217" s="866"/>
      <c r="I217" s="866"/>
      <c r="J217" s="866"/>
      <c r="K217" s="866"/>
      <c r="L217" s="866"/>
      <c r="M217" s="866"/>
      <c r="N217" s="866"/>
      <c r="O217" s="866"/>
    </row>
    <row r="218" spans="1:15">
      <c r="A218" s="866"/>
      <c r="B218" s="866"/>
      <c r="C218" s="866"/>
      <c r="D218" s="866"/>
      <c r="E218" s="866"/>
      <c r="F218" s="866"/>
      <c r="G218" s="866"/>
      <c r="H218" s="866"/>
      <c r="I218" s="866"/>
      <c r="J218" s="866"/>
      <c r="K218" s="866"/>
      <c r="L218" s="866"/>
      <c r="M218" s="866"/>
      <c r="N218" s="866"/>
      <c r="O218" s="866"/>
    </row>
    <row r="219" spans="1:15">
      <c r="A219" s="866"/>
      <c r="B219" s="866"/>
      <c r="C219" s="866"/>
      <c r="D219" s="866"/>
      <c r="E219" s="866"/>
      <c r="F219" s="866"/>
      <c r="G219" s="866"/>
      <c r="H219" s="866"/>
      <c r="I219" s="866"/>
      <c r="J219" s="866"/>
      <c r="K219" s="866"/>
      <c r="L219" s="866"/>
      <c r="M219" s="866"/>
      <c r="N219" s="866"/>
      <c r="O219" s="866"/>
    </row>
    <row r="220" spans="1:15">
      <c r="A220" s="866"/>
      <c r="B220" s="866"/>
      <c r="C220" s="866"/>
      <c r="D220" s="866"/>
      <c r="E220" s="866"/>
      <c r="F220" s="866"/>
      <c r="G220" s="866"/>
      <c r="H220" s="866"/>
      <c r="I220" s="866"/>
      <c r="J220" s="866"/>
      <c r="K220" s="866"/>
      <c r="L220" s="866"/>
      <c r="M220" s="866"/>
      <c r="N220" s="866"/>
      <c r="O220" s="866"/>
    </row>
    <row r="221" spans="1:15">
      <c r="A221" s="866"/>
      <c r="B221" s="866"/>
      <c r="C221" s="866"/>
      <c r="D221" s="866"/>
      <c r="E221" s="866"/>
      <c r="F221" s="866"/>
      <c r="G221" s="866"/>
      <c r="H221" s="866"/>
      <c r="I221" s="866"/>
      <c r="J221" s="866"/>
      <c r="K221" s="866"/>
      <c r="L221" s="866"/>
      <c r="M221" s="866"/>
      <c r="N221" s="866"/>
      <c r="O221" s="866"/>
    </row>
    <row r="222" spans="1:15">
      <c r="A222" s="866"/>
      <c r="B222" s="866"/>
      <c r="C222" s="866"/>
      <c r="D222" s="866"/>
      <c r="E222" s="866"/>
      <c r="F222" s="866"/>
      <c r="G222" s="866"/>
      <c r="H222" s="866"/>
      <c r="I222" s="866"/>
      <c r="J222" s="866"/>
      <c r="K222" s="866"/>
      <c r="L222" s="866"/>
      <c r="M222" s="866"/>
      <c r="N222" s="866"/>
      <c r="O222" s="866"/>
    </row>
    <row r="223" spans="1:15">
      <c r="A223" s="866"/>
      <c r="B223" s="866"/>
      <c r="C223" s="866"/>
      <c r="D223" s="866"/>
      <c r="E223" s="866"/>
      <c r="F223" s="866"/>
      <c r="G223" s="866"/>
      <c r="H223" s="866"/>
      <c r="I223" s="866"/>
      <c r="J223" s="866"/>
      <c r="K223" s="866"/>
      <c r="L223" s="866"/>
      <c r="M223" s="866"/>
      <c r="N223" s="866"/>
      <c r="O223" s="866"/>
    </row>
    <row r="224" spans="1:15">
      <c r="A224" s="866"/>
      <c r="B224" s="866"/>
      <c r="C224" s="866"/>
      <c r="D224" s="866"/>
      <c r="E224" s="866"/>
      <c r="F224" s="866"/>
      <c r="G224" s="866"/>
      <c r="H224" s="866"/>
      <c r="I224" s="866"/>
      <c r="J224" s="866"/>
      <c r="K224" s="866"/>
      <c r="L224" s="866"/>
      <c r="M224" s="866"/>
      <c r="N224" s="866"/>
      <c r="O224" s="866"/>
    </row>
    <row r="225" spans="1:15">
      <c r="A225" s="866"/>
      <c r="B225" s="866"/>
      <c r="C225" s="866"/>
      <c r="D225" s="866"/>
      <c r="E225" s="866"/>
      <c r="F225" s="866"/>
      <c r="G225" s="866"/>
      <c r="H225" s="866"/>
      <c r="I225" s="866"/>
      <c r="J225" s="866"/>
      <c r="K225" s="866"/>
      <c r="L225" s="866"/>
      <c r="M225" s="866"/>
      <c r="N225" s="866"/>
      <c r="O225" s="866"/>
    </row>
    <row r="226" spans="1:15">
      <c r="A226" s="866"/>
      <c r="B226" s="866"/>
      <c r="C226" s="866"/>
      <c r="D226" s="866"/>
      <c r="E226" s="866"/>
      <c r="F226" s="866"/>
      <c r="G226" s="866"/>
      <c r="H226" s="866"/>
      <c r="I226" s="866"/>
      <c r="J226" s="866"/>
      <c r="K226" s="866"/>
      <c r="L226" s="866"/>
      <c r="M226" s="866"/>
      <c r="N226" s="866"/>
      <c r="O226" s="866"/>
    </row>
    <row r="227" spans="1:15">
      <c r="A227" s="866"/>
      <c r="B227" s="866"/>
      <c r="C227" s="866"/>
      <c r="D227" s="866"/>
      <c r="E227" s="866"/>
      <c r="F227" s="866"/>
      <c r="G227" s="866"/>
      <c r="H227" s="866"/>
      <c r="I227" s="866"/>
      <c r="J227" s="866"/>
      <c r="K227" s="866"/>
      <c r="L227" s="866"/>
      <c r="M227" s="866"/>
      <c r="N227" s="866"/>
      <c r="O227" s="866"/>
    </row>
    <row r="228" spans="1:15">
      <c r="A228" s="866"/>
      <c r="B228" s="866"/>
      <c r="C228" s="866"/>
      <c r="D228" s="866"/>
      <c r="E228" s="866"/>
      <c r="F228" s="866"/>
      <c r="G228" s="866"/>
      <c r="H228" s="866"/>
      <c r="I228" s="866"/>
      <c r="J228" s="866"/>
      <c r="K228" s="866"/>
      <c r="L228" s="866"/>
      <c r="M228" s="866"/>
      <c r="N228" s="866"/>
      <c r="O228" s="866"/>
    </row>
    <row r="229" spans="1:15">
      <c r="A229" s="866"/>
      <c r="B229" s="866"/>
      <c r="C229" s="866"/>
      <c r="D229" s="866"/>
      <c r="E229" s="866"/>
      <c r="F229" s="866"/>
      <c r="G229" s="866"/>
      <c r="H229" s="866"/>
      <c r="I229" s="866"/>
      <c r="J229" s="866"/>
      <c r="K229" s="866"/>
      <c r="L229" s="866"/>
      <c r="M229" s="866"/>
      <c r="N229" s="866"/>
      <c r="O229" s="866"/>
    </row>
    <row r="230" spans="1:15">
      <c r="A230" s="866"/>
      <c r="B230" s="866"/>
      <c r="C230" s="866"/>
      <c r="D230" s="866"/>
      <c r="E230" s="866"/>
      <c r="F230" s="866"/>
      <c r="G230" s="866"/>
      <c r="H230" s="866"/>
      <c r="I230" s="866"/>
      <c r="J230" s="866"/>
      <c r="K230" s="866"/>
      <c r="L230" s="866"/>
      <c r="M230" s="866"/>
      <c r="N230" s="866"/>
      <c r="O230" s="866"/>
    </row>
    <row r="231" spans="1:15">
      <c r="A231" s="866"/>
      <c r="B231" s="866"/>
      <c r="C231" s="866"/>
      <c r="D231" s="866"/>
      <c r="E231" s="866"/>
      <c r="F231" s="866"/>
      <c r="G231" s="866"/>
      <c r="H231" s="866"/>
      <c r="I231" s="866"/>
      <c r="J231" s="866"/>
      <c r="K231" s="866"/>
      <c r="L231" s="866"/>
      <c r="M231" s="866"/>
      <c r="N231" s="866"/>
      <c r="O231" s="866"/>
    </row>
    <row r="232" spans="1:15">
      <c r="A232" s="866"/>
      <c r="B232" s="866"/>
      <c r="C232" s="866"/>
      <c r="D232" s="866"/>
      <c r="E232" s="866"/>
      <c r="F232" s="866"/>
      <c r="G232" s="866"/>
      <c r="H232" s="866"/>
      <c r="I232" s="866"/>
      <c r="J232" s="866"/>
      <c r="K232" s="866"/>
      <c r="L232" s="866"/>
      <c r="M232" s="866"/>
      <c r="N232" s="866"/>
      <c r="O232" s="866"/>
    </row>
    <row r="233" spans="1:15">
      <c r="A233" s="866"/>
      <c r="B233" s="866"/>
      <c r="C233" s="866"/>
      <c r="D233" s="866"/>
      <c r="E233" s="866"/>
      <c r="F233" s="866"/>
      <c r="G233" s="866"/>
      <c r="H233" s="866"/>
      <c r="I233" s="866"/>
      <c r="J233" s="866"/>
      <c r="K233" s="866"/>
      <c r="L233" s="866"/>
      <c r="M233" s="866"/>
      <c r="N233" s="866"/>
      <c r="O233" s="866"/>
    </row>
    <row r="234" spans="1:15">
      <c r="A234" s="866"/>
      <c r="B234" s="866"/>
      <c r="C234" s="866"/>
      <c r="D234" s="866"/>
      <c r="E234" s="866"/>
      <c r="F234" s="866"/>
      <c r="G234" s="866"/>
      <c r="H234" s="866"/>
      <c r="I234" s="866"/>
      <c r="J234" s="866"/>
      <c r="K234" s="866"/>
      <c r="L234" s="866"/>
      <c r="M234" s="866"/>
      <c r="N234" s="866"/>
      <c r="O234" s="866"/>
    </row>
    <row r="235" spans="1:15">
      <c r="A235" s="866"/>
      <c r="B235" s="866"/>
      <c r="C235" s="866"/>
      <c r="D235" s="866"/>
      <c r="E235" s="866"/>
      <c r="F235" s="866"/>
      <c r="G235" s="866"/>
      <c r="H235" s="866"/>
      <c r="I235" s="866"/>
      <c r="J235" s="866"/>
      <c r="K235" s="866"/>
      <c r="L235" s="866"/>
      <c r="M235" s="866"/>
      <c r="N235" s="866"/>
      <c r="O235" s="866"/>
    </row>
    <row r="236" spans="1:15">
      <c r="A236" s="866"/>
      <c r="B236" s="866"/>
      <c r="C236" s="866"/>
      <c r="D236" s="866"/>
      <c r="E236" s="866"/>
      <c r="F236" s="866"/>
      <c r="G236" s="866"/>
      <c r="H236" s="866"/>
      <c r="I236" s="866"/>
      <c r="J236" s="866"/>
      <c r="K236" s="866"/>
      <c r="L236" s="866"/>
      <c r="M236" s="866"/>
      <c r="N236" s="866"/>
      <c r="O236" s="866"/>
    </row>
    <row r="237" spans="1:15">
      <c r="A237" s="866"/>
      <c r="B237" s="866"/>
      <c r="C237" s="866"/>
      <c r="D237" s="866"/>
      <c r="E237" s="866"/>
      <c r="F237" s="866"/>
      <c r="G237" s="866"/>
      <c r="H237" s="866"/>
      <c r="I237" s="866"/>
      <c r="J237" s="866"/>
      <c r="K237" s="866"/>
      <c r="L237" s="866"/>
      <c r="M237" s="866"/>
      <c r="N237" s="866"/>
      <c r="O237" s="866"/>
    </row>
    <row r="238" spans="1:15">
      <c r="A238" s="866"/>
      <c r="B238" s="866"/>
      <c r="C238" s="866"/>
      <c r="D238" s="866"/>
      <c r="E238" s="866"/>
      <c r="F238" s="866"/>
      <c r="G238" s="866"/>
      <c r="H238" s="866"/>
      <c r="I238" s="866"/>
      <c r="J238" s="866"/>
      <c r="K238" s="866"/>
      <c r="L238" s="866"/>
      <c r="M238" s="866"/>
      <c r="N238" s="866"/>
      <c r="O238" s="866"/>
    </row>
    <row r="239" spans="1:15">
      <c r="A239" s="866"/>
      <c r="B239" s="866"/>
      <c r="C239" s="866"/>
      <c r="D239" s="866"/>
      <c r="E239" s="866"/>
      <c r="F239" s="866"/>
      <c r="G239" s="866"/>
      <c r="H239" s="866"/>
      <c r="I239" s="866"/>
      <c r="J239" s="866"/>
      <c r="K239" s="866"/>
      <c r="L239" s="866"/>
      <c r="M239" s="866"/>
      <c r="N239" s="866"/>
      <c r="O239" s="866"/>
    </row>
    <row r="240" spans="1:15">
      <c r="A240" s="866"/>
      <c r="B240" s="866"/>
      <c r="C240" s="866"/>
      <c r="D240" s="866"/>
      <c r="E240" s="866"/>
      <c r="F240" s="866"/>
      <c r="G240" s="866"/>
      <c r="H240" s="866"/>
      <c r="I240" s="866"/>
      <c r="J240" s="866"/>
      <c r="K240" s="866"/>
      <c r="L240" s="866"/>
      <c r="M240" s="866"/>
      <c r="N240" s="866"/>
      <c r="O240" s="866"/>
    </row>
    <row r="241" spans="1:15">
      <c r="A241" s="866"/>
      <c r="B241" s="866"/>
      <c r="C241" s="866"/>
      <c r="D241" s="866"/>
      <c r="E241" s="866"/>
      <c r="F241" s="866"/>
      <c r="G241" s="866"/>
      <c r="H241" s="866"/>
      <c r="I241" s="866"/>
      <c r="J241" s="866"/>
      <c r="K241" s="866"/>
      <c r="L241" s="866"/>
      <c r="M241" s="866"/>
      <c r="N241" s="866"/>
      <c r="O241" s="866"/>
    </row>
    <row r="242" spans="1:15">
      <c r="A242" s="866"/>
      <c r="B242" s="866"/>
      <c r="C242" s="866"/>
      <c r="D242" s="866"/>
      <c r="E242" s="866"/>
      <c r="F242" s="866"/>
      <c r="G242" s="866"/>
      <c r="H242" s="866"/>
      <c r="I242" s="866"/>
      <c r="J242" s="866"/>
      <c r="K242" s="866"/>
      <c r="L242" s="866"/>
      <c r="M242" s="866"/>
      <c r="N242" s="866"/>
      <c r="O242" s="866"/>
    </row>
    <row r="243" spans="1:15">
      <c r="A243" s="866"/>
      <c r="B243" s="866"/>
      <c r="C243" s="866"/>
      <c r="D243" s="866"/>
      <c r="E243" s="866"/>
      <c r="F243" s="866"/>
      <c r="G243" s="866"/>
      <c r="H243" s="866"/>
      <c r="I243" s="866"/>
      <c r="J243" s="866"/>
      <c r="K243" s="866"/>
      <c r="L243" s="866"/>
      <c r="M243" s="866"/>
      <c r="N243" s="866"/>
      <c r="O243" s="866"/>
    </row>
    <row r="244" spans="1:15">
      <c r="A244" s="866"/>
      <c r="B244" s="866"/>
      <c r="C244" s="866"/>
      <c r="D244" s="866"/>
      <c r="E244" s="866"/>
      <c r="F244" s="866"/>
      <c r="G244" s="866"/>
      <c r="H244" s="866"/>
      <c r="I244" s="866"/>
      <c r="J244" s="866"/>
      <c r="K244" s="866"/>
      <c r="L244" s="866"/>
      <c r="M244" s="866"/>
      <c r="N244" s="866"/>
      <c r="O244" s="866"/>
    </row>
    <row r="245" spans="1:15">
      <c r="A245" s="866"/>
      <c r="B245" s="866"/>
      <c r="C245" s="866"/>
      <c r="D245" s="866"/>
      <c r="E245" s="866"/>
      <c r="F245" s="866"/>
      <c r="G245" s="866"/>
      <c r="H245" s="866"/>
      <c r="I245" s="866"/>
      <c r="J245" s="866"/>
      <c r="K245" s="866"/>
      <c r="L245" s="866"/>
      <c r="M245" s="866"/>
      <c r="N245" s="866"/>
      <c r="O245" s="866"/>
    </row>
  </sheetData>
  <mergeCells count="11">
    <mergeCell ref="I41:L41"/>
    <mergeCell ref="B27:H51"/>
    <mergeCell ref="A1:A32"/>
    <mergeCell ref="C2:H2"/>
    <mergeCell ref="D3:G3"/>
    <mergeCell ref="C5:H5"/>
    <mergeCell ref="E13:G13"/>
    <mergeCell ref="E18:G18"/>
    <mergeCell ref="C23:H23"/>
    <mergeCell ref="C24:I24"/>
    <mergeCell ref="C25:D25"/>
  </mergeCells>
  <conditionalFormatting sqref="N8:N16 G8:G9 E8:E9 E11:E16 G11:G12 G14:G16 G19:G21 E18:E21">
    <cfRule type="cellIs" dxfId="1" priority="1" operator="lessThanOrEqual">
      <formula>0</formula>
    </cfRule>
    <cfRule type="cellIs" dxfId="0" priority="2" operator="greaterThanOrEqual">
      <formula>0</formula>
    </cfRule>
  </conditionalFormatting>
  <printOptions horizontalCentered="1" verticalCentered="1"/>
  <pageMargins left="0" right="0" top="0" bottom="0" header="0.3" footer="0.3"/>
  <pageSetup paperSize="5" scale="70" orientation="portrait" r:id="rId1"/>
  <drawing r:id="rId2"/>
</worksheet>
</file>

<file path=xl/worksheets/sheet10.xml><?xml version="1.0" encoding="utf-8"?>
<worksheet xmlns="http://schemas.openxmlformats.org/spreadsheetml/2006/main" xmlns:r="http://schemas.openxmlformats.org/officeDocument/2006/relationships">
  <sheetPr>
    <pageSetUpPr fitToPage="1"/>
  </sheetPr>
  <dimension ref="A1:O41"/>
  <sheetViews>
    <sheetView workbookViewId="0">
      <selection sqref="A1:O1"/>
    </sheetView>
  </sheetViews>
  <sheetFormatPr defaultRowHeight="12.75"/>
  <cols>
    <col min="1" max="1" width="15.85546875" style="489" customWidth="1"/>
    <col min="2" max="2" width="26.140625" style="489" bestFit="1" customWidth="1"/>
    <col min="3" max="14" width="12.5703125" style="784" bestFit="1" customWidth="1"/>
    <col min="15" max="15" width="15.5703125" style="489" bestFit="1" customWidth="1"/>
    <col min="16" max="16384" width="9.140625" style="489"/>
  </cols>
  <sheetData>
    <row r="1" spans="1:15" ht="21" customHeight="1" thickBot="1">
      <c r="A1" s="1108" t="s">
        <v>86</v>
      </c>
      <c r="B1" s="1109"/>
      <c r="C1" s="1109"/>
      <c r="D1" s="1109"/>
      <c r="E1" s="1109"/>
      <c r="F1" s="1109"/>
      <c r="G1" s="1109"/>
      <c r="H1" s="1109"/>
      <c r="I1" s="1109"/>
      <c r="J1" s="1109"/>
      <c r="K1" s="1109"/>
      <c r="L1" s="1109"/>
      <c r="M1" s="1109"/>
      <c r="N1" s="1109"/>
      <c r="O1" s="1110"/>
    </row>
    <row r="2" spans="1:15" s="774" customFormat="1" ht="27" customHeight="1" thickBot="1">
      <c r="A2" s="770" t="s">
        <v>82</v>
      </c>
      <c r="B2" s="771" t="s">
        <v>87</v>
      </c>
      <c r="C2" s="772" t="s">
        <v>88</v>
      </c>
      <c r="D2" s="772" t="s">
        <v>89</v>
      </c>
      <c r="E2" s="772" t="s">
        <v>90</v>
      </c>
      <c r="F2" s="772" t="s">
        <v>91</v>
      </c>
      <c r="G2" s="772" t="s">
        <v>92</v>
      </c>
      <c r="H2" s="772" t="s">
        <v>93</v>
      </c>
      <c r="I2" s="772" t="s">
        <v>94</v>
      </c>
      <c r="J2" s="772" t="s">
        <v>95</v>
      </c>
      <c r="K2" s="772" t="s">
        <v>96</v>
      </c>
      <c r="L2" s="772" t="s">
        <v>97</v>
      </c>
      <c r="M2" s="772" t="s">
        <v>98</v>
      </c>
      <c r="N2" s="772" t="s">
        <v>99</v>
      </c>
      <c r="O2" s="773" t="s">
        <v>16</v>
      </c>
    </row>
    <row r="3" spans="1:15" ht="15" customHeight="1" thickBot="1">
      <c r="A3" s="1111" t="s">
        <v>83</v>
      </c>
      <c r="B3" s="775" t="s">
        <v>54</v>
      </c>
      <c r="C3" s="776">
        <v>106.61300000000001</v>
      </c>
      <c r="D3" s="776">
        <v>99.688500000000005</v>
      </c>
      <c r="E3" s="776">
        <v>92.643500000000017</v>
      </c>
      <c r="F3" s="776">
        <v>97.210999999999984</v>
      </c>
      <c r="G3" s="776">
        <v>102.84200000000001</v>
      </c>
      <c r="H3" s="776">
        <v>125.18599999999999</v>
      </c>
      <c r="I3" s="776">
        <v>137.4795</v>
      </c>
      <c r="J3" s="776">
        <v>139.11099999999999</v>
      </c>
      <c r="K3" s="776">
        <v>134.34799999999996</v>
      </c>
      <c r="L3" s="776"/>
      <c r="M3" s="776"/>
      <c r="N3" s="776"/>
      <c r="O3" s="777">
        <v>115.01</v>
      </c>
    </row>
    <row r="4" spans="1:15" ht="15" customHeight="1" thickBot="1">
      <c r="A4" s="1111"/>
      <c r="B4" s="778" t="s">
        <v>55</v>
      </c>
      <c r="C4" s="776">
        <v>118.58125000000001</v>
      </c>
      <c r="D4" s="776">
        <v>114.74375000000001</v>
      </c>
      <c r="E4" s="776">
        <v>109.50124999999998</v>
      </c>
      <c r="F4" s="776">
        <v>112.09375</v>
      </c>
      <c r="G4" s="776">
        <v>118.80500000000001</v>
      </c>
      <c r="H4" s="776">
        <v>136.55250000000001</v>
      </c>
      <c r="I4" s="776">
        <v>148.4025</v>
      </c>
      <c r="J4" s="776">
        <v>156.89875000000001</v>
      </c>
      <c r="K4" s="776">
        <v>155.65555555555557</v>
      </c>
      <c r="L4" s="776"/>
      <c r="M4" s="776"/>
      <c r="N4" s="776"/>
      <c r="O4" s="777">
        <v>133.32</v>
      </c>
    </row>
    <row r="5" spans="1:15" ht="15" customHeight="1" thickBot="1">
      <c r="A5" s="1111"/>
      <c r="B5" s="778" t="s">
        <v>56</v>
      </c>
      <c r="C5" s="776">
        <v>166.92933333333335</v>
      </c>
      <c r="D5" s="776">
        <v>161.35</v>
      </c>
      <c r="E5" s="776">
        <v>148.81333333333333</v>
      </c>
      <c r="F5" s="776">
        <v>158.10000000000002</v>
      </c>
      <c r="G5" s="776">
        <v>173.23</v>
      </c>
      <c r="H5" s="776">
        <v>221.38533333333331</v>
      </c>
      <c r="I5" s="776">
        <v>232.82333333333335</v>
      </c>
      <c r="J5" s="776">
        <v>251.46266666666668</v>
      </c>
      <c r="K5" s="776">
        <v>245.75133333333332</v>
      </c>
      <c r="L5" s="776"/>
      <c r="M5" s="776"/>
      <c r="N5" s="776"/>
      <c r="O5" s="777">
        <v>195.54</v>
      </c>
    </row>
    <row r="6" spans="1:15" ht="15" customHeight="1" thickBot="1">
      <c r="A6" s="1112"/>
      <c r="B6" s="779" t="s">
        <v>57</v>
      </c>
      <c r="C6" s="780">
        <v>129.88023255813951</v>
      </c>
      <c r="D6" s="780">
        <v>123.99930232558138</v>
      </c>
      <c r="E6" s="780">
        <v>115.37395348837211</v>
      </c>
      <c r="F6" s="780">
        <v>121.22023255813954</v>
      </c>
      <c r="G6" s="780">
        <v>130.36581395348836</v>
      </c>
      <c r="H6" s="780">
        <v>160.85860465116281</v>
      </c>
      <c r="I6" s="780">
        <v>172.77116279069764</v>
      </c>
      <c r="J6" s="780">
        <v>181.61279069767434</v>
      </c>
      <c r="K6" s="780">
        <v>176.6847727272727</v>
      </c>
      <c r="L6" s="780"/>
      <c r="M6" s="780"/>
      <c r="N6" s="780"/>
      <c r="O6" s="781">
        <v>146.21</v>
      </c>
    </row>
    <row r="7" spans="1:15" ht="15" customHeight="1" thickBot="1">
      <c r="A7" s="1113" t="s">
        <v>84</v>
      </c>
      <c r="B7" s="778" t="s">
        <v>54</v>
      </c>
      <c r="C7" s="776">
        <v>119.71166666666667</v>
      </c>
      <c r="D7" s="776">
        <v>115.85</v>
      </c>
      <c r="E7" s="776">
        <v>111.99952380952382</v>
      </c>
      <c r="F7" s="776">
        <v>114.82951219512195</v>
      </c>
      <c r="G7" s="776">
        <v>116.98050000000001</v>
      </c>
      <c r="H7" s="776">
        <v>139.84724999999997</v>
      </c>
      <c r="I7" s="776">
        <v>129.39550000000003</v>
      </c>
      <c r="J7" s="776">
        <v>131.28512820512819</v>
      </c>
      <c r="K7" s="776">
        <v>128.40974999999997</v>
      </c>
      <c r="L7" s="776"/>
      <c r="M7" s="776"/>
      <c r="N7" s="776"/>
      <c r="O7" s="777">
        <v>120.9</v>
      </c>
    </row>
    <row r="8" spans="1:15" ht="15" customHeight="1" thickBot="1">
      <c r="A8" s="1111"/>
      <c r="B8" s="778" t="s">
        <v>55</v>
      </c>
      <c r="C8" s="776">
        <v>211.45499999999996</v>
      </c>
      <c r="D8" s="776">
        <v>196.05944444444441</v>
      </c>
      <c r="E8" s="776">
        <v>149.42117647058822</v>
      </c>
      <c r="F8" s="776">
        <v>177.18055555555554</v>
      </c>
      <c r="G8" s="776">
        <v>210.61111111111114</v>
      </c>
      <c r="H8" s="776">
        <v>334.52944444444444</v>
      </c>
      <c r="I8" s="776">
        <v>263.17</v>
      </c>
      <c r="J8" s="776">
        <v>295.23611111111109</v>
      </c>
      <c r="K8" s="776">
        <v>310.32888888888886</v>
      </c>
      <c r="L8" s="776"/>
      <c r="M8" s="776"/>
      <c r="N8" s="776"/>
      <c r="O8" s="777">
        <v>246.77</v>
      </c>
    </row>
    <row r="9" spans="1:15" ht="15" customHeight="1" thickBot="1">
      <c r="A9" s="1111"/>
      <c r="B9" s="778" t="s">
        <v>56</v>
      </c>
      <c r="C9" s="776">
        <v>166.88249999999999</v>
      </c>
      <c r="D9" s="776">
        <v>161.96250000000001</v>
      </c>
      <c r="E9" s="776">
        <v>148.54999999999998</v>
      </c>
      <c r="F9" s="776">
        <v>161.85</v>
      </c>
      <c r="G9" s="776">
        <v>156.32749999999999</v>
      </c>
      <c r="H9" s="776">
        <v>226.67249999999999</v>
      </c>
      <c r="I9" s="776">
        <v>204.06</v>
      </c>
      <c r="J9" s="776">
        <v>222.595</v>
      </c>
      <c r="K9" s="776">
        <v>212.72499999999999</v>
      </c>
      <c r="L9" s="776"/>
      <c r="M9" s="776"/>
      <c r="N9" s="776"/>
      <c r="O9" s="777">
        <v>184.63</v>
      </c>
    </row>
    <row r="10" spans="1:15" ht="15" customHeight="1" thickBot="1">
      <c r="A10" s="1112"/>
      <c r="B10" s="779" t="s">
        <v>57</v>
      </c>
      <c r="C10" s="780">
        <v>148.46265625000004</v>
      </c>
      <c r="D10" s="780">
        <v>141.29</v>
      </c>
      <c r="E10" s="780">
        <v>124.41809523809523</v>
      </c>
      <c r="F10" s="780">
        <v>135.62952380952382</v>
      </c>
      <c r="G10" s="780">
        <v>146.70209677419356</v>
      </c>
      <c r="H10" s="780">
        <v>201.96951612903229</v>
      </c>
      <c r="I10" s="780">
        <v>173.05032258064529</v>
      </c>
      <c r="J10" s="780">
        <v>185.65163934426235</v>
      </c>
      <c r="K10" s="780">
        <v>186.6646774193548</v>
      </c>
      <c r="L10" s="780"/>
      <c r="M10" s="780"/>
      <c r="N10" s="780"/>
      <c r="O10" s="781">
        <v>159.09</v>
      </c>
    </row>
    <row r="11" spans="1:15" ht="15" customHeight="1" thickBot="1">
      <c r="A11" s="1100" t="s">
        <v>80</v>
      </c>
      <c r="B11" s="1101"/>
      <c r="C11" s="782">
        <v>140.99495327102809</v>
      </c>
      <c r="D11" s="782">
        <v>134.34</v>
      </c>
      <c r="E11" s="782">
        <v>120.74924528301891</v>
      </c>
      <c r="F11" s="782">
        <v>129.78424528301886</v>
      </c>
      <c r="G11" s="782">
        <v>140.012</v>
      </c>
      <c r="H11" s="782">
        <v>185.13361904761899</v>
      </c>
      <c r="I11" s="782">
        <v>172.93600000000004</v>
      </c>
      <c r="J11" s="782">
        <v>183.98173076923072</v>
      </c>
      <c r="K11" s="782">
        <v>182.52207547169814</v>
      </c>
      <c r="L11" s="782"/>
      <c r="M11" s="782"/>
      <c r="N11" s="782"/>
      <c r="O11" s="783">
        <v>153.94</v>
      </c>
    </row>
    <row r="12" spans="1:15" ht="15" customHeight="1" thickBot="1">
      <c r="O12" s="642"/>
    </row>
    <row r="13" spans="1:15" ht="15" customHeight="1" thickBot="1">
      <c r="A13" s="785" t="s">
        <v>64</v>
      </c>
      <c r="B13" s="747" t="s">
        <v>57</v>
      </c>
      <c r="C13" s="748">
        <v>109.62</v>
      </c>
      <c r="D13" s="748">
        <v>109.08</v>
      </c>
      <c r="E13" s="748">
        <v>100.42</v>
      </c>
      <c r="F13" s="748">
        <v>100.96</v>
      </c>
      <c r="G13" s="748">
        <v>101.05</v>
      </c>
      <c r="H13" s="748">
        <v>97.85</v>
      </c>
      <c r="I13" s="748">
        <v>97</v>
      </c>
      <c r="J13" s="748">
        <v>94.78</v>
      </c>
      <c r="K13" s="748">
        <v>94.79</v>
      </c>
      <c r="L13" s="748"/>
      <c r="M13" s="748"/>
      <c r="N13" s="748"/>
      <c r="O13" s="786">
        <v>100.62</v>
      </c>
    </row>
    <row r="14" spans="1:15" ht="22.5" customHeight="1">
      <c r="O14" s="642"/>
    </row>
    <row r="15" spans="1:15" ht="20.25" thickBot="1">
      <c r="A15" s="1114" t="s">
        <v>101</v>
      </c>
      <c r="B15" s="1114"/>
      <c r="C15" s="1114"/>
      <c r="D15" s="1114"/>
      <c r="E15" s="1114"/>
      <c r="F15" s="1114"/>
      <c r="G15" s="1114"/>
      <c r="H15" s="1114"/>
      <c r="I15" s="1114"/>
      <c r="J15" s="1114"/>
      <c r="K15" s="1114"/>
      <c r="L15" s="1114"/>
      <c r="M15" s="1114"/>
      <c r="N15" s="1114"/>
      <c r="O15" s="1114"/>
    </row>
    <row r="16" spans="1:15" ht="27" customHeight="1" thickBot="1">
      <c r="A16" s="787" t="s">
        <v>82</v>
      </c>
      <c r="B16" s="788" t="s">
        <v>87</v>
      </c>
      <c r="C16" s="789" t="s">
        <v>102</v>
      </c>
      <c r="D16" s="789" t="s">
        <v>103</v>
      </c>
      <c r="E16" s="789" t="s">
        <v>104</v>
      </c>
      <c r="F16" s="789" t="s">
        <v>105</v>
      </c>
      <c r="G16" s="789" t="s">
        <v>106</v>
      </c>
      <c r="H16" s="789" t="s">
        <v>107</v>
      </c>
      <c r="I16" s="789" t="s">
        <v>108</v>
      </c>
      <c r="J16" s="789" t="s">
        <v>109</v>
      </c>
      <c r="K16" s="789" t="s">
        <v>110</v>
      </c>
      <c r="L16" s="789" t="s">
        <v>111</v>
      </c>
      <c r="M16" s="789" t="s">
        <v>112</v>
      </c>
      <c r="N16" s="790" t="s">
        <v>113</v>
      </c>
      <c r="O16" s="791" t="s">
        <v>16</v>
      </c>
    </row>
    <row r="17" spans="1:15" ht="15" customHeight="1" thickBot="1">
      <c r="A17" s="1111" t="s">
        <v>83</v>
      </c>
      <c r="B17" s="775" t="s">
        <v>54</v>
      </c>
      <c r="C17" s="776">
        <v>106.08722222222222</v>
      </c>
      <c r="D17" s="776">
        <v>97.145789473684204</v>
      </c>
      <c r="E17" s="776">
        <v>99.245789473684198</v>
      </c>
      <c r="F17" s="776">
        <v>101.33736842105263</v>
      </c>
      <c r="G17" s="776">
        <v>109.93263157894735</v>
      </c>
      <c r="H17" s="776">
        <v>125.46263157894737</v>
      </c>
      <c r="I17" s="776">
        <v>142.24052631578951</v>
      </c>
      <c r="J17" s="776">
        <v>138.65105263157895</v>
      </c>
      <c r="K17" s="776">
        <v>132.45999999999998</v>
      </c>
      <c r="L17" s="776"/>
      <c r="M17" s="776"/>
      <c r="N17" s="792"/>
      <c r="O17" s="777">
        <v>115.38</v>
      </c>
    </row>
    <row r="18" spans="1:15" ht="15" customHeight="1" thickBot="1">
      <c r="A18" s="1111"/>
      <c r="B18" s="778" t="s">
        <v>55</v>
      </c>
      <c r="C18" s="776">
        <v>113.97499999999998</v>
      </c>
      <c r="D18" s="776">
        <v>116.08333333333333</v>
      </c>
      <c r="E18" s="776">
        <v>112.10833333333331</v>
      </c>
      <c r="F18" s="776">
        <v>113.43166666666667</v>
      </c>
      <c r="G18" s="776">
        <v>118.63333333333333</v>
      </c>
      <c r="H18" s="776">
        <v>135.23714285714286</v>
      </c>
      <c r="I18" s="776">
        <v>148.24285714285716</v>
      </c>
      <c r="J18" s="776">
        <v>150.7525</v>
      </c>
      <c r="K18" s="776">
        <v>151.14750000000001</v>
      </c>
      <c r="L18" s="776"/>
      <c r="M18" s="776"/>
      <c r="N18" s="792"/>
      <c r="O18" s="777">
        <v>133.30000000000001</v>
      </c>
    </row>
    <row r="19" spans="1:15" ht="15" customHeight="1" thickBot="1">
      <c r="A19" s="1111"/>
      <c r="B19" s="778" t="s">
        <v>56</v>
      </c>
      <c r="C19" s="776">
        <v>161.74733333333336</v>
      </c>
      <c r="D19" s="776">
        <v>157.74533333333335</v>
      </c>
      <c r="E19" s="776">
        <v>149.196</v>
      </c>
      <c r="F19" s="776">
        <v>156.08199999999997</v>
      </c>
      <c r="G19" s="776">
        <v>168.78400000000002</v>
      </c>
      <c r="H19" s="776">
        <v>218.2893333333333</v>
      </c>
      <c r="I19" s="776">
        <v>224.87266666666662</v>
      </c>
      <c r="J19" s="776">
        <v>240.51400000000001</v>
      </c>
      <c r="K19" s="776">
        <v>231.196</v>
      </c>
      <c r="L19" s="776"/>
      <c r="M19" s="776"/>
      <c r="N19" s="792"/>
      <c r="O19" s="777">
        <v>189.83</v>
      </c>
    </row>
    <row r="20" spans="1:15" ht="15" customHeight="1" thickBot="1">
      <c r="A20" s="1112"/>
      <c r="B20" s="779" t="s">
        <v>57</v>
      </c>
      <c r="C20" s="780">
        <v>128.70846153846151</v>
      </c>
      <c r="D20" s="780">
        <v>122.71125000000004</v>
      </c>
      <c r="E20" s="780">
        <v>119.90650000000002</v>
      </c>
      <c r="F20" s="780">
        <v>123.68075000000002</v>
      </c>
      <c r="G20" s="780">
        <v>133.30699999999996</v>
      </c>
      <c r="H20" s="780">
        <v>161.09243902439025</v>
      </c>
      <c r="I20" s="780">
        <v>173.49658536585366</v>
      </c>
      <c r="J20" s="780">
        <v>177.33571428571426</v>
      </c>
      <c r="K20" s="780">
        <v>170.37953488372091</v>
      </c>
      <c r="L20" s="780"/>
      <c r="M20" s="780"/>
      <c r="N20" s="793"/>
      <c r="O20" s="781">
        <v>144.68</v>
      </c>
    </row>
    <row r="21" spans="1:15" ht="15" customHeight="1" thickBot="1">
      <c r="A21" s="1113" t="s">
        <v>84</v>
      </c>
      <c r="B21" s="778" t="s">
        <v>54</v>
      </c>
      <c r="C21" s="776">
        <v>108.20454545454541</v>
      </c>
      <c r="D21" s="776">
        <v>100.43818181818182</v>
      </c>
      <c r="E21" s="776">
        <v>97.715227272727276</v>
      </c>
      <c r="F21" s="776">
        <v>96.36395348837209</v>
      </c>
      <c r="G21" s="776">
        <v>104.11511627906977</v>
      </c>
      <c r="H21" s="776">
        <v>116.25325581395346</v>
      </c>
      <c r="I21" s="776">
        <v>108.59840909090912</v>
      </c>
      <c r="J21" s="776">
        <v>113.30590909090914</v>
      </c>
      <c r="K21" s="776">
        <v>124.61955555555556</v>
      </c>
      <c r="L21" s="776"/>
      <c r="M21" s="776"/>
      <c r="N21" s="792"/>
      <c r="O21" s="777">
        <v>118.53</v>
      </c>
    </row>
    <row r="22" spans="1:15" ht="15" customHeight="1" thickBot="1">
      <c r="A22" s="1111"/>
      <c r="B22" s="778" t="s">
        <v>55</v>
      </c>
      <c r="C22" s="776">
        <v>165.74937499999999</v>
      </c>
      <c r="D22" s="776">
        <v>149.99687499999993</v>
      </c>
      <c r="E22" s="776">
        <v>150.01624999999999</v>
      </c>
      <c r="F22" s="776">
        <v>180.54529411764705</v>
      </c>
      <c r="G22" s="776">
        <v>203.72411764705879</v>
      </c>
      <c r="H22" s="776">
        <v>341.90176470588233</v>
      </c>
      <c r="I22" s="776">
        <v>294.71588235294109</v>
      </c>
      <c r="J22" s="776">
        <v>299.41176470588232</v>
      </c>
      <c r="K22" s="776">
        <v>319.40000000000003</v>
      </c>
      <c r="L22" s="776"/>
      <c r="M22" s="776"/>
      <c r="N22" s="792"/>
      <c r="O22" s="777">
        <v>265.24</v>
      </c>
    </row>
    <row r="23" spans="1:15" ht="15" customHeight="1" thickBot="1">
      <c r="A23" s="1111"/>
      <c r="B23" s="778" t="s">
        <v>56</v>
      </c>
      <c r="C23" s="776">
        <v>161.16500000000002</v>
      </c>
      <c r="D23" s="776">
        <v>157.5675</v>
      </c>
      <c r="E23" s="776">
        <v>155</v>
      </c>
      <c r="F23" s="776">
        <v>149.9975</v>
      </c>
      <c r="G23" s="776">
        <v>162.60500000000002</v>
      </c>
      <c r="H23" s="776">
        <v>223.75749999999999</v>
      </c>
      <c r="I23" s="776">
        <v>202.63</v>
      </c>
      <c r="J23" s="776">
        <v>214.3075</v>
      </c>
      <c r="K23" s="776">
        <v>214.61</v>
      </c>
      <c r="L23" s="776"/>
      <c r="M23" s="776"/>
      <c r="N23" s="792"/>
      <c r="O23" s="777">
        <v>182.4</v>
      </c>
    </row>
    <row r="24" spans="1:15" ht="15" customHeight="1" thickBot="1">
      <c r="A24" s="1112"/>
      <c r="B24" s="779" t="s">
        <v>57</v>
      </c>
      <c r="C24" s="780">
        <v>125.90078125000002</v>
      </c>
      <c r="D24" s="780">
        <v>116.3984375</v>
      </c>
      <c r="E24" s="780">
        <v>114.37</v>
      </c>
      <c r="F24" s="780">
        <v>122.07671875000001</v>
      </c>
      <c r="G24" s="780">
        <v>134.22937500000003</v>
      </c>
      <c r="H24" s="780">
        <v>182.91015625000003</v>
      </c>
      <c r="I24" s="780">
        <v>163.06184615384609</v>
      </c>
      <c r="J24" s="780">
        <v>168.19523076923073</v>
      </c>
      <c r="K24" s="780">
        <v>180.2442424242424</v>
      </c>
      <c r="L24" s="780"/>
      <c r="M24" s="780"/>
      <c r="N24" s="793"/>
      <c r="O24" s="781">
        <v>158.96</v>
      </c>
    </row>
    <row r="25" spans="1:15" ht="15" customHeight="1" thickBot="1">
      <c r="A25" s="1100" t="s">
        <v>80</v>
      </c>
      <c r="B25" s="1101"/>
      <c r="C25" s="782">
        <v>126.96388349514564</v>
      </c>
      <c r="D25" s="782">
        <v>118.82644230769235</v>
      </c>
      <c r="E25" s="782">
        <v>116.5</v>
      </c>
      <c r="F25" s="782">
        <v>122.69365384615382</v>
      </c>
      <c r="G25" s="782">
        <v>133.87461538461542</v>
      </c>
      <c r="H25" s="782">
        <v>174.39085714285724</v>
      </c>
      <c r="I25" s="782">
        <v>167.09792452830183</v>
      </c>
      <c r="J25" s="782">
        <v>171.78308411214951</v>
      </c>
      <c r="K25" s="782">
        <v>176.35266055045875</v>
      </c>
      <c r="L25" s="782"/>
      <c r="M25" s="782"/>
      <c r="N25" s="794"/>
      <c r="O25" s="783">
        <v>153.43</v>
      </c>
    </row>
    <row r="26" spans="1:15" ht="15" customHeight="1" thickBot="1">
      <c r="O26" s="642"/>
    </row>
    <row r="27" spans="1:15" ht="15" customHeight="1" thickBot="1">
      <c r="A27" s="785" t="s">
        <v>64</v>
      </c>
      <c r="B27" s="747" t="s">
        <v>57</v>
      </c>
      <c r="C27" s="748">
        <v>98.82</v>
      </c>
      <c r="D27" s="748">
        <v>85.05</v>
      </c>
      <c r="E27" s="748">
        <v>85.41</v>
      </c>
      <c r="F27" s="748">
        <v>79.510000000000005</v>
      </c>
      <c r="G27" s="748">
        <v>82.09</v>
      </c>
      <c r="H27" s="748">
        <v>86.26</v>
      </c>
      <c r="I27" s="748">
        <v>87.55</v>
      </c>
      <c r="J27" s="748">
        <v>88.06</v>
      </c>
      <c r="K27" s="748">
        <v>89.46</v>
      </c>
      <c r="L27" s="748"/>
      <c r="M27" s="748"/>
      <c r="N27" s="748"/>
      <c r="O27" s="786">
        <v>87.07</v>
      </c>
    </row>
    <row r="28" spans="1:15" ht="22.5" customHeight="1" thickBot="1">
      <c r="O28" s="642"/>
    </row>
    <row r="29" spans="1:15" ht="20.25" thickBot="1">
      <c r="A29" s="1115" t="s">
        <v>114</v>
      </c>
      <c r="B29" s="1109"/>
      <c r="C29" s="1109"/>
      <c r="D29" s="1109"/>
      <c r="E29" s="1109"/>
      <c r="F29" s="1109"/>
      <c r="G29" s="1109"/>
      <c r="H29" s="1109"/>
      <c r="I29" s="1109"/>
      <c r="J29" s="1109"/>
      <c r="K29" s="1109"/>
      <c r="L29" s="1109"/>
      <c r="M29" s="1109"/>
      <c r="N29" s="1109"/>
      <c r="O29" s="1110"/>
    </row>
    <row r="30" spans="1:15" ht="27" customHeight="1" thickBot="1">
      <c r="A30" s="787" t="s">
        <v>82</v>
      </c>
      <c r="B30" s="788" t="s">
        <v>87</v>
      </c>
      <c r="C30" s="795" t="s">
        <v>127</v>
      </c>
      <c r="D30" s="795" t="s">
        <v>128</v>
      </c>
      <c r="E30" s="795" t="s">
        <v>129</v>
      </c>
      <c r="F30" s="795" t="s">
        <v>130</v>
      </c>
      <c r="G30" s="795" t="s">
        <v>131</v>
      </c>
      <c r="H30" s="795" t="s">
        <v>132</v>
      </c>
      <c r="I30" s="795" t="s">
        <v>133</v>
      </c>
      <c r="J30" s="795" t="s">
        <v>134</v>
      </c>
      <c r="K30" s="795" t="s">
        <v>135</v>
      </c>
      <c r="L30" s="795" t="s">
        <v>136</v>
      </c>
      <c r="M30" s="795" t="s">
        <v>137</v>
      </c>
      <c r="N30" s="796" t="s">
        <v>138</v>
      </c>
      <c r="O30" s="797" t="s">
        <v>16</v>
      </c>
    </row>
    <row r="31" spans="1:15" ht="15" customHeight="1" thickBot="1">
      <c r="A31" s="1116" t="s">
        <v>83</v>
      </c>
      <c r="B31" s="798" t="s">
        <v>54</v>
      </c>
      <c r="C31" s="799">
        <v>4.9560895908504141E-3</v>
      </c>
      <c r="D31" s="799">
        <v>2.6174171213098178E-2</v>
      </c>
      <c r="E31" s="799">
        <v>-6.6524630502685755E-2</v>
      </c>
      <c r="F31" s="799">
        <v>-4.0719119564144923E-2</v>
      </c>
      <c r="G31" s="799">
        <v>-6.4499789344670155E-2</v>
      </c>
      <c r="H31" s="799">
        <v>-2.2048922094648018E-3</v>
      </c>
      <c r="I31" s="799">
        <v>-3.3471658458430538E-2</v>
      </c>
      <c r="J31" s="799">
        <v>3.3173016698488733E-3</v>
      </c>
      <c r="K31" s="799">
        <v>1.425335950475598E-2</v>
      </c>
      <c r="L31" s="799"/>
      <c r="M31" s="799"/>
      <c r="N31" s="800"/>
      <c r="O31" s="801">
        <v>-3.2067949384641217E-3</v>
      </c>
    </row>
    <row r="32" spans="1:15" ht="15" customHeight="1" thickBot="1">
      <c r="A32" s="1116"/>
      <c r="B32" s="802" t="s">
        <v>55</v>
      </c>
      <c r="C32" s="799">
        <v>4.041456459749973E-2</v>
      </c>
      <c r="D32" s="799">
        <v>-1.1539842067480169E-2</v>
      </c>
      <c r="E32" s="799">
        <v>-2.3255036051438239E-2</v>
      </c>
      <c r="F32" s="799">
        <v>-1.1794913237044376E-2</v>
      </c>
      <c r="G32" s="799">
        <v>1.4470356841810711E-3</v>
      </c>
      <c r="H32" s="799">
        <v>9.7263008894429535E-3</v>
      </c>
      <c r="I32" s="799">
        <v>1.0769008383924958E-3</v>
      </c>
      <c r="J32" s="799">
        <v>4.0770468151440337E-2</v>
      </c>
      <c r="K32" s="799">
        <v>2.9825538335437617E-2</v>
      </c>
      <c r="L32" s="799"/>
      <c r="M32" s="799"/>
      <c r="N32" s="800"/>
      <c r="O32" s="801">
        <v>1.5003750937720787E-4</v>
      </c>
    </row>
    <row r="33" spans="1:15" ht="15" customHeight="1" thickBot="1">
      <c r="A33" s="1116"/>
      <c r="B33" s="802" t="s">
        <v>56</v>
      </c>
      <c r="C33" s="799">
        <v>3.2037622464667036E-2</v>
      </c>
      <c r="D33" s="799">
        <v>2.2851177847838997E-2</v>
      </c>
      <c r="E33" s="799">
        <v>-2.5648587540327179E-3</v>
      </c>
      <c r="F33" s="799">
        <v>1.2929101369793172E-2</v>
      </c>
      <c r="G33" s="799">
        <v>2.6341359370556268E-2</v>
      </c>
      <c r="H33" s="799">
        <v>1.4183010927393019E-2</v>
      </c>
      <c r="I33" s="799">
        <v>3.5356305346136936E-2</v>
      </c>
      <c r="J33" s="799">
        <v>4.5521951598105174E-2</v>
      </c>
      <c r="K33" s="799">
        <v>6.2956683218279394E-2</v>
      </c>
      <c r="L33" s="799"/>
      <c r="M33" s="799"/>
      <c r="N33" s="800"/>
      <c r="O33" s="801">
        <v>3.0079544855923613E-2</v>
      </c>
    </row>
    <row r="34" spans="1:15" ht="15" customHeight="1" thickBot="1">
      <c r="A34" s="1117"/>
      <c r="B34" s="803" t="s">
        <v>57</v>
      </c>
      <c r="C34" s="804">
        <v>9.1040713692925965E-3</v>
      </c>
      <c r="D34" s="804">
        <v>1.0496611562357542E-2</v>
      </c>
      <c r="E34" s="804">
        <v>-3.7800673955356155E-2</v>
      </c>
      <c r="F34" s="804">
        <v>-1.9894101886190649E-2</v>
      </c>
      <c r="G34" s="804">
        <v>-2.2063252841273185E-2</v>
      </c>
      <c r="H34" s="804">
        <v>-1.4515539937416579E-3</v>
      </c>
      <c r="I34" s="804">
        <v>-4.1811922328402751E-3</v>
      </c>
      <c r="J34" s="804">
        <v>2.4118528121577776E-2</v>
      </c>
      <c r="K34" s="804">
        <v>3.7007014063367032E-2</v>
      </c>
      <c r="L34" s="804"/>
      <c r="M34" s="804"/>
      <c r="N34" s="805"/>
      <c r="O34" s="806">
        <v>1.057506220624828E-2</v>
      </c>
    </row>
    <row r="35" spans="1:15" ht="15" customHeight="1" thickBot="1">
      <c r="A35" s="1118" t="s">
        <v>84</v>
      </c>
      <c r="B35" s="802" t="s">
        <v>54</v>
      </c>
      <c r="C35" s="799">
        <v>0.10634600574109132</v>
      </c>
      <c r="D35" s="799">
        <v>0.15344581017722339</v>
      </c>
      <c r="E35" s="799">
        <v>0.14618291268901701</v>
      </c>
      <c r="F35" s="799">
        <v>0.19162309181283266</v>
      </c>
      <c r="G35" s="799">
        <v>0.1235688359262445</v>
      </c>
      <c r="H35" s="799">
        <v>0.20295340565605574</v>
      </c>
      <c r="I35" s="799">
        <v>0.19150456330977558</v>
      </c>
      <c r="J35" s="799">
        <v>0.15867856547352457</v>
      </c>
      <c r="K35" s="799">
        <v>3.0414122627445386E-2</v>
      </c>
      <c r="L35" s="799"/>
      <c r="M35" s="799"/>
      <c r="N35" s="800"/>
      <c r="O35" s="801">
        <v>1.9994937990382221E-2</v>
      </c>
    </row>
    <row r="36" spans="1:15" ht="15" customHeight="1" thickBot="1">
      <c r="A36" s="1116"/>
      <c r="B36" s="802" t="s">
        <v>55</v>
      </c>
      <c r="C36" s="799">
        <v>0.27575141686054605</v>
      </c>
      <c r="D36" s="799">
        <v>0.30709019400867182</v>
      </c>
      <c r="E36" s="799">
        <v>-3.9667271339722436E-3</v>
      </c>
      <c r="F36" s="799">
        <v>-1.8636534275432125E-2</v>
      </c>
      <c r="G36" s="799">
        <v>3.38054892253047E-2</v>
      </c>
      <c r="H36" s="799">
        <v>-2.1562685608773793E-2</v>
      </c>
      <c r="I36" s="799">
        <v>-0.10703828413007911</v>
      </c>
      <c r="J36" s="799">
        <v>-1.3946190788037521E-2</v>
      </c>
      <c r="K36" s="799">
        <v>-2.8400473109302375E-2</v>
      </c>
      <c r="L36" s="799"/>
      <c r="M36" s="799"/>
      <c r="N36" s="800"/>
      <c r="O36" s="801">
        <v>-6.9635047504147174E-2</v>
      </c>
    </row>
    <row r="37" spans="1:15" ht="15" customHeight="1" thickBot="1">
      <c r="A37" s="1116"/>
      <c r="B37" s="802" t="s">
        <v>56</v>
      </c>
      <c r="C37" s="799">
        <v>3.5476064902429015E-2</v>
      </c>
      <c r="D37" s="799">
        <v>2.7892807844257288E-2</v>
      </c>
      <c r="E37" s="799">
        <v>-4.1612903225806561E-2</v>
      </c>
      <c r="F37" s="799">
        <v>7.9017983633060493E-2</v>
      </c>
      <c r="G37" s="799">
        <v>-3.8605823929153661E-2</v>
      </c>
      <c r="H37" s="799">
        <v>1.302749628504069E-2</v>
      </c>
      <c r="I37" s="799">
        <v>7.0571978482949554E-3</v>
      </c>
      <c r="J37" s="799">
        <v>3.8671068441375099E-2</v>
      </c>
      <c r="K37" s="799">
        <v>-8.7833744932669464E-3</v>
      </c>
      <c r="L37" s="799"/>
      <c r="M37" s="799"/>
      <c r="N37" s="800"/>
      <c r="O37" s="801">
        <v>1.22258771929824E-2</v>
      </c>
    </row>
    <row r="38" spans="1:15" ht="15" customHeight="1" thickBot="1">
      <c r="A38" s="1117"/>
      <c r="B38" s="803" t="s">
        <v>57</v>
      </c>
      <c r="C38" s="804">
        <v>0.179203613956923</v>
      </c>
      <c r="D38" s="804">
        <v>0.21384790925565467</v>
      </c>
      <c r="E38" s="804">
        <v>8.7856039504198902E-2</v>
      </c>
      <c r="F38" s="804">
        <v>0.11101875278347292</v>
      </c>
      <c r="G38" s="804">
        <v>9.2920955448042034E-2</v>
      </c>
      <c r="H38" s="804">
        <v>0.1042006647951363</v>
      </c>
      <c r="I38" s="804">
        <v>6.1255754564284996E-2</v>
      </c>
      <c r="J38" s="804">
        <v>0.1037865847634073</v>
      </c>
      <c r="K38" s="804">
        <v>3.5620749427327444E-2</v>
      </c>
      <c r="L38" s="804"/>
      <c r="M38" s="804"/>
      <c r="N38" s="805"/>
      <c r="O38" s="806">
        <v>8.1781580271763612E-4</v>
      </c>
    </row>
    <row r="39" spans="1:15" ht="15" customHeight="1" thickBot="1">
      <c r="A39" s="1100" t="s">
        <v>80</v>
      </c>
      <c r="B39" s="1101"/>
      <c r="C39" s="807">
        <v>0.11051229207571399</v>
      </c>
      <c r="D39" s="807">
        <v>0.1305564434230593</v>
      </c>
      <c r="E39" s="807">
        <v>3.647420843793054E-2</v>
      </c>
      <c r="F39" s="807">
        <v>5.7791020273599218E-2</v>
      </c>
      <c r="G39" s="807">
        <v>4.5844274493354556E-2</v>
      </c>
      <c r="H39" s="807">
        <v>6.1601634860716979E-2</v>
      </c>
      <c r="I39" s="807">
        <v>3.4938048980431194E-2</v>
      </c>
      <c r="J39" s="807">
        <v>7.1011920179039636E-2</v>
      </c>
      <c r="K39" s="807">
        <v>3.4983395781965965E-2</v>
      </c>
      <c r="L39" s="807"/>
      <c r="M39" s="807"/>
      <c r="N39" s="808"/>
      <c r="O39" s="809">
        <v>3.3239913967280901E-3</v>
      </c>
    </row>
    <row r="40" spans="1:15" ht="15" customHeight="1" thickBot="1"/>
    <row r="41" spans="1:15" ht="15.75" thickBot="1">
      <c r="A41" s="785" t="s">
        <v>64</v>
      </c>
      <c r="B41" s="747" t="s">
        <v>57</v>
      </c>
      <c r="C41" s="768">
        <v>0.10928961748633892</v>
      </c>
      <c r="D41" s="768">
        <v>0.28253968253968254</v>
      </c>
      <c r="E41" s="768">
        <v>0.17574054560355937</v>
      </c>
      <c r="F41" s="768">
        <v>0.26977738649226496</v>
      </c>
      <c r="G41" s="768">
        <v>0.23096601291265675</v>
      </c>
      <c r="H41" s="768">
        <v>0.13436123348017609</v>
      </c>
      <c r="I41" s="768">
        <v>0.10793832095945177</v>
      </c>
      <c r="J41" s="768">
        <v>7.631160572337041E-2</v>
      </c>
      <c r="K41" s="768">
        <v>5.9579700424770989E-2</v>
      </c>
      <c r="L41" s="768"/>
      <c r="M41" s="768"/>
      <c r="N41" s="768"/>
      <c r="O41" s="810">
        <v>0.15562191340300921</v>
      </c>
    </row>
  </sheetData>
  <mergeCells count="12">
    <mergeCell ref="A39:B39"/>
    <mergeCell ref="A1:O1"/>
    <mergeCell ref="A3:A6"/>
    <mergeCell ref="A7:A10"/>
    <mergeCell ref="A11:B11"/>
    <mergeCell ref="A15:O15"/>
    <mergeCell ref="A17:A20"/>
    <mergeCell ref="A21:A24"/>
    <mergeCell ref="A25:B25"/>
    <mergeCell ref="A29:O29"/>
    <mergeCell ref="A31:A34"/>
    <mergeCell ref="A35:A38"/>
  </mergeCells>
  <printOptions horizontalCentered="1"/>
  <pageMargins left="0" right="0" top="1.25" bottom="0.5" header="0.5" footer="0.75"/>
  <pageSetup scale="66" orientation="landscape" r:id="rId1"/>
  <headerFooter alignWithMargins="0">
    <oddHeader>&amp;L&amp;G&amp;C&amp;"Arial,Bold"&amp;18AVERAGE ROOM RATE (ARR$) BY AREA AND NUMBER OF ROOMS</oddHeader>
    <oddFooter>&amp;L&amp;"Arial,Bold"&amp;12Prepared by:  Carlos J. Acobis RossSource:  Average Room Rate (ARR$) Monthly SurveyResearch and Statistics Division</oddFooter>
  </headerFooter>
  <legacyDrawingHF r:id="rId2"/>
</worksheet>
</file>

<file path=xl/worksheets/sheet11.xml><?xml version="1.0" encoding="utf-8"?>
<worksheet xmlns="http://schemas.openxmlformats.org/spreadsheetml/2006/main" xmlns:r="http://schemas.openxmlformats.org/officeDocument/2006/relationships">
  <dimension ref="A1:P71"/>
  <sheetViews>
    <sheetView workbookViewId="0">
      <selection sqref="A1:O1"/>
    </sheetView>
  </sheetViews>
  <sheetFormatPr defaultColWidth="13" defaultRowHeight="12.75"/>
  <cols>
    <col min="1" max="1" width="21.140625" style="727" bestFit="1" customWidth="1"/>
    <col min="2" max="2" width="30.28515625" style="727" bestFit="1" customWidth="1"/>
    <col min="3" max="4" width="13" style="727" bestFit="1" customWidth="1"/>
    <col min="5" max="6" width="12.85546875" style="727" bestFit="1" customWidth="1"/>
    <col min="7" max="10" width="13" style="727" bestFit="1" customWidth="1"/>
    <col min="11" max="14" width="12.85546875" style="727" bestFit="1" customWidth="1"/>
    <col min="15" max="15" width="16.5703125" style="745" customWidth="1"/>
    <col min="16" max="256" width="13" style="727"/>
    <col min="257" max="257" width="21.140625" style="727" bestFit="1" customWidth="1"/>
    <col min="258" max="258" width="30.28515625" style="727" bestFit="1" customWidth="1"/>
    <col min="259" max="260" width="13" style="727" bestFit="1" customWidth="1"/>
    <col min="261" max="262" width="12.85546875" style="727" bestFit="1" customWidth="1"/>
    <col min="263" max="266" width="13" style="727" bestFit="1" customWidth="1"/>
    <col min="267" max="270" width="12.85546875" style="727" bestFit="1" customWidth="1"/>
    <col min="271" max="271" width="16.5703125" style="727" customWidth="1"/>
    <col min="272" max="512" width="13" style="727"/>
    <col min="513" max="513" width="21.140625" style="727" bestFit="1" customWidth="1"/>
    <col min="514" max="514" width="30.28515625" style="727" bestFit="1" customWidth="1"/>
    <col min="515" max="516" width="13" style="727" bestFit="1" customWidth="1"/>
    <col min="517" max="518" width="12.85546875" style="727" bestFit="1" customWidth="1"/>
    <col min="519" max="522" width="13" style="727" bestFit="1" customWidth="1"/>
    <col min="523" max="526" width="12.85546875" style="727" bestFit="1" customWidth="1"/>
    <col min="527" max="527" width="16.5703125" style="727" customWidth="1"/>
    <col min="528" max="768" width="13" style="727"/>
    <col min="769" max="769" width="21.140625" style="727" bestFit="1" customWidth="1"/>
    <col min="770" max="770" width="30.28515625" style="727" bestFit="1" customWidth="1"/>
    <col min="771" max="772" width="13" style="727" bestFit="1" customWidth="1"/>
    <col min="773" max="774" width="12.85546875" style="727" bestFit="1" customWidth="1"/>
    <col min="775" max="778" width="13" style="727" bestFit="1" customWidth="1"/>
    <col min="779" max="782" width="12.85546875" style="727" bestFit="1" customWidth="1"/>
    <col min="783" max="783" width="16.5703125" style="727" customWidth="1"/>
    <col min="784" max="1024" width="13" style="727"/>
    <col min="1025" max="1025" width="21.140625" style="727" bestFit="1" customWidth="1"/>
    <col min="1026" max="1026" width="30.28515625" style="727" bestFit="1" customWidth="1"/>
    <col min="1027" max="1028" width="13" style="727" bestFit="1" customWidth="1"/>
    <col min="1029" max="1030" width="12.85546875" style="727" bestFit="1" customWidth="1"/>
    <col min="1031" max="1034" width="13" style="727" bestFit="1" customWidth="1"/>
    <col min="1035" max="1038" width="12.85546875" style="727" bestFit="1" customWidth="1"/>
    <col min="1039" max="1039" width="16.5703125" style="727" customWidth="1"/>
    <col min="1040" max="1280" width="13" style="727"/>
    <col min="1281" max="1281" width="21.140625" style="727" bestFit="1" customWidth="1"/>
    <col min="1282" max="1282" width="30.28515625" style="727" bestFit="1" customWidth="1"/>
    <col min="1283" max="1284" width="13" style="727" bestFit="1" customWidth="1"/>
    <col min="1285" max="1286" width="12.85546875" style="727" bestFit="1" customWidth="1"/>
    <col min="1287" max="1290" width="13" style="727" bestFit="1" customWidth="1"/>
    <col min="1291" max="1294" width="12.85546875" style="727" bestFit="1" customWidth="1"/>
    <col min="1295" max="1295" width="16.5703125" style="727" customWidth="1"/>
    <col min="1296" max="1536" width="13" style="727"/>
    <col min="1537" max="1537" width="21.140625" style="727" bestFit="1" customWidth="1"/>
    <col min="1538" max="1538" width="30.28515625" style="727" bestFit="1" customWidth="1"/>
    <col min="1539" max="1540" width="13" style="727" bestFit="1" customWidth="1"/>
    <col min="1541" max="1542" width="12.85546875" style="727" bestFit="1" customWidth="1"/>
    <col min="1543" max="1546" width="13" style="727" bestFit="1" customWidth="1"/>
    <col min="1547" max="1550" width="12.85546875" style="727" bestFit="1" customWidth="1"/>
    <col min="1551" max="1551" width="16.5703125" style="727" customWidth="1"/>
    <col min="1552" max="1792" width="13" style="727"/>
    <col min="1793" max="1793" width="21.140625" style="727" bestFit="1" customWidth="1"/>
    <col min="1794" max="1794" width="30.28515625" style="727" bestFit="1" customWidth="1"/>
    <col min="1795" max="1796" width="13" style="727" bestFit="1" customWidth="1"/>
    <col min="1797" max="1798" width="12.85546875" style="727" bestFit="1" customWidth="1"/>
    <col min="1799" max="1802" width="13" style="727" bestFit="1" customWidth="1"/>
    <col min="1803" max="1806" width="12.85546875" style="727" bestFit="1" customWidth="1"/>
    <col min="1807" max="1807" width="16.5703125" style="727" customWidth="1"/>
    <col min="1808" max="2048" width="13" style="727"/>
    <col min="2049" max="2049" width="21.140625" style="727" bestFit="1" customWidth="1"/>
    <col min="2050" max="2050" width="30.28515625" style="727" bestFit="1" customWidth="1"/>
    <col min="2051" max="2052" width="13" style="727" bestFit="1" customWidth="1"/>
    <col min="2053" max="2054" width="12.85546875" style="727" bestFit="1" customWidth="1"/>
    <col min="2055" max="2058" width="13" style="727" bestFit="1" customWidth="1"/>
    <col min="2059" max="2062" width="12.85546875" style="727" bestFit="1" customWidth="1"/>
    <col min="2063" max="2063" width="16.5703125" style="727" customWidth="1"/>
    <col min="2064" max="2304" width="13" style="727"/>
    <col min="2305" max="2305" width="21.140625" style="727" bestFit="1" customWidth="1"/>
    <col min="2306" max="2306" width="30.28515625" style="727" bestFit="1" customWidth="1"/>
    <col min="2307" max="2308" width="13" style="727" bestFit="1" customWidth="1"/>
    <col min="2309" max="2310" width="12.85546875" style="727" bestFit="1" customWidth="1"/>
    <col min="2311" max="2314" width="13" style="727" bestFit="1" customWidth="1"/>
    <col min="2315" max="2318" width="12.85546875" style="727" bestFit="1" customWidth="1"/>
    <col min="2319" max="2319" width="16.5703125" style="727" customWidth="1"/>
    <col min="2320" max="2560" width="13" style="727"/>
    <col min="2561" max="2561" width="21.140625" style="727" bestFit="1" customWidth="1"/>
    <col min="2562" max="2562" width="30.28515625" style="727" bestFit="1" customWidth="1"/>
    <col min="2563" max="2564" width="13" style="727" bestFit="1" customWidth="1"/>
    <col min="2565" max="2566" width="12.85546875" style="727" bestFit="1" customWidth="1"/>
    <col min="2567" max="2570" width="13" style="727" bestFit="1" customWidth="1"/>
    <col min="2571" max="2574" width="12.85546875" style="727" bestFit="1" customWidth="1"/>
    <col min="2575" max="2575" width="16.5703125" style="727" customWidth="1"/>
    <col min="2576" max="2816" width="13" style="727"/>
    <col min="2817" max="2817" width="21.140625" style="727" bestFit="1" customWidth="1"/>
    <col min="2818" max="2818" width="30.28515625" style="727" bestFit="1" customWidth="1"/>
    <col min="2819" max="2820" width="13" style="727" bestFit="1" customWidth="1"/>
    <col min="2821" max="2822" width="12.85546875" style="727" bestFit="1" customWidth="1"/>
    <col min="2823" max="2826" width="13" style="727" bestFit="1" customWidth="1"/>
    <col min="2827" max="2830" width="12.85546875" style="727" bestFit="1" customWidth="1"/>
    <col min="2831" max="2831" width="16.5703125" style="727" customWidth="1"/>
    <col min="2832" max="3072" width="13" style="727"/>
    <col min="3073" max="3073" width="21.140625" style="727" bestFit="1" customWidth="1"/>
    <col min="3074" max="3074" width="30.28515625" style="727" bestFit="1" customWidth="1"/>
    <col min="3075" max="3076" width="13" style="727" bestFit="1" customWidth="1"/>
    <col min="3077" max="3078" width="12.85546875" style="727" bestFit="1" customWidth="1"/>
    <col min="3079" max="3082" width="13" style="727" bestFit="1" customWidth="1"/>
    <col min="3083" max="3086" width="12.85546875" style="727" bestFit="1" customWidth="1"/>
    <col min="3087" max="3087" width="16.5703125" style="727" customWidth="1"/>
    <col min="3088" max="3328" width="13" style="727"/>
    <col min="3329" max="3329" width="21.140625" style="727" bestFit="1" customWidth="1"/>
    <col min="3330" max="3330" width="30.28515625" style="727" bestFit="1" customWidth="1"/>
    <col min="3331" max="3332" width="13" style="727" bestFit="1" customWidth="1"/>
    <col min="3333" max="3334" width="12.85546875" style="727" bestFit="1" customWidth="1"/>
    <col min="3335" max="3338" width="13" style="727" bestFit="1" customWidth="1"/>
    <col min="3339" max="3342" width="12.85546875" style="727" bestFit="1" customWidth="1"/>
    <col min="3343" max="3343" width="16.5703125" style="727" customWidth="1"/>
    <col min="3344" max="3584" width="13" style="727"/>
    <col min="3585" max="3585" width="21.140625" style="727" bestFit="1" customWidth="1"/>
    <col min="3586" max="3586" width="30.28515625" style="727" bestFit="1" customWidth="1"/>
    <col min="3587" max="3588" width="13" style="727" bestFit="1" customWidth="1"/>
    <col min="3589" max="3590" width="12.85546875" style="727" bestFit="1" customWidth="1"/>
    <col min="3591" max="3594" width="13" style="727" bestFit="1" customWidth="1"/>
    <col min="3595" max="3598" width="12.85546875" style="727" bestFit="1" customWidth="1"/>
    <col min="3599" max="3599" width="16.5703125" style="727" customWidth="1"/>
    <col min="3600" max="3840" width="13" style="727"/>
    <col min="3841" max="3841" width="21.140625" style="727" bestFit="1" customWidth="1"/>
    <col min="3842" max="3842" width="30.28515625" style="727" bestFit="1" customWidth="1"/>
    <col min="3843" max="3844" width="13" style="727" bestFit="1" customWidth="1"/>
    <col min="3845" max="3846" width="12.85546875" style="727" bestFit="1" customWidth="1"/>
    <col min="3847" max="3850" width="13" style="727" bestFit="1" customWidth="1"/>
    <col min="3851" max="3854" width="12.85546875" style="727" bestFit="1" customWidth="1"/>
    <col min="3855" max="3855" width="16.5703125" style="727" customWidth="1"/>
    <col min="3856" max="4096" width="13" style="727"/>
    <col min="4097" max="4097" width="21.140625" style="727" bestFit="1" customWidth="1"/>
    <col min="4098" max="4098" width="30.28515625" style="727" bestFit="1" customWidth="1"/>
    <col min="4099" max="4100" width="13" style="727" bestFit="1" customWidth="1"/>
    <col min="4101" max="4102" width="12.85546875" style="727" bestFit="1" customWidth="1"/>
    <col min="4103" max="4106" width="13" style="727" bestFit="1" customWidth="1"/>
    <col min="4107" max="4110" width="12.85546875" style="727" bestFit="1" customWidth="1"/>
    <col min="4111" max="4111" width="16.5703125" style="727" customWidth="1"/>
    <col min="4112" max="4352" width="13" style="727"/>
    <col min="4353" max="4353" width="21.140625" style="727" bestFit="1" customWidth="1"/>
    <col min="4354" max="4354" width="30.28515625" style="727" bestFit="1" customWidth="1"/>
    <col min="4355" max="4356" width="13" style="727" bestFit="1" customWidth="1"/>
    <col min="4357" max="4358" width="12.85546875" style="727" bestFit="1" customWidth="1"/>
    <col min="4359" max="4362" width="13" style="727" bestFit="1" customWidth="1"/>
    <col min="4363" max="4366" width="12.85546875" style="727" bestFit="1" customWidth="1"/>
    <col min="4367" max="4367" width="16.5703125" style="727" customWidth="1"/>
    <col min="4368" max="4608" width="13" style="727"/>
    <col min="4609" max="4609" width="21.140625" style="727" bestFit="1" customWidth="1"/>
    <col min="4610" max="4610" width="30.28515625" style="727" bestFit="1" customWidth="1"/>
    <col min="4611" max="4612" width="13" style="727" bestFit="1" customWidth="1"/>
    <col min="4613" max="4614" width="12.85546875" style="727" bestFit="1" customWidth="1"/>
    <col min="4615" max="4618" width="13" style="727" bestFit="1" customWidth="1"/>
    <col min="4619" max="4622" width="12.85546875" style="727" bestFit="1" customWidth="1"/>
    <col min="4623" max="4623" width="16.5703125" style="727" customWidth="1"/>
    <col min="4624" max="4864" width="13" style="727"/>
    <col min="4865" max="4865" width="21.140625" style="727" bestFit="1" customWidth="1"/>
    <col min="4866" max="4866" width="30.28515625" style="727" bestFit="1" customWidth="1"/>
    <col min="4867" max="4868" width="13" style="727" bestFit="1" customWidth="1"/>
    <col min="4869" max="4870" width="12.85546875" style="727" bestFit="1" customWidth="1"/>
    <col min="4871" max="4874" width="13" style="727" bestFit="1" customWidth="1"/>
    <col min="4875" max="4878" width="12.85546875" style="727" bestFit="1" customWidth="1"/>
    <col min="4879" max="4879" width="16.5703125" style="727" customWidth="1"/>
    <col min="4880" max="5120" width="13" style="727"/>
    <col min="5121" max="5121" width="21.140625" style="727" bestFit="1" customWidth="1"/>
    <col min="5122" max="5122" width="30.28515625" style="727" bestFit="1" customWidth="1"/>
    <col min="5123" max="5124" width="13" style="727" bestFit="1" customWidth="1"/>
    <col min="5125" max="5126" width="12.85546875" style="727" bestFit="1" customWidth="1"/>
    <col min="5127" max="5130" width="13" style="727" bestFit="1" customWidth="1"/>
    <col min="5131" max="5134" width="12.85546875" style="727" bestFit="1" customWidth="1"/>
    <col min="5135" max="5135" width="16.5703125" style="727" customWidth="1"/>
    <col min="5136" max="5376" width="13" style="727"/>
    <col min="5377" max="5377" width="21.140625" style="727" bestFit="1" customWidth="1"/>
    <col min="5378" max="5378" width="30.28515625" style="727" bestFit="1" customWidth="1"/>
    <col min="5379" max="5380" width="13" style="727" bestFit="1" customWidth="1"/>
    <col min="5381" max="5382" width="12.85546875" style="727" bestFit="1" customWidth="1"/>
    <col min="5383" max="5386" width="13" style="727" bestFit="1" customWidth="1"/>
    <col min="5387" max="5390" width="12.85546875" style="727" bestFit="1" customWidth="1"/>
    <col min="5391" max="5391" width="16.5703125" style="727" customWidth="1"/>
    <col min="5392" max="5632" width="13" style="727"/>
    <col min="5633" max="5633" width="21.140625" style="727" bestFit="1" customWidth="1"/>
    <col min="5634" max="5634" width="30.28515625" style="727" bestFit="1" customWidth="1"/>
    <col min="5635" max="5636" width="13" style="727" bestFit="1" customWidth="1"/>
    <col min="5637" max="5638" width="12.85546875" style="727" bestFit="1" customWidth="1"/>
    <col min="5639" max="5642" width="13" style="727" bestFit="1" customWidth="1"/>
    <col min="5643" max="5646" width="12.85546875" style="727" bestFit="1" customWidth="1"/>
    <col min="5647" max="5647" width="16.5703125" style="727" customWidth="1"/>
    <col min="5648" max="5888" width="13" style="727"/>
    <col min="5889" max="5889" width="21.140625" style="727" bestFit="1" customWidth="1"/>
    <col min="5890" max="5890" width="30.28515625" style="727" bestFit="1" customWidth="1"/>
    <col min="5891" max="5892" width="13" style="727" bestFit="1" customWidth="1"/>
    <col min="5893" max="5894" width="12.85546875" style="727" bestFit="1" customWidth="1"/>
    <col min="5895" max="5898" width="13" style="727" bestFit="1" customWidth="1"/>
    <col min="5899" max="5902" width="12.85546875" style="727" bestFit="1" customWidth="1"/>
    <col min="5903" max="5903" width="16.5703125" style="727" customWidth="1"/>
    <col min="5904" max="6144" width="13" style="727"/>
    <col min="6145" max="6145" width="21.140625" style="727" bestFit="1" customWidth="1"/>
    <col min="6146" max="6146" width="30.28515625" style="727" bestFit="1" customWidth="1"/>
    <col min="6147" max="6148" width="13" style="727" bestFit="1" customWidth="1"/>
    <col min="6149" max="6150" width="12.85546875" style="727" bestFit="1" customWidth="1"/>
    <col min="6151" max="6154" width="13" style="727" bestFit="1" customWidth="1"/>
    <col min="6155" max="6158" width="12.85546875" style="727" bestFit="1" customWidth="1"/>
    <col min="6159" max="6159" width="16.5703125" style="727" customWidth="1"/>
    <col min="6160" max="6400" width="13" style="727"/>
    <col min="6401" max="6401" width="21.140625" style="727" bestFit="1" customWidth="1"/>
    <col min="6402" max="6402" width="30.28515625" style="727" bestFit="1" customWidth="1"/>
    <col min="6403" max="6404" width="13" style="727" bestFit="1" customWidth="1"/>
    <col min="6405" max="6406" width="12.85546875" style="727" bestFit="1" customWidth="1"/>
    <col min="6407" max="6410" width="13" style="727" bestFit="1" customWidth="1"/>
    <col min="6411" max="6414" width="12.85546875" style="727" bestFit="1" customWidth="1"/>
    <col min="6415" max="6415" width="16.5703125" style="727" customWidth="1"/>
    <col min="6416" max="6656" width="13" style="727"/>
    <col min="6657" max="6657" width="21.140625" style="727" bestFit="1" customWidth="1"/>
    <col min="6658" max="6658" width="30.28515625" style="727" bestFit="1" customWidth="1"/>
    <col min="6659" max="6660" width="13" style="727" bestFit="1" customWidth="1"/>
    <col min="6661" max="6662" width="12.85546875" style="727" bestFit="1" customWidth="1"/>
    <col min="6663" max="6666" width="13" style="727" bestFit="1" customWidth="1"/>
    <col min="6667" max="6670" width="12.85546875" style="727" bestFit="1" customWidth="1"/>
    <col min="6671" max="6671" width="16.5703125" style="727" customWidth="1"/>
    <col min="6672" max="6912" width="13" style="727"/>
    <col min="6913" max="6913" width="21.140625" style="727" bestFit="1" customWidth="1"/>
    <col min="6914" max="6914" width="30.28515625" style="727" bestFit="1" customWidth="1"/>
    <col min="6915" max="6916" width="13" style="727" bestFit="1" customWidth="1"/>
    <col min="6917" max="6918" width="12.85546875" style="727" bestFit="1" customWidth="1"/>
    <col min="6919" max="6922" width="13" style="727" bestFit="1" customWidth="1"/>
    <col min="6923" max="6926" width="12.85546875" style="727" bestFit="1" customWidth="1"/>
    <col min="6927" max="6927" width="16.5703125" style="727" customWidth="1"/>
    <col min="6928" max="7168" width="13" style="727"/>
    <col min="7169" max="7169" width="21.140625" style="727" bestFit="1" customWidth="1"/>
    <col min="7170" max="7170" width="30.28515625" style="727" bestFit="1" customWidth="1"/>
    <col min="7171" max="7172" width="13" style="727" bestFit="1" customWidth="1"/>
    <col min="7173" max="7174" width="12.85546875" style="727" bestFit="1" customWidth="1"/>
    <col min="7175" max="7178" width="13" style="727" bestFit="1" customWidth="1"/>
    <col min="7179" max="7182" width="12.85546875" style="727" bestFit="1" customWidth="1"/>
    <col min="7183" max="7183" width="16.5703125" style="727" customWidth="1"/>
    <col min="7184" max="7424" width="13" style="727"/>
    <col min="7425" max="7425" width="21.140625" style="727" bestFit="1" customWidth="1"/>
    <col min="7426" max="7426" width="30.28515625" style="727" bestFit="1" customWidth="1"/>
    <col min="7427" max="7428" width="13" style="727" bestFit="1" customWidth="1"/>
    <col min="7429" max="7430" width="12.85546875" style="727" bestFit="1" customWidth="1"/>
    <col min="7431" max="7434" width="13" style="727" bestFit="1" customWidth="1"/>
    <col min="7435" max="7438" width="12.85546875" style="727" bestFit="1" customWidth="1"/>
    <col min="7439" max="7439" width="16.5703125" style="727" customWidth="1"/>
    <col min="7440" max="7680" width="13" style="727"/>
    <col min="7681" max="7681" width="21.140625" style="727" bestFit="1" customWidth="1"/>
    <col min="7682" max="7682" width="30.28515625" style="727" bestFit="1" customWidth="1"/>
    <col min="7683" max="7684" width="13" style="727" bestFit="1" customWidth="1"/>
    <col min="7685" max="7686" width="12.85546875" style="727" bestFit="1" customWidth="1"/>
    <col min="7687" max="7690" width="13" style="727" bestFit="1" customWidth="1"/>
    <col min="7691" max="7694" width="12.85546875" style="727" bestFit="1" customWidth="1"/>
    <col min="7695" max="7695" width="16.5703125" style="727" customWidth="1"/>
    <col min="7696" max="7936" width="13" style="727"/>
    <col min="7937" max="7937" width="21.140625" style="727" bestFit="1" customWidth="1"/>
    <col min="7938" max="7938" width="30.28515625" style="727" bestFit="1" customWidth="1"/>
    <col min="7939" max="7940" width="13" style="727" bestFit="1" customWidth="1"/>
    <col min="7941" max="7942" width="12.85546875" style="727" bestFit="1" customWidth="1"/>
    <col min="7943" max="7946" width="13" style="727" bestFit="1" customWidth="1"/>
    <col min="7947" max="7950" width="12.85546875" style="727" bestFit="1" customWidth="1"/>
    <col min="7951" max="7951" width="16.5703125" style="727" customWidth="1"/>
    <col min="7952" max="8192" width="13" style="727"/>
    <col min="8193" max="8193" width="21.140625" style="727" bestFit="1" customWidth="1"/>
    <col min="8194" max="8194" width="30.28515625" style="727" bestFit="1" customWidth="1"/>
    <col min="8195" max="8196" width="13" style="727" bestFit="1" customWidth="1"/>
    <col min="8197" max="8198" width="12.85546875" style="727" bestFit="1" customWidth="1"/>
    <col min="8199" max="8202" width="13" style="727" bestFit="1" customWidth="1"/>
    <col min="8203" max="8206" width="12.85546875" style="727" bestFit="1" customWidth="1"/>
    <col min="8207" max="8207" width="16.5703125" style="727" customWidth="1"/>
    <col min="8208" max="8448" width="13" style="727"/>
    <col min="8449" max="8449" width="21.140625" style="727" bestFit="1" customWidth="1"/>
    <col min="8450" max="8450" width="30.28515625" style="727" bestFit="1" customWidth="1"/>
    <col min="8451" max="8452" width="13" style="727" bestFit="1" customWidth="1"/>
    <col min="8453" max="8454" width="12.85546875" style="727" bestFit="1" customWidth="1"/>
    <col min="8455" max="8458" width="13" style="727" bestFit="1" customWidth="1"/>
    <col min="8459" max="8462" width="12.85546875" style="727" bestFit="1" customWidth="1"/>
    <col min="8463" max="8463" width="16.5703125" style="727" customWidth="1"/>
    <col min="8464" max="8704" width="13" style="727"/>
    <col min="8705" max="8705" width="21.140625" style="727" bestFit="1" customWidth="1"/>
    <col min="8706" max="8706" width="30.28515625" style="727" bestFit="1" customWidth="1"/>
    <col min="8707" max="8708" width="13" style="727" bestFit="1" customWidth="1"/>
    <col min="8709" max="8710" width="12.85546875" style="727" bestFit="1" customWidth="1"/>
    <col min="8711" max="8714" width="13" style="727" bestFit="1" customWidth="1"/>
    <col min="8715" max="8718" width="12.85546875" style="727" bestFit="1" customWidth="1"/>
    <col min="8719" max="8719" width="16.5703125" style="727" customWidth="1"/>
    <col min="8720" max="8960" width="13" style="727"/>
    <col min="8961" max="8961" width="21.140625" style="727" bestFit="1" customWidth="1"/>
    <col min="8962" max="8962" width="30.28515625" style="727" bestFit="1" customWidth="1"/>
    <col min="8963" max="8964" width="13" style="727" bestFit="1" customWidth="1"/>
    <col min="8965" max="8966" width="12.85546875" style="727" bestFit="1" customWidth="1"/>
    <col min="8967" max="8970" width="13" style="727" bestFit="1" customWidth="1"/>
    <col min="8971" max="8974" width="12.85546875" style="727" bestFit="1" customWidth="1"/>
    <col min="8975" max="8975" width="16.5703125" style="727" customWidth="1"/>
    <col min="8976" max="9216" width="13" style="727"/>
    <col min="9217" max="9217" width="21.140625" style="727" bestFit="1" customWidth="1"/>
    <col min="9218" max="9218" width="30.28515625" style="727" bestFit="1" customWidth="1"/>
    <col min="9219" max="9220" width="13" style="727" bestFit="1" customWidth="1"/>
    <col min="9221" max="9222" width="12.85546875" style="727" bestFit="1" customWidth="1"/>
    <col min="9223" max="9226" width="13" style="727" bestFit="1" customWidth="1"/>
    <col min="9227" max="9230" width="12.85546875" style="727" bestFit="1" customWidth="1"/>
    <col min="9231" max="9231" width="16.5703125" style="727" customWidth="1"/>
    <col min="9232" max="9472" width="13" style="727"/>
    <col min="9473" max="9473" width="21.140625" style="727" bestFit="1" customWidth="1"/>
    <col min="9474" max="9474" width="30.28515625" style="727" bestFit="1" customWidth="1"/>
    <col min="9475" max="9476" width="13" style="727" bestFit="1" customWidth="1"/>
    <col min="9477" max="9478" width="12.85546875" style="727" bestFit="1" customWidth="1"/>
    <col min="9479" max="9482" width="13" style="727" bestFit="1" customWidth="1"/>
    <col min="9483" max="9486" width="12.85546875" style="727" bestFit="1" customWidth="1"/>
    <col min="9487" max="9487" width="16.5703125" style="727" customWidth="1"/>
    <col min="9488" max="9728" width="13" style="727"/>
    <col min="9729" max="9729" width="21.140625" style="727" bestFit="1" customWidth="1"/>
    <col min="9730" max="9730" width="30.28515625" style="727" bestFit="1" customWidth="1"/>
    <col min="9731" max="9732" width="13" style="727" bestFit="1" customWidth="1"/>
    <col min="9733" max="9734" width="12.85546875" style="727" bestFit="1" customWidth="1"/>
    <col min="9735" max="9738" width="13" style="727" bestFit="1" customWidth="1"/>
    <col min="9739" max="9742" width="12.85546875" style="727" bestFit="1" customWidth="1"/>
    <col min="9743" max="9743" width="16.5703125" style="727" customWidth="1"/>
    <col min="9744" max="9984" width="13" style="727"/>
    <col min="9985" max="9985" width="21.140625" style="727" bestFit="1" customWidth="1"/>
    <col min="9986" max="9986" width="30.28515625" style="727" bestFit="1" customWidth="1"/>
    <col min="9987" max="9988" width="13" style="727" bestFit="1" customWidth="1"/>
    <col min="9989" max="9990" width="12.85546875" style="727" bestFit="1" customWidth="1"/>
    <col min="9991" max="9994" width="13" style="727" bestFit="1" customWidth="1"/>
    <col min="9995" max="9998" width="12.85546875" style="727" bestFit="1" customWidth="1"/>
    <col min="9999" max="9999" width="16.5703125" style="727" customWidth="1"/>
    <col min="10000" max="10240" width="13" style="727"/>
    <col min="10241" max="10241" width="21.140625" style="727" bestFit="1" customWidth="1"/>
    <col min="10242" max="10242" width="30.28515625" style="727" bestFit="1" customWidth="1"/>
    <col min="10243" max="10244" width="13" style="727" bestFit="1" customWidth="1"/>
    <col min="10245" max="10246" width="12.85546875" style="727" bestFit="1" customWidth="1"/>
    <col min="10247" max="10250" width="13" style="727" bestFit="1" customWidth="1"/>
    <col min="10251" max="10254" width="12.85546875" style="727" bestFit="1" customWidth="1"/>
    <col min="10255" max="10255" width="16.5703125" style="727" customWidth="1"/>
    <col min="10256" max="10496" width="13" style="727"/>
    <col min="10497" max="10497" width="21.140625" style="727" bestFit="1" customWidth="1"/>
    <col min="10498" max="10498" width="30.28515625" style="727" bestFit="1" customWidth="1"/>
    <col min="10499" max="10500" width="13" style="727" bestFit="1" customWidth="1"/>
    <col min="10501" max="10502" width="12.85546875" style="727" bestFit="1" customWidth="1"/>
    <col min="10503" max="10506" width="13" style="727" bestFit="1" customWidth="1"/>
    <col min="10507" max="10510" width="12.85546875" style="727" bestFit="1" customWidth="1"/>
    <col min="10511" max="10511" width="16.5703125" style="727" customWidth="1"/>
    <col min="10512" max="10752" width="13" style="727"/>
    <col min="10753" max="10753" width="21.140625" style="727" bestFit="1" customWidth="1"/>
    <col min="10754" max="10754" width="30.28515625" style="727" bestFit="1" customWidth="1"/>
    <col min="10755" max="10756" width="13" style="727" bestFit="1" customWidth="1"/>
    <col min="10757" max="10758" width="12.85546875" style="727" bestFit="1" customWidth="1"/>
    <col min="10759" max="10762" width="13" style="727" bestFit="1" customWidth="1"/>
    <col min="10763" max="10766" width="12.85546875" style="727" bestFit="1" customWidth="1"/>
    <col min="10767" max="10767" width="16.5703125" style="727" customWidth="1"/>
    <col min="10768" max="11008" width="13" style="727"/>
    <col min="11009" max="11009" width="21.140625" style="727" bestFit="1" customWidth="1"/>
    <col min="11010" max="11010" width="30.28515625" style="727" bestFit="1" customWidth="1"/>
    <col min="11011" max="11012" width="13" style="727" bestFit="1" customWidth="1"/>
    <col min="11013" max="11014" width="12.85546875" style="727" bestFit="1" customWidth="1"/>
    <col min="11015" max="11018" width="13" style="727" bestFit="1" customWidth="1"/>
    <col min="11019" max="11022" width="12.85546875" style="727" bestFit="1" customWidth="1"/>
    <col min="11023" max="11023" width="16.5703125" style="727" customWidth="1"/>
    <col min="11024" max="11264" width="13" style="727"/>
    <col min="11265" max="11265" width="21.140625" style="727" bestFit="1" customWidth="1"/>
    <col min="11266" max="11266" width="30.28515625" style="727" bestFit="1" customWidth="1"/>
    <col min="11267" max="11268" width="13" style="727" bestFit="1" customWidth="1"/>
    <col min="11269" max="11270" width="12.85546875" style="727" bestFit="1" customWidth="1"/>
    <col min="11271" max="11274" width="13" style="727" bestFit="1" customWidth="1"/>
    <col min="11275" max="11278" width="12.85546875" style="727" bestFit="1" customWidth="1"/>
    <col min="11279" max="11279" width="16.5703125" style="727" customWidth="1"/>
    <col min="11280" max="11520" width="13" style="727"/>
    <col min="11521" max="11521" width="21.140625" style="727" bestFit="1" customWidth="1"/>
    <col min="11522" max="11522" width="30.28515625" style="727" bestFit="1" customWidth="1"/>
    <col min="11523" max="11524" width="13" style="727" bestFit="1" customWidth="1"/>
    <col min="11525" max="11526" width="12.85546875" style="727" bestFit="1" customWidth="1"/>
    <col min="11527" max="11530" width="13" style="727" bestFit="1" customWidth="1"/>
    <col min="11531" max="11534" width="12.85546875" style="727" bestFit="1" customWidth="1"/>
    <col min="11535" max="11535" width="16.5703125" style="727" customWidth="1"/>
    <col min="11536" max="11776" width="13" style="727"/>
    <col min="11777" max="11777" width="21.140625" style="727" bestFit="1" customWidth="1"/>
    <col min="11778" max="11778" width="30.28515625" style="727" bestFit="1" customWidth="1"/>
    <col min="11779" max="11780" width="13" style="727" bestFit="1" customWidth="1"/>
    <col min="11781" max="11782" width="12.85546875" style="727" bestFit="1" customWidth="1"/>
    <col min="11783" max="11786" width="13" style="727" bestFit="1" customWidth="1"/>
    <col min="11787" max="11790" width="12.85546875" style="727" bestFit="1" customWidth="1"/>
    <col min="11791" max="11791" width="16.5703125" style="727" customWidth="1"/>
    <col min="11792" max="12032" width="13" style="727"/>
    <col min="12033" max="12033" width="21.140625" style="727" bestFit="1" customWidth="1"/>
    <col min="12034" max="12034" width="30.28515625" style="727" bestFit="1" customWidth="1"/>
    <col min="12035" max="12036" width="13" style="727" bestFit="1" customWidth="1"/>
    <col min="12037" max="12038" width="12.85546875" style="727" bestFit="1" customWidth="1"/>
    <col min="12039" max="12042" width="13" style="727" bestFit="1" customWidth="1"/>
    <col min="12043" max="12046" width="12.85546875" style="727" bestFit="1" customWidth="1"/>
    <col min="12047" max="12047" width="16.5703125" style="727" customWidth="1"/>
    <col min="12048" max="12288" width="13" style="727"/>
    <col min="12289" max="12289" width="21.140625" style="727" bestFit="1" customWidth="1"/>
    <col min="12290" max="12290" width="30.28515625" style="727" bestFit="1" customWidth="1"/>
    <col min="12291" max="12292" width="13" style="727" bestFit="1" customWidth="1"/>
    <col min="12293" max="12294" width="12.85546875" style="727" bestFit="1" customWidth="1"/>
    <col min="12295" max="12298" width="13" style="727" bestFit="1" customWidth="1"/>
    <col min="12299" max="12302" width="12.85546875" style="727" bestFit="1" customWidth="1"/>
    <col min="12303" max="12303" width="16.5703125" style="727" customWidth="1"/>
    <col min="12304" max="12544" width="13" style="727"/>
    <col min="12545" max="12545" width="21.140625" style="727" bestFit="1" customWidth="1"/>
    <col min="12546" max="12546" width="30.28515625" style="727" bestFit="1" customWidth="1"/>
    <col min="12547" max="12548" width="13" style="727" bestFit="1" customWidth="1"/>
    <col min="12549" max="12550" width="12.85546875" style="727" bestFit="1" customWidth="1"/>
    <col min="12551" max="12554" width="13" style="727" bestFit="1" customWidth="1"/>
    <col min="12555" max="12558" width="12.85546875" style="727" bestFit="1" customWidth="1"/>
    <col min="12559" max="12559" width="16.5703125" style="727" customWidth="1"/>
    <col min="12560" max="12800" width="13" style="727"/>
    <col min="12801" max="12801" width="21.140625" style="727" bestFit="1" customWidth="1"/>
    <col min="12802" max="12802" width="30.28515625" style="727" bestFit="1" customWidth="1"/>
    <col min="12803" max="12804" width="13" style="727" bestFit="1" customWidth="1"/>
    <col min="12805" max="12806" width="12.85546875" style="727" bestFit="1" customWidth="1"/>
    <col min="12807" max="12810" width="13" style="727" bestFit="1" customWidth="1"/>
    <col min="12811" max="12814" width="12.85546875" style="727" bestFit="1" customWidth="1"/>
    <col min="12815" max="12815" width="16.5703125" style="727" customWidth="1"/>
    <col min="12816" max="13056" width="13" style="727"/>
    <col min="13057" max="13057" width="21.140625" style="727" bestFit="1" customWidth="1"/>
    <col min="13058" max="13058" width="30.28515625" style="727" bestFit="1" customWidth="1"/>
    <col min="13059" max="13060" width="13" style="727" bestFit="1" customWidth="1"/>
    <col min="13061" max="13062" width="12.85546875" style="727" bestFit="1" customWidth="1"/>
    <col min="13063" max="13066" width="13" style="727" bestFit="1" customWidth="1"/>
    <col min="13067" max="13070" width="12.85546875" style="727" bestFit="1" customWidth="1"/>
    <col min="13071" max="13071" width="16.5703125" style="727" customWidth="1"/>
    <col min="13072" max="13312" width="13" style="727"/>
    <col min="13313" max="13313" width="21.140625" style="727" bestFit="1" customWidth="1"/>
    <col min="13314" max="13314" width="30.28515625" style="727" bestFit="1" customWidth="1"/>
    <col min="13315" max="13316" width="13" style="727" bestFit="1" customWidth="1"/>
    <col min="13317" max="13318" width="12.85546875" style="727" bestFit="1" customWidth="1"/>
    <col min="13319" max="13322" width="13" style="727" bestFit="1" customWidth="1"/>
    <col min="13323" max="13326" width="12.85546875" style="727" bestFit="1" customWidth="1"/>
    <col min="13327" max="13327" width="16.5703125" style="727" customWidth="1"/>
    <col min="13328" max="13568" width="13" style="727"/>
    <col min="13569" max="13569" width="21.140625" style="727" bestFit="1" customWidth="1"/>
    <col min="13570" max="13570" width="30.28515625" style="727" bestFit="1" customWidth="1"/>
    <col min="13571" max="13572" width="13" style="727" bestFit="1" customWidth="1"/>
    <col min="13573" max="13574" width="12.85546875" style="727" bestFit="1" customWidth="1"/>
    <col min="13575" max="13578" width="13" style="727" bestFit="1" customWidth="1"/>
    <col min="13579" max="13582" width="12.85546875" style="727" bestFit="1" customWidth="1"/>
    <col min="13583" max="13583" width="16.5703125" style="727" customWidth="1"/>
    <col min="13584" max="13824" width="13" style="727"/>
    <col min="13825" max="13825" width="21.140625" style="727" bestFit="1" customWidth="1"/>
    <col min="13826" max="13826" width="30.28515625" style="727" bestFit="1" customWidth="1"/>
    <col min="13827" max="13828" width="13" style="727" bestFit="1" customWidth="1"/>
    <col min="13829" max="13830" width="12.85546875" style="727" bestFit="1" customWidth="1"/>
    <col min="13831" max="13834" width="13" style="727" bestFit="1" customWidth="1"/>
    <col min="13835" max="13838" width="12.85546875" style="727" bestFit="1" customWidth="1"/>
    <col min="13839" max="13839" width="16.5703125" style="727" customWidth="1"/>
    <col min="13840" max="14080" width="13" style="727"/>
    <col min="14081" max="14081" width="21.140625" style="727" bestFit="1" customWidth="1"/>
    <col min="14082" max="14082" width="30.28515625" style="727" bestFit="1" customWidth="1"/>
    <col min="14083" max="14084" width="13" style="727" bestFit="1" customWidth="1"/>
    <col min="14085" max="14086" width="12.85546875" style="727" bestFit="1" customWidth="1"/>
    <col min="14087" max="14090" width="13" style="727" bestFit="1" customWidth="1"/>
    <col min="14091" max="14094" width="12.85546875" style="727" bestFit="1" customWidth="1"/>
    <col min="14095" max="14095" width="16.5703125" style="727" customWidth="1"/>
    <col min="14096" max="14336" width="13" style="727"/>
    <col min="14337" max="14337" width="21.140625" style="727" bestFit="1" customWidth="1"/>
    <col min="14338" max="14338" width="30.28515625" style="727" bestFit="1" customWidth="1"/>
    <col min="14339" max="14340" width="13" style="727" bestFit="1" customWidth="1"/>
    <col min="14341" max="14342" width="12.85546875" style="727" bestFit="1" customWidth="1"/>
    <col min="14343" max="14346" width="13" style="727" bestFit="1" customWidth="1"/>
    <col min="14347" max="14350" width="12.85546875" style="727" bestFit="1" customWidth="1"/>
    <col min="14351" max="14351" width="16.5703125" style="727" customWidth="1"/>
    <col min="14352" max="14592" width="13" style="727"/>
    <col min="14593" max="14593" width="21.140625" style="727" bestFit="1" customWidth="1"/>
    <col min="14594" max="14594" width="30.28515625" style="727" bestFit="1" customWidth="1"/>
    <col min="14595" max="14596" width="13" style="727" bestFit="1" customWidth="1"/>
    <col min="14597" max="14598" width="12.85546875" style="727" bestFit="1" customWidth="1"/>
    <col min="14599" max="14602" width="13" style="727" bestFit="1" customWidth="1"/>
    <col min="14603" max="14606" width="12.85546875" style="727" bestFit="1" customWidth="1"/>
    <col min="14607" max="14607" width="16.5703125" style="727" customWidth="1"/>
    <col min="14608" max="14848" width="13" style="727"/>
    <col min="14849" max="14849" width="21.140625" style="727" bestFit="1" customWidth="1"/>
    <col min="14850" max="14850" width="30.28515625" style="727" bestFit="1" customWidth="1"/>
    <col min="14851" max="14852" width="13" style="727" bestFit="1" customWidth="1"/>
    <col min="14853" max="14854" width="12.85546875" style="727" bestFit="1" customWidth="1"/>
    <col min="14855" max="14858" width="13" style="727" bestFit="1" customWidth="1"/>
    <col min="14859" max="14862" width="12.85546875" style="727" bestFit="1" customWidth="1"/>
    <col min="14863" max="14863" width="16.5703125" style="727" customWidth="1"/>
    <col min="14864" max="15104" width="13" style="727"/>
    <col min="15105" max="15105" width="21.140625" style="727" bestFit="1" customWidth="1"/>
    <col min="15106" max="15106" width="30.28515625" style="727" bestFit="1" customWidth="1"/>
    <col min="15107" max="15108" width="13" style="727" bestFit="1" customWidth="1"/>
    <col min="15109" max="15110" width="12.85546875" style="727" bestFit="1" customWidth="1"/>
    <col min="15111" max="15114" width="13" style="727" bestFit="1" customWidth="1"/>
    <col min="15115" max="15118" width="12.85546875" style="727" bestFit="1" customWidth="1"/>
    <col min="15119" max="15119" width="16.5703125" style="727" customWidth="1"/>
    <col min="15120" max="15360" width="13" style="727"/>
    <col min="15361" max="15361" width="21.140625" style="727" bestFit="1" customWidth="1"/>
    <col min="15362" max="15362" width="30.28515625" style="727" bestFit="1" customWidth="1"/>
    <col min="15363" max="15364" width="13" style="727" bestFit="1" customWidth="1"/>
    <col min="15365" max="15366" width="12.85546875" style="727" bestFit="1" customWidth="1"/>
    <col min="15367" max="15370" width="13" style="727" bestFit="1" customWidth="1"/>
    <col min="15371" max="15374" width="12.85546875" style="727" bestFit="1" customWidth="1"/>
    <col min="15375" max="15375" width="16.5703125" style="727" customWidth="1"/>
    <col min="15376" max="15616" width="13" style="727"/>
    <col min="15617" max="15617" width="21.140625" style="727" bestFit="1" customWidth="1"/>
    <col min="15618" max="15618" width="30.28515625" style="727" bestFit="1" customWidth="1"/>
    <col min="15619" max="15620" width="13" style="727" bestFit="1" customWidth="1"/>
    <col min="15621" max="15622" width="12.85546875" style="727" bestFit="1" customWidth="1"/>
    <col min="15623" max="15626" width="13" style="727" bestFit="1" customWidth="1"/>
    <col min="15627" max="15630" width="12.85546875" style="727" bestFit="1" customWidth="1"/>
    <col min="15631" max="15631" width="16.5703125" style="727" customWidth="1"/>
    <col min="15632" max="15872" width="13" style="727"/>
    <col min="15873" max="15873" width="21.140625" style="727" bestFit="1" customWidth="1"/>
    <col min="15874" max="15874" width="30.28515625" style="727" bestFit="1" customWidth="1"/>
    <col min="15875" max="15876" width="13" style="727" bestFit="1" customWidth="1"/>
    <col min="15877" max="15878" width="12.85546875" style="727" bestFit="1" customWidth="1"/>
    <col min="15879" max="15882" width="13" style="727" bestFit="1" customWidth="1"/>
    <col min="15883" max="15886" width="12.85546875" style="727" bestFit="1" customWidth="1"/>
    <col min="15887" max="15887" width="16.5703125" style="727" customWidth="1"/>
    <col min="15888" max="16128" width="13" style="727"/>
    <col min="16129" max="16129" width="21.140625" style="727" bestFit="1" customWidth="1"/>
    <col min="16130" max="16130" width="30.28515625" style="727" bestFit="1" customWidth="1"/>
    <col min="16131" max="16132" width="13" style="727" bestFit="1" customWidth="1"/>
    <col min="16133" max="16134" width="12.85546875" style="727" bestFit="1" customWidth="1"/>
    <col min="16135" max="16138" width="13" style="727" bestFit="1" customWidth="1"/>
    <col min="16139" max="16142" width="12.85546875" style="727" bestFit="1" customWidth="1"/>
    <col min="16143" max="16143" width="16.5703125" style="727" customWidth="1"/>
    <col min="16144" max="16384" width="13" style="727"/>
  </cols>
  <sheetData>
    <row r="1" spans="1:16" ht="24.95" customHeight="1" thickBot="1">
      <c r="A1" s="1124" t="s">
        <v>139</v>
      </c>
      <c r="B1" s="1094"/>
      <c r="C1" s="1094"/>
      <c r="D1" s="1094"/>
      <c r="E1" s="1094"/>
      <c r="F1" s="1094"/>
      <c r="G1" s="1094"/>
      <c r="H1" s="1094"/>
      <c r="I1" s="1094"/>
      <c r="J1" s="1094"/>
      <c r="K1" s="1094"/>
      <c r="L1" s="1094"/>
      <c r="M1" s="1094"/>
      <c r="N1" s="1094"/>
      <c r="O1" s="1095"/>
    </row>
    <row r="2" spans="1:16">
      <c r="A2" s="1103" t="s">
        <v>50</v>
      </c>
      <c r="B2" s="1105" t="s">
        <v>87</v>
      </c>
      <c r="C2" s="728" t="s">
        <v>94</v>
      </c>
      <c r="D2" s="728" t="s">
        <v>95</v>
      </c>
      <c r="E2" s="728" t="s">
        <v>96</v>
      </c>
      <c r="F2" s="728" t="s">
        <v>97</v>
      </c>
      <c r="G2" s="728" t="s">
        <v>98</v>
      </c>
      <c r="H2" s="728" t="s">
        <v>99</v>
      </c>
      <c r="I2" s="728" t="s">
        <v>140</v>
      </c>
      <c r="J2" s="728" t="s">
        <v>141</v>
      </c>
      <c r="K2" s="728" t="s">
        <v>142</v>
      </c>
      <c r="L2" s="728" t="s">
        <v>143</v>
      </c>
      <c r="M2" s="728" t="s">
        <v>144</v>
      </c>
      <c r="N2" s="728" t="s">
        <v>145</v>
      </c>
      <c r="O2" s="729" t="s">
        <v>16</v>
      </c>
    </row>
    <row r="3" spans="1:16" ht="13.5" thickBot="1">
      <c r="A3" s="1104"/>
      <c r="B3" s="1106"/>
      <c r="C3" s="730" t="s">
        <v>100</v>
      </c>
      <c r="D3" s="730" t="s">
        <v>100</v>
      </c>
      <c r="E3" s="730" t="s">
        <v>100</v>
      </c>
      <c r="F3" s="730" t="s">
        <v>100</v>
      </c>
      <c r="G3" s="730" t="s">
        <v>100</v>
      </c>
      <c r="H3" s="730" t="s">
        <v>100</v>
      </c>
      <c r="I3" s="730" t="s">
        <v>100</v>
      </c>
      <c r="J3" s="730" t="s">
        <v>100</v>
      </c>
      <c r="K3" s="730" t="s">
        <v>100</v>
      </c>
      <c r="L3" s="730" t="s">
        <v>100</v>
      </c>
      <c r="M3" s="730" t="s">
        <v>100</v>
      </c>
      <c r="N3" s="730" t="s">
        <v>100</v>
      </c>
      <c r="O3" s="731" t="s">
        <v>100</v>
      </c>
    </row>
    <row r="4" spans="1:16" ht="13.5" thickBot="1">
      <c r="A4" s="1123" t="s">
        <v>79</v>
      </c>
      <c r="B4" s="811" t="s">
        <v>54</v>
      </c>
      <c r="C4" s="812">
        <v>137.4795</v>
      </c>
      <c r="D4" s="812">
        <v>139.11099999999999</v>
      </c>
      <c r="E4" s="812">
        <v>134.34799999999996</v>
      </c>
      <c r="F4" s="812"/>
      <c r="G4" s="813"/>
      <c r="H4" s="813"/>
      <c r="I4" s="813"/>
      <c r="J4" s="813"/>
      <c r="K4" s="813"/>
      <c r="L4" s="813"/>
      <c r="M4" s="813"/>
      <c r="N4" s="813"/>
      <c r="O4" s="814">
        <v>136.97999999999999</v>
      </c>
      <c r="P4" s="815"/>
    </row>
    <row r="5" spans="1:16" ht="13.5" thickBot="1">
      <c r="A5" s="1119"/>
      <c r="B5" s="816" t="s">
        <v>55</v>
      </c>
      <c r="C5" s="817">
        <v>149.76428571428571</v>
      </c>
      <c r="D5" s="817">
        <v>157.90142857142857</v>
      </c>
      <c r="E5" s="817">
        <v>156.28125000000003</v>
      </c>
      <c r="F5" s="817"/>
      <c r="G5" s="818"/>
      <c r="H5" s="818"/>
      <c r="I5" s="818"/>
      <c r="J5" s="818"/>
      <c r="K5" s="818"/>
      <c r="L5" s="818"/>
      <c r="M5" s="818"/>
      <c r="N5" s="818"/>
      <c r="O5" s="819">
        <v>155.09</v>
      </c>
      <c r="P5" s="815"/>
    </row>
    <row r="6" spans="1:16" ht="13.5" thickBot="1">
      <c r="A6" s="1119"/>
      <c r="B6" s="816" t="s">
        <v>56</v>
      </c>
      <c r="C6" s="817">
        <v>232.82333333333335</v>
      </c>
      <c r="D6" s="817">
        <v>251.46266666666668</v>
      </c>
      <c r="E6" s="817">
        <v>245.75133333333332</v>
      </c>
      <c r="F6" s="817"/>
      <c r="G6" s="818"/>
      <c r="H6" s="818"/>
      <c r="I6" s="818"/>
      <c r="J6" s="818"/>
      <c r="K6" s="818"/>
      <c r="L6" s="818"/>
      <c r="M6" s="818"/>
      <c r="N6" s="818"/>
      <c r="O6" s="819">
        <v>243.35</v>
      </c>
      <c r="P6" s="815"/>
    </row>
    <row r="7" spans="1:16" s="741" customFormat="1" ht="15.75" thickBot="1">
      <c r="A7" s="1119"/>
      <c r="B7" s="820" t="s">
        <v>57</v>
      </c>
      <c r="C7" s="821">
        <v>173.57833333333332</v>
      </c>
      <c r="D7" s="821">
        <v>182.36833333333325</v>
      </c>
      <c r="E7" s="821">
        <v>177.29023255813954</v>
      </c>
      <c r="F7" s="821"/>
      <c r="G7" s="822"/>
      <c r="H7" s="822"/>
      <c r="I7" s="822"/>
      <c r="J7" s="822"/>
      <c r="K7" s="822"/>
      <c r="L7" s="822"/>
      <c r="M7" s="822"/>
      <c r="N7" s="822"/>
      <c r="O7" s="823">
        <v>177.45</v>
      </c>
      <c r="P7" s="815"/>
    </row>
    <row r="8" spans="1:16" ht="13.5" thickBot="1">
      <c r="A8" s="1119" t="s">
        <v>58</v>
      </c>
      <c r="B8" s="816" t="s">
        <v>54</v>
      </c>
      <c r="C8" s="817">
        <v>121.49136363636362</v>
      </c>
      <c r="D8" s="817">
        <v>118.90363636363637</v>
      </c>
      <c r="E8" s="817">
        <v>123.08363636363634</v>
      </c>
      <c r="F8" s="817"/>
      <c r="G8" s="818"/>
      <c r="H8" s="818"/>
      <c r="I8" s="818"/>
      <c r="J8" s="818"/>
      <c r="K8" s="818"/>
      <c r="L8" s="818"/>
      <c r="M8" s="818"/>
      <c r="N8" s="818"/>
      <c r="O8" s="819">
        <v>121.16</v>
      </c>
      <c r="P8" s="815"/>
    </row>
    <row r="9" spans="1:16" ht="13.5" thickBot="1">
      <c r="A9" s="1119"/>
      <c r="B9" s="816" t="s">
        <v>55</v>
      </c>
      <c r="C9" s="817">
        <v>142.51</v>
      </c>
      <c r="D9" s="817">
        <v>142.49714285714285</v>
      </c>
      <c r="E9" s="817">
        <v>140.80714285714285</v>
      </c>
      <c r="F9" s="817"/>
      <c r="G9" s="818"/>
      <c r="H9" s="818"/>
      <c r="I9" s="818"/>
      <c r="J9" s="818"/>
      <c r="K9" s="818"/>
      <c r="L9" s="818"/>
      <c r="M9" s="818"/>
      <c r="N9" s="818"/>
      <c r="O9" s="819">
        <v>141.94</v>
      </c>
      <c r="P9" s="815"/>
    </row>
    <row r="10" spans="1:16" s="741" customFormat="1" ht="15.75" thickBot="1">
      <c r="A10" s="1119"/>
      <c r="B10" s="820" t="s">
        <v>57</v>
      </c>
      <c r="C10" s="821">
        <v>126.56482758620692</v>
      </c>
      <c r="D10" s="821">
        <v>124.59862068965518</v>
      </c>
      <c r="E10" s="821">
        <v>127.36172413793101</v>
      </c>
      <c r="F10" s="821"/>
      <c r="G10" s="822"/>
      <c r="H10" s="822"/>
      <c r="I10" s="822"/>
      <c r="J10" s="822"/>
      <c r="K10" s="822"/>
      <c r="L10" s="822"/>
      <c r="M10" s="822"/>
      <c r="N10" s="822"/>
      <c r="O10" s="823">
        <v>126.18</v>
      </c>
      <c r="P10" s="815"/>
    </row>
    <row r="11" spans="1:16" ht="13.5" thickBot="1">
      <c r="A11" s="1119" t="s">
        <v>59</v>
      </c>
      <c r="B11" s="816" t="s">
        <v>54</v>
      </c>
      <c r="C11" s="817">
        <v>82.323999999999998</v>
      </c>
      <c r="D11" s="817">
        <v>82.766000000000005</v>
      </c>
      <c r="E11" s="817">
        <v>88.326666666666654</v>
      </c>
      <c r="F11" s="817"/>
      <c r="G11" s="818"/>
      <c r="H11" s="818"/>
      <c r="I11" s="818"/>
      <c r="J11" s="818"/>
      <c r="K11" s="818"/>
      <c r="L11" s="818"/>
      <c r="M11" s="818"/>
      <c r="N11" s="818"/>
      <c r="O11" s="819">
        <v>86.08</v>
      </c>
      <c r="P11" s="815"/>
    </row>
    <row r="12" spans="1:16" ht="13.5" thickBot="1">
      <c r="A12" s="1119"/>
      <c r="B12" s="816" t="s">
        <v>55</v>
      </c>
      <c r="C12" s="817">
        <v>296.8</v>
      </c>
      <c r="D12" s="817">
        <v>322.90600000000001</v>
      </c>
      <c r="E12" s="817">
        <v>341.85800000000006</v>
      </c>
      <c r="F12" s="817"/>
      <c r="G12" s="818"/>
      <c r="H12" s="818"/>
      <c r="I12" s="818"/>
      <c r="J12" s="818"/>
      <c r="K12" s="818"/>
      <c r="L12" s="818"/>
      <c r="M12" s="818"/>
      <c r="N12" s="818"/>
      <c r="O12" s="819">
        <v>320.52</v>
      </c>
      <c r="P12" s="815"/>
    </row>
    <row r="13" spans="1:16" ht="13.5" thickBot="1">
      <c r="A13" s="1119"/>
      <c r="B13" s="816" t="s">
        <v>56</v>
      </c>
      <c r="C13" s="817">
        <v>213.50666666666666</v>
      </c>
      <c r="D13" s="817">
        <v>238.60333333333332</v>
      </c>
      <c r="E13" s="817">
        <v>225.59</v>
      </c>
      <c r="F13" s="817"/>
      <c r="G13" s="818"/>
      <c r="H13" s="818"/>
      <c r="I13" s="818"/>
      <c r="J13" s="818"/>
      <c r="K13" s="818"/>
      <c r="L13" s="818"/>
      <c r="M13" s="818"/>
      <c r="N13" s="818"/>
      <c r="O13" s="819">
        <v>225.9</v>
      </c>
      <c r="P13" s="815"/>
    </row>
    <row r="14" spans="1:16" s="741" customFormat="1" ht="15.75" thickBot="1">
      <c r="A14" s="1119"/>
      <c r="B14" s="820" t="s">
        <v>57</v>
      </c>
      <c r="C14" s="821">
        <v>195.08769230769229</v>
      </c>
      <c r="D14" s="821">
        <v>211.09000000000003</v>
      </c>
      <c r="E14" s="821">
        <v>208.28714285714287</v>
      </c>
      <c r="F14" s="821"/>
      <c r="G14" s="822"/>
      <c r="H14" s="822"/>
      <c r="I14" s="822"/>
      <c r="J14" s="822"/>
      <c r="K14" s="822"/>
      <c r="L14" s="822"/>
      <c r="M14" s="822"/>
      <c r="N14" s="822"/>
      <c r="O14" s="823">
        <v>199.77</v>
      </c>
      <c r="P14" s="815"/>
    </row>
    <row r="15" spans="1:16" ht="13.5" thickBot="1">
      <c r="A15" s="1119" t="s">
        <v>60</v>
      </c>
      <c r="B15" s="816" t="s">
        <v>54</v>
      </c>
      <c r="C15" s="817">
        <v>99.534999999999997</v>
      </c>
      <c r="D15" s="817">
        <v>102.49142857142859</v>
      </c>
      <c r="E15" s="817">
        <v>104.04857142857145</v>
      </c>
      <c r="F15" s="817"/>
      <c r="G15" s="818"/>
      <c r="H15" s="818"/>
      <c r="I15" s="818"/>
      <c r="J15" s="818"/>
      <c r="K15" s="818"/>
      <c r="L15" s="818"/>
      <c r="M15" s="818"/>
      <c r="N15" s="818"/>
      <c r="O15" s="819">
        <v>100.81</v>
      </c>
      <c r="P15" s="815"/>
    </row>
    <row r="16" spans="1:16" ht="13.5" thickBot="1">
      <c r="A16" s="1119"/>
      <c r="B16" s="816" t="s">
        <v>61</v>
      </c>
      <c r="C16" s="817">
        <v>121.29250000000002</v>
      </c>
      <c r="D16" s="817">
        <v>125.125</v>
      </c>
      <c r="E16" s="817">
        <v>121.935</v>
      </c>
      <c r="F16" s="817"/>
      <c r="G16" s="818"/>
      <c r="H16" s="818"/>
      <c r="I16" s="818"/>
      <c r="J16" s="818"/>
      <c r="K16" s="818"/>
      <c r="L16" s="818"/>
      <c r="M16" s="818"/>
      <c r="N16" s="818"/>
      <c r="O16" s="819">
        <v>122.78</v>
      </c>
      <c r="P16" s="815"/>
    </row>
    <row r="17" spans="1:16" s="741" customFormat="1" ht="15.75" thickBot="1">
      <c r="A17" s="1119"/>
      <c r="B17" s="820" t="s">
        <v>57</v>
      </c>
      <c r="C17" s="821">
        <v>106.78749999999998</v>
      </c>
      <c r="D17" s="821">
        <v>110.72181818181819</v>
      </c>
      <c r="E17" s="821">
        <v>110.55272727272727</v>
      </c>
      <c r="F17" s="821"/>
      <c r="G17" s="822"/>
      <c r="H17" s="822"/>
      <c r="I17" s="822"/>
      <c r="J17" s="822"/>
      <c r="K17" s="822"/>
      <c r="L17" s="822"/>
      <c r="M17" s="822"/>
      <c r="N17" s="822"/>
      <c r="O17" s="823">
        <v>108.13</v>
      </c>
      <c r="P17" s="815"/>
    </row>
    <row r="18" spans="1:16" ht="13.5" thickBot="1">
      <c r="A18" s="1119" t="s">
        <v>62</v>
      </c>
      <c r="B18" s="816" t="s">
        <v>54</v>
      </c>
      <c r="C18" s="817">
        <v>259.02199999999999</v>
      </c>
      <c r="D18" s="817">
        <v>274.59399999999994</v>
      </c>
      <c r="E18" s="817">
        <v>234.05</v>
      </c>
      <c r="F18" s="817"/>
      <c r="G18" s="818"/>
      <c r="H18" s="818"/>
      <c r="I18" s="818"/>
      <c r="J18" s="818"/>
      <c r="K18" s="818"/>
      <c r="L18" s="818"/>
      <c r="M18" s="818"/>
      <c r="N18" s="818"/>
      <c r="O18" s="819">
        <v>255.89</v>
      </c>
      <c r="P18" s="815"/>
    </row>
    <row r="19" spans="1:16" ht="13.5" thickBot="1">
      <c r="A19" s="1119"/>
      <c r="B19" s="816" t="s">
        <v>55</v>
      </c>
      <c r="C19" s="817">
        <v>521.22749999999996</v>
      </c>
      <c r="D19" s="817">
        <v>631.54750000000013</v>
      </c>
      <c r="E19" s="817">
        <v>682.005</v>
      </c>
      <c r="F19" s="817"/>
      <c r="G19" s="818"/>
      <c r="H19" s="818"/>
      <c r="I19" s="818"/>
      <c r="J19" s="818"/>
      <c r="K19" s="818"/>
      <c r="L19" s="818"/>
      <c r="M19" s="818"/>
      <c r="N19" s="818"/>
      <c r="O19" s="819">
        <v>611.59</v>
      </c>
      <c r="P19" s="815"/>
    </row>
    <row r="20" spans="1:16" s="741" customFormat="1" ht="15.75" thickBot="1">
      <c r="A20" s="1119"/>
      <c r="B20" s="820" t="s">
        <v>57</v>
      </c>
      <c r="C20" s="821">
        <v>375.5577777777778</v>
      </c>
      <c r="D20" s="821">
        <v>433.24</v>
      </c>
      <c r="E20" s="821">
        <v>433.14111111111117</v>
      </c>
      <c r="F20" s="821"/>
      <c r="G20" s="822"/>
      <c r="H20" s="822"/>
      <c r="I20" s="822"/>
      <c r="J20" s="822"/>
      <c r="K20" s="822"/>
      <c r="L20" s="822"/>
      <c r="M20" s="822"/>
      <c r="N20" s="822"/>
      <c r="O20" s="823">
        <v>413.98</v>
      </c>
      <c r="P20" s="815"/>
    </row>
    <row r="21" spans="1:16" s="744" customFormat="1" ht="16.5" thickBot="1">
      <c r="A21" s="1125" t="s">
        <v>80</v>
      </c>
      <c r="B21" s="1126"/>
      <c r="C21" s="824">
        <v>172.93600000000004</v>
      </c>
      <c r="D21" s="824">
        <v>183.98173076923072</v>
      </c>
      <c r="E21" s="824">
        <v>182.52207547169814</v>
      </c>
      <c r="F21" s="824"/>
      <c r="G21" s="825"/>
      <c r="H21" s="825"/>
      <c r="I21" s="825"/>
      <c r="J21" s="825"/>
      <c r="K21" s="825"/>
      <c r="L21" s="825"/>
      <c r="M21" s="825"/>
      <c r="N21" s="825"/>
      <c r="O21" s="826">
        <v>178.6</v>
      </c>
      <c r="P21" s="815"/>
    </row>
    <row r="22" spans="1:16" ht="15" customHeight="1" thickBot="1"/>
    <row r="23" spans="1:16" ht="15.75" thickBot="1">
      <c r="A23" s="785" t="s">
        <v>64</v>
      </c>
      <c r="B23" s="747" t="s">
        <v>57</v>
      </c>
      <c r="C23" s="748">
        <v>96.99799999999999</v>
      </c>
      <c r="D23" s="748">
        <v>94.78</v>
      </c>
      <c r="E23" s="748">
        <v>94.79</v>
      </c>
      <c r="F23" s="748"/>
      <c r="G23" s="748"/>
      <c r="H23" s="748"/>
      <c r="I23" s="748"/>
      <c r="J23" s="748"/>
      <c r="K23" s="748"/>
      <c r="L23" s="748"/>
      <c r="M23" s="748"/>
      <c r="N23" s="748"/>
      <c r="O23" s="786">
        <v>95.52</v>
      </c>
    </row>
    <row r="24" spans="1:16" ht="22.5" customHeight="1" thickBot="1"/>
    <row r="25" spans="1:16" ht="24.95" customHeight="1" thickBot="1">
      <c r="A25" s="1124" t="s">
        <v>146</v>
      </c>
      <c r="B25" s="1094"/>
      <c r="C25" s="1094"/>
      <c r="D25" s="1094"/>
      <c r="E25" s="1094"/>
      <c r="F25" s="1094"/>
      <c r="G25" s="1094"/>
      <c r="H25" s="1094"/>
      <c r="I25" s="1094"/>
      <c r="J25" s="1094"/>
      <c r="K25" s="1094"/>
      <c r="L25" s="1094"/>
      <c r="M25" s="1094"/>
      <c r="N25" s="1094"/>
      <c r="O25" s="1095"/>
    </row>
    <row r="26" spans="1:16" ht="12.75" customHeight="1">
      <c r="A26" s="1103" t="s">
        <v>50</v>
      </c>
      <c r="B26" s="1105" t="s">
        <v>87</v>
      </c>
      <c r="C26" s="827" t="s">
        <v>108</v>
      </c>
      <c r="D26" s="827" t="s">
        <v>109</v>
      </c>
      <c r="E26" s="827" t="s">
        <v>110</v>
      </c>
      <c r="F26" s="827" t="s">
        <v>111</v>
      </c>
      <c r="G26" s="827" t="s">
        <v>112</v>
      </c>
      <c r="H26" s="827" t="s">
        <v>113</v>
      </c>
      <c r="I26" s="827" t="s">
        <v>88</v>
      </c>
      <c r="J26" s="827" t="s">
        <v>89</v>
      </c>
      <c r="K26" s="827" t="s">
        <v>90</v>
      </c>
      <c r="L26" s="827" t="s">
        <v>91</v>
      </c>
      <c r="M26" s="827" t="s">
        <v>92</v>
      </c>
      <c r="N26" s="827" t="s">
        <v>93</v>
      </c>
      <c r="O26" s="828" t="s">
        <v>16</v>
      </c>
    </row>
    <row r="27" spans="1:16" ht="13.5" thickBot="1">
      <c r="A27" s="1104"/>
      <c r="B27" s="1106"/>
      <c r="C27" s="730" t="s">
        <v>100</v>
      </c>
      <c r="D27" s="730" t="s">
        <v>100</v>
      </c>
      <c r="E27" s="730" t="s">
        <v>100</v>
      </c>
      <c r="F27" s="730" t="s">
        <v>100</v>
      </c>
      <c r="G27" s="730" t="s">
        <v>100</v>
      </c>
      <c r="H27" s="730" t="s">
        <v>100</v>
      </c>
      <c r="I27" s="730" t="s">
        <v>100</v>
      </c>
      <c r="J27" s="730" t="s">
        <v>100</v>
      </c>
      <c r="K27" s="730" t="s">
        <v>100</v>
      </c>
      <c r="L27" s="730" t="s">
        <v>100</v>
      </c>
      <c r="M27" s="730" t="s">
        <v>100</v>
      </c>
      <c r="N27" s="730" t="s">
        <v>100</v>
      </c>
      <c r="O27" s="731" t="s">
        <v>100</v>
      </c>
    </row>
    <row r="28" spans="1:16" ht="12.75" customHeight="1" thickBot="1">
      <c r="A28" s="1123" t="s">
        <v>79</v>
      </c>
      <c r="B28" s="811" t="s">
        <v>54</v>
      </c>
      <c r="C28" s="812">
        <v>142.24052631578951</v>
      </c>
      <c r="D28" s="812">
        <v>138.65105263157895</v>
      </c>
      <c r="E28" s="812">
        <v>132.45999999999998</v>
      </c>
      <c r="F28" s="812"/>
      <c r="G28" s="812"/>
      <c r="H28" s="812"/>
      <c r="I28" s="812"/>
      <c r="J28" s="812"/>
      <c r="K28" s="812"/>
      <c r="L28" s="812"/>
      <c r="M28" s="812"/>
      <c r="N28" s="812"/>
      <c r="O28" s="814">
        <v>135.94</v>
      </c>
    </row>
    <row r="29" spans="1:16" ht="13.5" thickBot="1">
      <c r="A29" s="1119"/>
      <c r="B29" s="816" t="s">
        <v>55</v>
      </c>
      <c r="C29" s="817">
        <v>148.66499999999999</v>
      </c>
      <c r="D29" s="817">
        <v>152.11142857142858</v>
      </c>
      <c r="E29" s="817">
        <v>152.24142857142857</v>
      </c>
      <c r="F29" s="817"/>
      <c r="G29" s="817"/>
      <c r="H29" s="817"/>
      <c r="I29" s="817"/>
      <c r="J29" s="817"/>
      <c r="K29" s="817"/>
      <c r="L29" s="817"/>
      <c r="M29" s="817"/>
      <c r="N29" s="817"/>
      <c r="O29" s="819">
        <v>150.71</v>
      </c>
    </row>
    <row r="30" spans="1:16" ht="13.5" thickBot="1">
      <c r="A30" s="1119"/>
      <c r="B30" s="816" t="s">
        <v>56</v>
      </c>
      <c r="C30" s="817">
        <v>224.87266666666662</v>
      </c>
      <c r="D30" s="817">
        <v>240.51400000000001</v>
      </c>
      <c r="E30" s="817">
        <v>231.196</v>
      </c>
      <c r="F30" s="817"/>
      <c r="G30" s="817"/>
      <c r="H30" s="817"/>
      <c r="I30" s="817"/>
      <c r="J30" s="817"/>
      <c r="K30" s="817"/>
      <c r="L30" s="817"/>
      <c r="M30" s="817"/>
      <c r="N30" s="817"/>
      <c r="O30" s="819">
        <v>232.19</v>
      </c>
    </row>
    <row r="31" spans="1:16" ht="15" thickBot="1">
      <c r="A31" s="1119"/>
      <c r="B31" s="820" t="s">
        <v>57</v>
      </c>
      <c r="C31" s="821">
        <v>174.19125000000003</v>
      </c>
      <c r="D31" s="821">
        <v>178.21609756097556</v>
      </c>
      <c r="E31" s="821">
        <v>171.01976190476185</v>
      </c>
      <c r="F31" s="821"/>
      <c r="G31" s="821"/>
      <c r="H31" s="821"/>
      <c r="I31" s="821"/>
      <c r="J31" s="821"/>
      <c r="K31" s="821"/>
      <c r="L31" s="821"/>
      <c r="M31" s="821"/>
      <c r="N31" s="821"/>
      <c r="O31" s="823">
        <v>172.78</v>
      </c>
    </row>
    <row r="32" spans="1:16" ht="13.5" thickBot="1">
      <c r="A32" s="1119" t="s">
        <v>58</v>
      </c>
      <c r="B32" s="816" t="s">
        <v>54</v>
      </c>
      <c r="C32" s="817">
        <v>123.73958333333337</v>
      </c>
      <c r="D32" s="817">
        <v>125.17759999999997</v>
      </c>
      <c r="E32" s="817">
        <v>119.79079999999998</v>
      </c>
      <c r="F32" s="817"/>
      <c r="G32" s="817"/>
      <c r="H32" s="817"/>
      <c r="I32" s="817"/>
      <c r="J32" s="817"/>
      <c r="K32" s="817"/>
      <c r="L32" s="817"/>
      <c r="M32" s="817"/>
      <c r="N32" s="817"/>
      <c r="O32" s="819">
        <v>122.47</v>
      </c>
    </row>
    <row r="33" spans="1:15" ht="13.5" thickBot="1">
      <c r="A33" s="1119"/>
      <c r="B33" s="816" t="s">
        <v>55</v>
      </c>
      <c r="C33" s="817">
        <v>136.51428571428571</v>
      </c>
      <c r="D33" s="817">
        <v>140.29142857142855</v>
      </c>
      <c r="E33" s="817">
        <v>135.89428571428573</v>
      </c>
      <c r="F33" s="817"/>
      <c r="G33" s="817"/>
      <c r="H33" s="817"/>
      <c r="I33" s="817"/>
      <c r="J33" s="817"/>
      <c r="K33" s="817"/>
      <c r="L33" s="817"/>
      <c r="M33" s="817"/>
      <c r="N33" s="817"/>
      <c r="O33" s="819">
        <v>137.57</v>
      </c>
    </row>
    <row r="34" spans="1:15" ht="15" thickBot="1">
      <c r="A34" s="1119"/>
      <c r="B34" s="820" t="s">
        <v>57</v>
      </c>
      <c r="C34" s="821">
        <v>126.62419354838713</v>
      </c>
      <c r="D34" s="821">
        <v>128.48374999999999</v>
      </c>
      <c r="E34" s="821">
        <v>123.31343749999999</v>
      </c>
      <c r="F34" s="821"/>
      <c r="G34" s="821"/>
      <c r="H34" s="821"/>
      <c r="I34" s="821"/>
      <c r="J34" s="821"/>
      <c r="K34" s="821"/>
      <c r="L34" s="821"/>
      <c r="M34" s="821"/>
      <c r="N34" s="821"/>
      <c r="O34" s="823">
        <v>125.77</v>
      </c>
    </row>
    <row r="35" spans="1:15" ht="13.5" thickBot="1">
      <c r="A35" s="1119" t="s">
        <v>59</v>
      </c>
      <c r="B35" s="816" t="s">
        <v>54</v>
      </c>
      <c r="C35" s="817">
        <v>79.573999999999998</v>
      </c>
      <c r="D35" s="817">
        <v>85.587999999999994</v>
      </c>
      <c r="E35" s="817">
        <v>90.821999999999989</v>
      </c>
      <c r="F35" s="817"/>
      <c r="G35" s="817"/>
      <c r="H35" s="817"/>
      <c r="I35" s="817"/>
      <c r="J35" s="817"/>
      <c r="K35" s="817"/>
      <c r="L35" s="817"/>
      <c r="M35" s="817"/>
      <c r="N35" s="817"/>
      <c r="O35" s="819">
        <v>85.33</v>
      </c>
    </row>
    <row r="36" spans="1:15" ht="13.5" thickBot="1">
      <c r="A36" s="1119"/>
      <c r="B36" s="816" t="s">
        <v>55</v>
      </c>
      <c r="C36" s="817">
        <v>304.98599999999999</v>
      </c>
      <c r="D36" s="817">
        <v>312.37</v>
      </c>
      <c r="E36" s="817">
        <v>318.334</v>
      </c>
      <c r="F36" s="817"/>
      <c r="G36" s="817"/>
      <c r="H36" s="817"/>
      <c r="I36" s="817"/>
      <c r="J36" s="817"/>
      <c r="K36" s="817"/>
      <c r="L36" s="817"/>
      <c r="M36" s="817"/>
      <c r="N36" s="817"/>
      <c r="O36" s="819">
        <v>311.89999999999998</v>
      </c>
    </row>
    <row r="37" spans="1:15" ht="13.5" thickBot="1">
      <c r="A37" s="1119"/>
      <c r="B37" s="816" t="s">
        <v>56</v>
      </c>
      <c r="C37" s="817">
        <v>210.81666666666663</v>
      </c>
      <c r="D37" s="817">
        <v>226.22</v>
      </c>
      <c r="E37" s="817">
        <v>228.35000000000002</v>
      </c>
      <c r="F37" s="817"/>
      <c r="G37" s="817"/>
      <c r="H37" s="817"/>
      <c r="I37" s="817"/>
      <c r="J37" s="817"/>
      <c r="K37" s="817"/>
      <c r="L37" s="817"/>
      <c r="M37" s="817"/>
      <c r="N37" s="817"/>
      <c r="O37" s="819">
        <v>221.8</v>
      </c>
    </row>
    <row r="38" spans="1:15" ht="15" thickBot="1">
      <c r="A38" s="1119"/>
      <c r="B38" s="820" t="s">
        <v>57</v>
      </c>
      <c r="C38" s="821">
        <v>196.55769230769232</v>
      </c>
      <c r="D38" s="821">
        <v>205.26538461538465</v>
      </c>
      <c r="E38" s="821">
        <v>210.06384615384616</v>
      </c>
      <c r="F38" s="821"/>
      <c r="G38" s="821"/>
      <c r="H38" s="821"/>
      <c r="I38" s="821"/>
      <c r="J38" s="821"/>
      <c r="K38" s="821"/>
      <c r="L38" s="821"/>
      <c r="M38" s="821"/>
      <c r="N38" s="821"/>
      <c r="O38" s="823">
        <v>203.96</v>
      </c>
    </row>
    <row r="39" spans="1:15" ht="13.5" thickBot="1">
      <c r="A39" s="1119" t="s">
        <v>60</v>
      </c>
      <c r="B39" s="816" t="s">
        <v>54</v>
      </c>
      <c r="C39" s="817">
        <v>89.971999999999994</v>
      </c>
      <c r="D39" s="817">
        <v>104.16222222222223</v>
      </c>
      <c r="E39" s="817">
        <v>99.826666666666654</v>
      </c>
      <c r="F39" s="817"/>
      <c r="G39" s="817"/>
      <c r="H39" s="817"/>
      <c r="I39" s="817"/>
      <c r="J39" s="817"/>
      <c r="K39" s="817"/>
      <c r="L39" s="817"/>
      <c r="M39" s="817"/>
      <c r="N39" s="817"/>
      <c r="O39" s="819">
        <v>94.82</v>
      </c>
    </row>
    <row r="40" spans="1:15" ht="13.5" thickBot="1">
      <c r="A40" s="1119"/>
      <c r="B40" s="816" t="s">
        <v>61</v>
      </c>
      <c r="C40" s="817">
        <v>119.92749999999999</v>
      </c>
      <c r="D40" s="817">
        <v>120.645</v>
      </c>
      <c r="E40" s="817">
        <v>121.32249999999999</v>
      </c>
      <c r="F40" s="817"/>
      <c r="G40" s="817"/>
      <c r="H40" s="817"/>
      <c r="I40" s="817"/>
      <c r="J40" s="817"/>
      <c r="K40" s="817"/>
      <c r="L40" s="817"/>
      <c r="M40" s="817"/>
      <c r="N40" s="817"/>
      <c r="O40" s="819">
        <v>120.63</v>
      </c>
    </row>
    <row r="41" spans="1:15" ht="15" thickBot="1">
      <c r="A41" s="1119"/>
      <c r="B41" s="820" t="s">
        <v>57</v>
      </c>
      <c r="C41" s="821">
        <v>98.530714285714296</v>
      </c>
      <c r="D41" s="821">
        <v>109.23384615384614</v>
      </c>
      <c r="E41" s="821">
        <v>106.44076923076923</v>
      </c>
      <c r="F41" s="821"/>
      <c r="G41" s="821"/>
      <c r="H41" s="821"/>
      <c r="I41" s="821"/>
      <c r="J41" s="821"/>
      <c r="K41" s="821"/>
      <c r="L41" s="821"/>
      <c r="M41" s="821"/>
      <c r="N41" s="821"/>
      <c r="O41" s="823">
        <v>102.2</v>
      </c>
    </row>
    <row r="42" spans="1:15" ht="13.5" thickBot="1">
      <c r="A42" s="1119" t="s">
        <v>62</v>
      </c>
      <c r="B42" s="816" t="s">
        <v>54</v>
      </c>
      <c r="C42" s="817">
        <v>102.19800000000001</v>
      </c>
      <c r="D42" s="817">
        <v>98.123999999999995</v>
      </c>
      <c r="E42" s="817">
        <v>210.09333333333333</v>
      </c>
      <c r="F42" s="817"/>
      <c r="G42" s="817"/>
      <c r="H42" s="817"/>
      <c r="I42" s="817"/>
      <c r="J42" s="817"/>
      <c r="K42" s="817"/>
      <c r="L42" s="817"/>
      <c r="M42" s="817"/>
      <c r="N42" s="817"/>
      <c r="O42" s="819">
        <v>206.53</v>
      </c>
    </row>
    <row r="43" spans="1:15" ht="13.5" thickBot="1">
      <c r="A43" s="1119"/>
      <c r="B43" s="816" t="s">
        <v>55</v>
      </c>
      <c r="C43" s="817">
        <v>791.23666666666657</v>
      </c>
      <c r="D43" s="817">
        <v>794.44666666666672</v>
      </c>
      <c r="E43" s="817">
        <v>906.15333333333319</v>
      </c>
      <c r="F43" s="817"/>
      <c r="G43" s="817"/>
      <c r="H43" s="817"/>
      <c r="I43" s="817"/>
      <c r="J43" s="817"/>
      <c r="K43" s="817"/>
      <c r="L43" s="817"/>
      <c r="M43" s="817"/>
      <c r="N43" s="817"/>
      <c r="O43" s="819">
        <v>830.61</v>
      </c>
    </row>
    <row r="44" spans="1:15" ht="15" thickBot="1">
      <c r="A44" s="1119"/>
      <c r="B44" s="820" t="s">
        <v>57</v>
      </c>
      <c r="C44" s="821">
        <v>360.58749999999998</v>
      </c>
      <c r="D44" s="821">
        <v>359.24500000000006</v>
      </c>
      <c r="E44" s="821">
        <v>442.11333333333323</v>
      </c>
      <c r="F44" s="821"/>
      <c r="G44" s="821"/>
      <c r="H44" s="821"/>
      <c r="I44" s="821"/>
      <c r="J44" s="821"/>
      <c r="K44" s="821"/>
      <c r="L44" s="821"/>
      <c r="M44" s="821"/>
      <c r="N44" s="821"/>
      <c r="O44" s="823">
        <v>414.56</v>
      </c>
    </row>
    <row r="45" spans="1:15" ht="15.75" thickBot="1">
      <c r="A45" s="1125" t="s">
        <v>80</v>
      </c>
      <c r="B45" s="1126"/>
      <c r="C45" s="824">
        <v>167.09792452830183</v>
      </c>
      <c r="D45" s="824">
        <v>171.78308411214951</v>
      </c>
      <c r="E45" s="824">
        <v>176.35266055045875</v>
      </c>
      <c r="F45" s="824"/>
      <c r="G45" s="824"/>
      <c r="H45" s="824"/>
      <c r="I45" s="824"/>
      <c r="J45" s="824"/>
      <c r="K45" s="824"/>
      <c r="L45" s="824"/>
      <c r="M45" s="824"/>
      <c r="N45" s="824"/>
      <c r="O45" s="826">
        <v>173.59</v>
      </c>
    </row>
    <row r="46" spans="1:15" ht="15" customHeight="1" thickBot="1"/>
    <row r="47" spans="1:15" ht="15.75" thickBot="1">
      <c r="A47" s="785" t="s">
        <v>64</v>
      </c>
      <c r="B47" s="747" t="s">
        <v>57</v>
      </c>
      <c r="C47" s="748">
        <v>87.551666666666662</v>
      </c>
      <c r="D47" s="748">
        <v>88.06</v>
      </c>
      <c r="E47" s="748">
        <v>89.46</v>
      </c>
      <c r="F47" s="748"/>
      <c r="G47" s="748"/>
      <c r="H47" s="748"/>
      <c r="I47" s="748"/>
      <c r="J47" s="748"/>
      <c r="K47" s="748"/>
      <c r="L47" s="748"/>
      <c r="M47" s="748"/>
      <c r="N47" s="748"/>
      <c r="O47" s="786">
        <v>87.09</v>
      </c>
    </row>
    <row r="48" spans="1:15" ht="22.5" customHeight="1" thickBot="1"/>
    <row r="49" spans="1:15" ht="24.95" customHeight="1" thickBot="1">
      <c r="A49" s="1124" t="s">
        <v>147</v>
      </c>
      <c r="B49" s="1094"/>
      <c r="C49" s="1094"/>
      <c r="D49" s="1094"/>
      <c r="E49" s="1094"/>
      <c r="F49" s="1094"/>
      <c r="G49" s="1094"/>
      <c r="H49" s="1094"/>
      <c r="I49" s="1094"/>
      <c r="J49" s="1094"/>
      <c r="K49" s="1094"/>
      <c r="L49" s="1094"/>
      <c r="M49" s="1094"/>
      <c r="N49" s="1094"/>
      <c r="O49" s="1095"/>
    </row>
    <row r="50" spans="1:15" ht="12.75" customHeight="1">
      <c r="A50" s="1103" t="s">
        <v>50</v>
      </c>
      <c r="B50" s="1105" t="s">
        <v>87</v>
      </c>
      <c r="C50" s="1105" t="s">
        <v>121</v>
      </c>
      <c r="D50" s="1105" t="s">
        <v>122</v>
      </c>
      <c r="E50" s="1105" t="s">
        <v>123</v>
      </c>
      <c r="F50" s="1105" t="s">
        <v>124</v>
      </c>
      <c r="G50" s="1105" t="s">
        <v>125</v>
      </c>
      <c r="H50" s="1105" t="s">
        <v>126</v>
      </c>
      <c r="I50" s="1105" t="s">
        <v>115</v>
      </c>
      <c r="J50" s="1105" t="s">
        <v>116</v>
      </c>
      <c r="K50" s="1105" t="s">
        <v>117</v>
      </c>
      <c r="L50" s="1105" t="s">
        <v>118</v>
      </c>
      <c r="M50" s="1105" t="s">
        <v>119</v>
      </c>
      <c r="N50" s="1105" t="s">
        <v>120</v>
      </c>
      <c r="O50" s="729" t="s">
        <v>16</v>
      </c>
    </row>
    <row r="51" spans="1:15" ht="13.5" thickBot="1">
      <c r="A51" s="1104"/>
      <c r="B51" s="1106"/>
      <c r="C51" s="1106"/>
      <c r="D51" s="1106"/>
      <c r="E51" s="1106"/>
      <c r="F51" s="1106"/>
      <c r="G51" s="1106"/>
      <c r="H51" s="1106"/>
      <c r="I51" s="1106"/>
      <c r="J51" s="1106"/>
      <c r="K51" s="1106"/>
      <c r="L51" s="1106"/>
      <c r="M51" s="1106"/>
      <c r="N51" s="1106"/>
      <c r="O51" s="731" t="s">
        <v>148</v>
      </c>
    </row>
    <row r="52" spans="1:15" ht="13.5" thickBot="1">
      <c r="A52" s="1123" t="s">
        <v>79</v>
      </c>
      <c r="B52" s="811" t="s">
        <v>54</v>
      </c>
      <c r="C52" s="829">
        <v>-3.3471658458430538E-2</v>
      </c>
      <c r="D52" s="829">
        <v>3.3173016698488733E-3</v>
      </c>
      <c r="E52" s="829">
        <v>1.425335950475598E-2</v>
      </c>
      <c r="F52" s="829"/>
      <c r="G52" s="829"/>
      <c r="H52" s="829"/>
      <c r="I52" s="829"/>
      <c r="J52" s="829"/>
      <c r="K52" s="829"/>
      <c r="L52" s="829"/>
      <c r="M52" s="829"/>
      <c r="N52" s="829"/>
      <c r="O52" s="830">
        <v>7.6504340150065622E-3</v>
      </c>
    </row>
    <row r="53" spans="1:15" ht="13.5" thickBot="1">
      <c r="A53" s="1119"/>
      <c r="B53" s="816" t="s">
        <v>55</v>
      </c>
      <c r="C53" s="831">
        <v>7.3943814232382424E-3</v>
      </c>
      <c r="D53" s="831">
        <v>3.8064201055617072E-2</v>
      </c>
      <c r="E53" s="831">
        <v>2.6535624806463608E-2</v>
      </c>
      <c r="F53" s="831"/>
      <c r="G53" s="831"/>
      <c r="H53" s="831"/>
      <c r="I53" s="831"/>
      <c r="J53" s="831"/>
      <c r="K53" s="831"/>
      <c r="L53" s="831"/>
      <c r="M53" s="831"/>
      <c r="N53" s="831"/>
      <c r="O53" s="832">
        <v>2.9062437794439622E-2</v>
      </c>
    </row>
    <row r="54" spans="1:15" ht="13.5" thickBot="1">
      <c r="A54" s="1119"/>
      <c r="B54" s="816" t="s">
        <v>56</v>
      </c>
      <c r="C54" s="833">
        <v>3.5356305346136936E-2</v>
      </c>
      <c r="D54" s="831">
        <v>4.5521951598105174E-2</v>
      </c>
      <c r="E54" s="831">
        <v>6.2956683218279394E-2</v>
      </c>
      <c r="F54" s="831"/>
      <c r="G54" s="831"/>
      <c r="H54" s="831"/>
      <c r="I54" s="831"/>
      <c r="J54" s="831"/>
      <c r="K54" s="831"/>
      <c r="L54" s="831"/>
      <c r="M54" s="831"/>
      <c r="N54" s="831"/>
      <c r="O54" s="832">
        <v>4.8064085447263004E-2</v>
      </c>
    </row>
    <row r="55" spans="1:15" ht="15" thickBot="1">
      <c r="A55" s="1119"/>
      <c r="B55" s="820" t="s">
        <v>57</v>
      </c>
      <c r="C55" s="834">
        <v>-3.5186421055403527E-3</v>
      </c>
      <c r="D55" s="834">
        <v>2.3298881690174123E-2</v>
      </c>
      <c r="E55" s="834">
        <v>3.6665181751741709E-2</v>
      </c>
      <c r="F55" s="834"/>
      <c r="G55" s="834"/>
      <c r="H55" s="834"/>
      <c r="I55" s="834"/>
      <c r="J55" s="834"/>
      <c r="K55" s="834"/>
      <c r="L55" s="834"/>
      <c r="M55" s="834"/>
      <c r="N55" s="834"/>
      <c r="O55" s="835">
        <v>2.7028591272137907E-2</v>
      </c>
    </row>
    <row r="56" spans="1:15" ht="13.5" thickBot="1">
      <c r="A56" s="1119" t="s">
        <v>58</v>
      </c>
      <c r="B56" s="816" t="s">
        <v>54</v>
      </c>
      <c r="C56" s="831">
        <v>-1.8168961268549243E-2</v>
      </c>
      <c r="D56" s="831">
        <v>-5.0120497887510267E-2</v>
      </c>
      <c r="E56" s="831">
        <v>2.7488224167768888E-2</v>
      </c>
      <c r="F56" s="831"/>
      <c r="G56" s="831"/>
      <c r="H56" s="831"/>
      <c r="I56" s="831"/>
      <c r="J56" s="831"/>
      <c r="K56" s="831"/>
      <c r="L56" s="831"/>
      <c r="M56" s="831"/>
      <c r="N56" s="831"/>
      <c r="O56" s="832">
        <v>-1.0696497101330957E-2</v>
      </c>
    </row>
    <row r="57" spans="1:15" ht="13.5" thickBot="1">
      <c r="A57" s="1119"/>
      <c r="B57" s="816" t="s">
        <v>55</v>
      </c>
      <c r="C57" s="831">
        <v>4.3920050230221851E-2</v>
      </c>
      <c r="D57" s="831">
        <v>1.572237383405977E-2</v>
      </c>
      <c r="E57" s="831">
        <v>3.6152050963984439E-2</v>
      </c>
      <c r="F57" s="831"/>
      <c r="G57" s="831"/>
      <c r="H57" s="831"/>
      <c r="I57" s="831"/>
      <c r="J57" s="831"/>
      <c r="K57" s="831"/>
      <c r="L57" s="831"/>
      <c r="M57" s="831"/>
      <c r="N57" s="831"/>
      <c r="O57" s="832">
        <v>3.1765646579922986E-2</v>
      </c>
    </row>
    <row r="58" spans="1:15" ht="15" thickBot="1">
      <c r="A58" s="1119"/>
      <c r="B58" s="820" t="s">
        <v>57</v>
      </c>
      <c r="C58" s="834">
        <v>-4.6883585606034546E-4</v>
      </c>
      <c r="D58" s="834">
        <v>-3.02382932498842E-2</v>
      </c>
      <c r="E58" s="834">
        <v>3.2829241646361647E-2</v>
      </c>
      <c r="F58" s="834"/>
      <c r="G58" s="834"/>
      <c r="H58" s="834"/>
      <c r="I58" s="834"/>
      <c r="J58" s="834"/>
      <c r="K58" s="834"/>
      <c r="L58" s="834"/>
      <c r="M58" s="834"/>
      <c r="N58" s="834"/>
      <c r="O58" s="835">
        <v>3.2599188995786816E-3</v>
      </c>
    </row>
    <row r="59" spans="1:15" ht="13.5" thickBot="1">
      <c r="A59" s="1119" t="s">
        <v>59</v>
      </c>
      <c r="B59" s="816" t="s">
        <v>54</v>
      </c>
      <c r="C59" s="831">
        <v>3.455902681780481E-2</v>
      </c>
      <c r="D59" s="831">
        <v>-3.2971911950273269E-2</v>
      </c>
      <c r="E59" s="831">
        <v>-2.7474987704887967E-2</v>
      </c>
      <c r="F59" s="831"/>
      <c r="G59" s="831"/>
      <c r="H59" s="831"/>
      <c r="I59" s="831"/>
      <c r="J59" s="831"/>
      <c r="K59" s="831"/>
      <c r="L59" s="831"/>
      <c r="M59" s="831"/>
      <c r="N59" s="831"/>
      <c r="O59" s="832">
        <v>8.7894058361654755E-3</v>
      </c>
    </row>
    <row r="60" spans="1:15" ht="13.5" thickBot="1">
      <c r="A60" s="1119"/>
      <c r="B60" s="816" t="s">
        <v>55</v>
      </c>
      <c r="C60" s="831">
        <v>-2.6840576288747611E-2</v>
      </c>
      <c r="D60" s="831">
        <v>3.3729231360245866E-2</v>
      </c>
      <c r="E60" s="831">
        <v>7.3897227440361563E-2</v>
      </c>
      <c r="F60" s="831"/>
      <c r="G60" s="831"/>
      <c r="H60" s="831"/>
      <c r="I60" s="831"/>
      <c r="J60" s="831"/>
      <c r="K60" s="831"/>
      <c r="L60" s="831"/>
      <c r="M60" s="831"/>
      <c r="N60" s="831"/>
      <c r="O60" s="832">
        <v>2.7637063161269654E-2</v>
      </c>
    </row>
    <row r="61" spans="1:15" ht="13.5" thickBot="1">
      <c r="A61" s="1119"/>
      <c r="B61" s="816" t="s">
        <v>56</v>
      </c>
      <c r="C61" s="831">
        <v>1.2759901968535188E-2</v>
      </c>
      <c r="D61" s="831">
        <v>5.4740223381369135E-2</v>
      </c>
      <c r="E61" s="831">
        <v>-1.2086708999343197E-2</v>
      </c>
      <c r="F61" s="831"/>
      <c r="G61" s="831"/>
      <c r="H61" s="831"/>
      <c r="I61" s="831"/>
      <c r="J61" s="831"/>
      <c r="K61" s="831"/>
      <c r="L61" s="831"/>
      <c r="M61" s="831"/>
      <c r="N61" s="831"/>
      <c r="O61" s="832">
        <v>1.8485121731289425E-2</v>
      </c>
    </row>
    <row r="62" spans="1:15" ht="15" thickBot="1">
      <c r="A62" s="1119"/>
      <c r="B62" s="820" t="s">
        <v>57</v>
      </c>
      <c r="C62" s="834">
        <v>-7.4787202817729586E-3</v>
      </c>
      <c r="D62" s="834">
        <v>2.8376023534261458E-2</v>
      </c>
      <c r="E62" s="834">
        <v>-8.4579204334003788E-3</v>
      </c>
      <c r="F62" s="834"/>
      <c r="G62" s="834"/>
      <c r="H62" s="834"/>
      <c r="I62" s="834"/>
      <c r="J62" s="834"/>
      <c r="K62" s="834"/>
      <c r="L62" s="834"/>
      <c r="M62" s="834"/>
      <c r="N62" s="834"/>
      <c r="O62" s="835">
        <v>-2.054324377328887E-2</v>
      </c>
    </row>
    <row r="63" spans="1:15" ht="13.5" thickBot="1">
      <c r="A63" s="1119" t="s">
        <v>60</v>
      </c>
      <c r="B63" s="816" t="s">
        <v>54</v>
      </c>
      <c r="C63" s="831">
        <v>0.10628862312719516</v>
      </c>
      <c r="D63" s="831">
        <v>-1.6040303433898798E-2</v>
      </c>
      <c r="E63" s="831">
        <v>4.2292354366616762E-2</v>
      </c>
      <c r="F63" s="831"/>
      <c r="G63" s="831"/>
      <c r="H63" s="831"/>
      <c r="I63" s="831"/>
      <c r="J63" s="831"/>
      <c r="K63" s="831"/>
      <c r="L63" s="831"/>
      <c r="M63" s="831"/>
      <c r="N63" s="831"/>
      <c r="O63" s="832">
        <v>6.3172326513393898E-2</v>
      </c>
    </row>
    <row r="64" spans="1:15" ht="13.5" thickBot="1">
      <c r="A64" s="1119"/>
      <c r="B64" s="816" t="s">
        <v>61</v>
      </c>
      <c r="C64" s="831">
        <v>1.1381876550416071E-2</v>
      </c>
      <c r="D64" s="831">
        <v>3.7133739483608971E-2</v>
      </c>
      <c r="E64" s="831">
        <v>5.0485276844774172E-3</v>
      </c>
      <c r="F64" s="831"/>
      <c r="G64" s="831"/>
      <c r="H64" s="831"/>
      <c r="I64" s="831"/>
      <c r="J64" s="831"/>
      <c r="K64" s="831"/>
      <c r="L64" s="831"/>
      <c r="M64" s="831"/>
      <c r="N64" s="831"/>
      <c r="O64" s="832">
        <v>1.7823095415734111E-2</v>
      </c>
    </row>
    <row r="65" spans="1:15" ht="15" thickBot="1">
      <c r="A65" s="1119"/>
      <c r="B65" s="820" t="s">
        <v>57</v>
      </c>
      <c r="C65" s="834">
        <v>8.379910542760384E-2</v>
      </c>
      <c r="D65" s="834">
        <v>1.3621895413957801E-2</v>
      </c>
      <c r="E65" s="834">
        <v>3.8631419818501031E-2</v>
      </c>
      <c r="F65" s="834"/>
      <c r="G65" s="834"/>
      <c r="H65" s="834"/>
      <c r="I65" s="834"/>
      <c r="J65" s="834"/>
      <c r="K65" s="834"/>
      <c r="L65" s="834"/>
      <c r="M65" s="834"/>
      <c r="N65" s="834"/>
      <c r="O65" s="835">
        <v>5.8023483365949043E-2</v>
      </c>
    </row>
    <row r="66" spans="1:15" ht="13.5" thickBot="1">
      <c r="A66" s="1119" t="s">
        <v>62</v>
      </c>
      <c r="B66" s="816" t="s">
        <v>54</v>
      </c>
      <c r="C66" s="836">
        <v>1.5345114385800112</v>
      </c>
      <c r="D66" s="836">
        <v>1.7984387102034156</v>
      </c>
      <c r="E66" s="836">
        <v>0.11402868566351468</v>
      </c>
      <c r="F66" s="836"/>
      <c r="G66" s="836"/>
      <c r="H66" s="836"/>
      <c r="I66" s="836"/>
      <c r="J66" s="836"/>
      <c r="K66" s="836"/>
      <c r="L66" s="836"/>
      <c r="M66" s="836"/>
      <c r="N66" s="836"/>
      <c r="O66" s="837">
        <v>0.23899675591923683</v>
      </c>
    </row>
    <row r="67" spans="1:15" ht="13.5" thickBot="1">
      <c r="A67" s="1120"/>
      <c r="B67" s="838" t="s">
        <v>55</v>
      </c>
      <c r="C67" s="836">
        <v>-0.34124956292049152</v>
      </c>
      <c r="D67" s="836">
        <v>-0.20504732853894103</v>
      </c>
      <c r="E67" s="836">
        <v>-0.24736247728493327</v>
      </c>
      <c r="F67" s="836"/>
      <c r="G67" s="836"/>
      <c r="H67" s="836"/>
      <c r="I67" s="836"/>
      <c r="J67" s="836"/>
      <c r="K67" s="836"/>
      <c r="L67" s="836"/>
      <c r="M67" s="836"/>
      <c r="N67" s="836"/>
      <c r="O67" s="837">
        <v>-0.26368572494913373</v>
      </c>
    </row>
    <row r="68" spans="1:15" ht="15" thickBot="1">
      <c r="A68" s="1120"/>
      <c r="B68" s="839" t="s">
        <v>57</v>
      </c>
      <c r="C68" s="840">
        <v>4.1516352557362149E-2</v>
      </c>
      <c r="D68" s="840">
        <v>0.20597363915990463</v>
      </c>
      <c r="E68" s="840">
        <v>-2.0293941724343817E-2</v>
      </c>
      <c r="F68" s="840"/>
      <c r="G68" s="840"/>
      <c r="H68" s="840"/>
      <c r="I68" s="840"/>
      <c r="J68" s="840"/>
      <c r="K68" s="840"/>
      <c r="L68" s="840"/>
      <c r="M68" s="840"/>
      <c r="N68" s="840"/>
      <c r="O68" s="841">
        <v>-1.399073716711656E-3</v>
      </c>
    </row>
    <row r="69" spans="1:15" ht="15.75" thickBot="1">
      <c r="A69" s="1121" t="s">
        <v>80</v>
      </c>
      <c r="B69" s="1122"/>
      <c r="C69" s="842">
        <v>3.4938048980431194E-2</v>
      </c>
      <c r="D69" s="842">
        <v>7.1011920179039636E-2</v>
      </c>
      <c r="E69" s="842">
        <v>3.4983395781965965E-2</v>
      </c>
      <c r="F69" s="842"/>
      <c r="G69" s="842"/>
      <c r="H69" s="842"/>
      <c r="I69" s="842"/>
      <c r="J69" s="842"/>
      <c r="K69" s="842"/>
      <c r="L69" s="842"/>
      <c r="M69" s="842"/>
      <c r="N69" s="842"/>
      <c r="O69" s="843">
        <v>2.8861109510916475E-2</v>
      </c>
    </row>
    <row r="70" spans="1:15" ht="15" customHeight="1" thickBot="1"/>
    <row r="71" spans="1:15" ht="15.75" thickBot="1">
      <c r="A71" s="785" t="s">
        <v>64</v>
      </c>
      <c r="B71" s="747" t="s">
        <v>57</v>
      </c>
      <c r="C71" s="844">
        <v>0.1078943861719746</v>
      </c>
      <c r="D71" s="844">
        <v>7.631160572337041E-2</v>
      </c>
      <c r="E71" s="844">
        <v>5.9579700424770989E-2</v>
      </c>
      <c r="F71" s="844"/>
      <c r="G71" s="844"/>
      <c r="H71" s="844"/>
      <c r="I71" s="844"/>
      <c r="J71" s="844"/>
      <c r="K71" s="844"/>
      <c r="L71" s="844"/>
      <c r="M71" s="844"/>
      <c r="N71" s="844"/>
      <c r="O71" s="845">
        <v>9.679641749913874E-2</v>
      </c>
    </row>
  </sheetData>
  <mergeCells count="39">
    <mergeCell ref="A11:A14"/>
    <mergeCell ref="A1:O1"/>
    <mergeCell ref="A2:A3"/>
    <mergeCell ref="B2:B3"/>
    <mergeCell ref="A4:A7"/>
    <mergeCell ref="A8:A10"/>
    <mergeCell ref="A45:B45"/>
    <mergeCell ref="A15:A17"/>
    <mergeCell ref="A18:A20"/>
    <mergeCell ref="A21:B21"/>
    <mergeCell ref="A25:O25"/>
    <mergeCell ref="A26:A27"/>
    <mergeCell ref="B26:B27"/>
    <mergeCell ref="A28:A31"/>
    <mergeCell ref="A32:A34"/>
    <mergeCell ref="A35:A38"/>
    <mergeCell ref="A39:A41"/>
    <mergeCell ref="A42:A44"/>
    <mergeCell ref="A52:A55"/>
    <mergeCell ref="A49:O49"/>
    <mergeCell ref="A50:A51"/>
    <mergeCell ref="B50:B51"/>
    <mergeCell ref="C50:C51"/>
    <mergeCell ref="D50:D51"/>
    <mergeCell ref="E50:E51"/>
    <mergeCell ref="F50:F51"/>
    <mergeCell ref="G50:G51"/>
    <mergeCell ref="H50:H51"/>
    <mergeCell ref="I50:I51"/>
    <mergeCell ref="J50:J51"/>
    <mergeCell ref="K50:K51"/>
    <mergeCell ref="L50:L51"/>
    <mergeCell ref="M50:M51"/>
    <mergeCell ref="N50:N51"/>
    <mergeCell ref="A56:A58"/>
    <mergeCell ref="A59:A62"/>
    <mergeCell ref="A63:A65"/>
    <mergeCell ref="A66:A68"/>
    <mergeCell ref="A69:B69"/>
  </mergeCells>
  <printOptions horizontalCentered="1"/>
  <pageMargins left="0" right="0" top="1.25" bottom="1" header="0.5" footer="0.75"/>
  <pageSetup paperSize="5" scale="66" fitToWidth="3" fitToHeight="3" orientation="landscape" r:id="rId1"/>
  <headerFooter alignWithMargins="0">
    <oddHeader>&amp;L&amp;G&amp;C&amp;"-,Bold"&amp;20AVERAGE DAILY RATE $ BY REGION AND NUMBER OF ROOMS</oddHeader>
    <oddFooter>&amp;L&amp;"Arial,Bold"&amp;12Prepared by:  Carlos J.  Acobis RossSource:  Average Daily Rate Monthly SurveyResearch and Statistics Division</oddFooter>
  </headerFooter>
  <rowBreaks count="1" manualBreakCount="1">
    <brk id="48" max="16383" man="1"/>
  </rowBreaks>
  <legacyDrawingHF r:id="rId2"/>
</worksheet>
</file>

<file path=xl/worksheets/sheet12.xml><?xml version="1.0" encoding="utf-8"?>
<worksheet xmlns="http://schemas.openxmlformats.org/spreadsheetml/2006/main" xmlns:r="http://schemas.openxmlformats.org/officeDocument/2006/relationships">
  <sheetPr>
    <pageSetUpPr fitToPage="1"/>
  </sheetPr>
  <dimension ref="A1:O41"/>
  <sheetViews>
    <sheetView workbookViewId="0">
      <selection sqref="A1:O1"/>
    </sheetView>
  </sheetViews>
  <sheetFormatPr defaultRowHeight="12.75"/>
  <cols>
    <col min="1" max="1" width="15.85546875" style="489" customWidth="1"/>
    <col min="2" max="2" width="26.140625" style="489" bestFit="1" customWidth="1"/>
    <col min="3" max="14" width="12.5703125" style="784" bestFit="1" customWidth="1"/>
    <col min="15" max="15" width="15.5703125" style="489" bestFit="1" customWidth="1"/>
    <col min="16" max="256" width="9.140625" style="489"/>
    <col min="257" max="257" width="15.85546875" style="489" customWidth="1"/>
    <col min="258" max="258" width="26.140625" style="489" bestFit="1" customWidth="1"/>
    <col min="259" max="270" width="12.5703125" style="489" bestFit="1" customWidth="1"/>
    <col min="271" max="271" width="15.5703125" style="489" bestFit="1" customWidth="1"/>
    <col min="272" max="512" width="9.140625" style="489"/>
    <col min="513" max="513" width="15.85546875" style="489" customWidth="1"/>
    <col min="514" max="514" width="26.140625" style="489" bestFit="1" customWidth="1"/>
    <col min="515" max="526" width="12.5703125" style="489" bestFit="1" customWidth="1"/>
    <col min="527" max="527" width="15.5703125" style="489" bestFit="1" customWidth="1"/>
    <col min="528" max="768" width="9.140625" style="489"/>
    <col min="769" max="769" width="15.85546875" style="489" customWidth="1"/>
    <col min="770" max="770" width="26.140625" style="489" bestFit="1" customWidth="1"/>
    <col min="771" max="782" width="12.5703125" style="489" bestFit="1" customWidth="1"/>
    <col min="783" max="783" width="15.5703125" style="489" bestFit="1" customWidth="1"/>
    <col min="784" max="1024" width="9.140625" style="489"/>
    <col min="1025" max="1025" width="15.85546875" style="489" customWidth="1"/>
    <col min="1026" max="1026" width="26.140625" style="489" bestFit="1" customWidth="1"/>
    <col min="1027" max="1038" width="12.5703125" style="489" bestFit="1" customWidth="1"/>
    <col min="1039" max="1039" width="15.5703125" style="489" bestFit="1" customWidth="1"/>
    <col min="1040" max="1280" width="9.140625" style="489"/>
    <col min="1281" max="1281" width="15.85546875" style="489" customWidth="1"/>
    <col min="1282" max="1282" width="26.140625" style="489" bestFit="1" customWidth="1"/>
    <col min="1283" max="1294" width="12.5703125" style="489" bestFit="1" customWidth="1"/>
    <col min="1295" max="1295" width="15.5703125" style="489" bestFit="1" customWidth="1"/>
    <col min="1296" max="1536" width="9.140625" style="489"/>
    <col min="1537" max="1537" width="15.85546875" style="489" customWidth="1"/>
    <col min="1538" max="1538" width="26.140625" style="489" bestFit="1" customWidth="1"/>
    <col min="1539" max="1550" width="12.5703125" style="489" bestFit="1" customWidth="1"/>
    <col min="1551" max="1551" width="15.5703125" style="489" bestFit="1" customWidth="1"/>
    <col min="1552" max="1792" width="9.140625" style="489"/>
    <col min="1793" max="1793" width="15.85546875" style="489" customWidth="1"/>
    <col min="1794" max="1794" width="26.140625" style="489" bestFit="1" customWidth="1"/>
    <col min="1795" max="1806" width="12.5703125" style="489" bestFit="1" customWidth="1"/>
    <col min="1807" max="1807" width="15.5703125" style="489" bestFit="1" customWidth="1"/>
    <col min="1808" max="2048" width="9.140625" style="489"/>
    <col min="2049" max="2049" width="15.85546875" style="489" customWidth="1"/>
    <col min="2050" max="2050" width="26.140625" style="489" bestFit="1" customWidth="1"/>
    <col min="2051" max="2062" width="12.5703125" style="489" bestFit="1" customWidth="1"/>
    <col min="2063" max="2063" width="15.5703125" style="489" bestFit="1" customWidth="1"/>
    <col min="2064" max="2304" width="9.140625" style="489"/>
    <col min="2305" max="2305" width="15.85546875" style="489" customWidth="1"/>
    <col min="2306" max="2306" width="26.140625" style="489" bestFit="1" customWidth="1"/>
    <col min="2307" max="2318" width="12.5703125" style="489" bestFit="1" customWidth="1"/>
    <col min="2319" max="2319" width="15.5703125" style="489" bestFit="1" customWidth="1"/>
    <col min="2320" max="2560" width="9.140625" style="489"/>
    <col min="2561" max="2561" width="15.85546875" style="489" customWidth="1"/>
    <col min="2562" max="2562" width="26.140625" style="489" bestFit="1" customWidth="1"/>
    <col min="2563" max="2574" width="12.5703125" style="489" bestFit="1" customWidth="1"/>
    <col min="2575" max="2575" width="15.5703125" style="489" bestFit="1" customWidth="1"/>
    <col min="2576" max="2816" width="9.140625" style="489"/>
    <col min="2817" max="2817" width="15.85546875" style="489" customWidth="1"/>
    <col min="2818" max="2818" width="26.140625" style="489" bestFit="1" customWidth="1"/>
    <col min="2819" max="2830" width="12.5703125" style="489" bestFit="1" customWidth="1"/>
    <col min="2831" max="2831" width="15.5703125" style="489" bestFit="1" customWidth="1"/>
    <col min="2832" max="3072" width="9.140625" style="489"/>
    <col min="3073" max="3073" width="15.85546875" style="489" customWidth="1"/>
    <col min="3074" max="3074" width="26.140625" style="489" bestFit="1" customWidth="1"/>
    <col min="3075" max="3086" width="12.5703125" style="489" bestFit="1" customWidth="1"/>
    <col min="3087" max="3087" width="15.5703125" style="489" bestFit="1" customWidth="1"/>
    <col min="3088" max="3328" width="9.140625" style="489"/>
    <col min="3329" max="3329" width="15.85546875" style="489" customWidth="1"/>
    <col min="3330" max="3330" width="26.140625" style="489" bestFit="1" customWidth="1"/>
    <col min="3331" max="3342" width="12.5703125" style="489" bestFit="1" customWidth="1"/>
    <col min="3343" max="3343" width="15.5703125" style="489" bestFit="1" customWidth="1"/>
    <col min="3344" max="3584" width="9.140625" style="489"/>
    <col min="3585" max="3585" width="15.85546875" style="489" customWidth="1"/>
    <col min="3586" max="3586" width="26.140625" style="489" bestFit="1" customWidth="1"/>
    <col min="3587" max="3598" width="12.5703125" style="489" bestFit="1" customWidth="1"/>
    <col min="3599" max="3599" width="15.5703125" style="489" bestFit="1" customWidth="1"/>
    <col min="3600" max="3840" width="9.140625" style="489"/>
    <col min="3841" max="3841" width="15.85546875" style="489" customWidth="1"/>
    <col min="3842" max="3842" width="26.140625" style="489" bestFit="1" customWidth="1"/>
    <col min="3843" max="3854" width="12.5703125" style="489" bestFit="1" customWidth="1"/>
    <col min="3855" max="3855" width="15.5703125" style="489" bestFit="1" customWidth="1"/>
    <col min="3856" max="4096" width="9.140625" style="489"/>
    <col min="4097" max="4097" width="15.85546875" style="489" customWidth="1"/>
    <col min="4098" max="4098" width="26.140625" style="489" bestFit="1" customWidth="1"/>
    <col min="4099" max="4110" width="12.5703125" style="489" bestFit="1" customWidth="1"/>
    <col min="4111" max="4111" width="15.5703125" style="489" bestFit="1" customWidth="1"/>
    <col min="4112" max="4352" width="9.140625" style="489"/>
    <col min="4353" max="4353" width="15.85546875" style="489" customWidth="1"/>
    <col min="4354" max="4354" width="26.140625" style="489" bestFit="1" customWidth="1"/>
    <col min="4355" max="4366" width="12.5703125" style="489" bestFit="1" customWidth="1"/>
    <col min="4367" max="4367" width="15.5703125" style="489" bestFit="1" customWidth="1"/>
    <col min="4368" max="4608" width="9.140625" style="489"/>
    <col min="4609" max="4609" width="15.85546875" style="489" customWidth="1"/>
    <col min="4610" max="4610" width="26.140625" style="489" bestFit="1" customWidth="1"/>
    <col min="4611" max="4622" width="12.5703125" style="489" bestFit="1" customWidth="1"/>
    <col min="4623" max="4623" width="15.5703125" style="489" bestFit="1" customWidth="1"/>
    <col min="4624" max="4864" width="9.140625" style="489"/>
    <col min="4865" max="4865" width="15.85546875" style="489" customWidth="1"/>
    <col min="4866" max="4866" width="26.140625" style="489" bestFit="1" customWidth="1"/>
    <col min="4867" max="4878" width="12.5703125" style="489" bestFit="1" customWidth="1"/>
    <col min="4879" max="4879" width="15.5703125" style="489" bestFit="1" customWidth="1"/>
    <col min="4880" max="5120" width="9.140625" style="489"/>
    <col min="5121" max="5121" width="15.85546875" style="489" customWidth="1"/>
    <col min="5122" max="5122" width="26.140625" style="489" bestFit="1" customWidth="1"/>
    <col min="5123" max="5134" width="12.5703125" style="489" bestFit="1" customWidth="1"/>
    <col min="5135" max="5135" width="15.5703125" style="489" bestFit="1" customWidth="1"/>
    <col min="5136" max="5376" width="9.140625" style="489"/>
    <col min="5377" max="5377" width="15.85546875" style="489" customWidth="1"/>
    <col min="5378" max="5378" width="26.140625" style="489" bestFit="1" customWidth="1"/>
    <col min="5379" max="5390" width="12.5703125" style="489" bestFit="1" customWidth="1"/>
    <col min="5391" max="5391" width="15.5703125" style="489" bestFit="1" customWidth="1"/>
    <col min="5392" max="5632" width="9.140625" style="489"/>
    <col min="5633" max="5633" width="15.85546875" style="489" customWidth="1"/>
    <col min="5634" max="5634" width="26.140625" style="489" bestFit="1" customWidth="1"/>
    <col min="5635" max="5646" width="12.5703125" style="489" bestFit="1" customWidth="1"/>
    <col min="5647" max="5647" width="15.5703125" style="489" bestFit="1" customWidth="1"/>
    <col min="5648" max="5888" width="9.140625" style="489"/>
    <col min="5889" max="5889" width="15.85546875" style="489" customWidth="1"/>
    <col min="5890" max="5890" width="26.140625" style="489" bestFit="1" customWidth="1"/>
    <col min="5891" max="5902" width="12.5703125" style="489" bestFit="1" customWidth="1"/>
    <col min="5903" max="5903" width="15.5703125" style="489" bestFit="1" customWidth="1"/>
    <col min="5904" max="6144" width="9.140625" style="489"/>
    <col min="6145" max="6145" width="15.85546875" style="489" customWidth="1"/>
    <col min="6146" max="6146" width="26.140625" style="489" bestFit="1" customWidth="1"/>
    <col min="6147" max="6158" width="12.5703125" style="489" bestFit="1" customWidth="1"/>
    <col min="6159" max="6159" width="15.5703125" style="489" bestFit="1" customWidth="1"/>
    <col min="6160" max="6400" width="9.140625" style="489"/>
    <col min="6401" max="6401" width="15.85546875" style="489" customWidth="1"/>
    <col min="6402" max="6402" width="26.140625" style="489" bestFit="1" customWidth="1"/>
    <col min="6403" max="6414" width="12.5703125" style="489" bestFit="1" customWidth="1"/>
    <col min="6415" max="6415" width="15.5703125" style="489" bestFit="1" customWidth="1"/>
    <col min="6416" max="6656" width="9.140625" style="489"/>
    <col min="6657" max="6657" width="15.85546875" style="489" customWidth="1"/>
    <col min="6658" max="6658" width="26.140625" style="489" bestFit="1" customWidth="1"/>
    <col min="6659" max="6670" width="12.5703125" style="489" bestFit="1" customWidth="1"/>
    <col min="6671" max="6671" width="15.5703125" style="489" bestFit="1" customWidth="1"/>
    <col min="6672" max="6912" width="9.140625" style="489"/>
    <col min="6913" max="6913" width="15.85546875" style="489" customWidth="1"/>
    <col min="6914" max="6914" width="26.140625" style="489" bestFit="1" customWidth="1"/>
    <col min="6915" max="6926" width="12.5703125" style="489" bestFit="1" customWidth="1"/>
    <col min="6927" max="6927" width="15.5703125" style="489" bestFit="1" customWidth="1"/>
    <col min="6928" max="7168" width="9.140625" style="489"/>
    <col min="7169" max="7169" width="15.85546875" style="489" customWidth="1"/>
    <col min="7170" max="7170" width="26.140625" style="489" bestFit="1" customWidth="1"/>
    <col min="7171" max="7182" width="12.5703125" style="489" bestFit="1" customWidth="1"/>
    <col min="7183" max="7183" width="15.5703125" style="489" bestFit="1" customWidth="1"/>
    <col min="7184" max="7424" width="9.140625" style="489"/>
    <col min="7425" max="7425" width="15.85546875" style="489" customWidth="1"/>
    <col min="7426" max="7426" width="26.140625" style="489" bestFit="1" customWidth="1"/>
    <col min="7427" max="7438" width="12.5703125" style="489" bestFit="1" customWidth="1"/>
    <col min="7439" max="7439" width="15.5703125" style="489" bestFit="1" customWidth="1"/>
    <col min="7440" max="7680" width="9.140625" style="489"/>
    <col min="7681" max="7681" width="15.85546875" style="489" customWidth="1"/>
    <col min="7682" max="7682" width="26.140625" style="489" bestFit="1" customWidth="1"/>
    <col min="7683" max="7694" width="12.5703125" style="489" bestFit="1" customWidth="1"/>
    <col min="7695" max="7695" width="15.5703125" style="489" bestFit="1" customWidth="1"/>
    <col min="7696" max="7936" width="9.140625" style="489"/>
    <col min="7937" max="7937" width="15.85546875" style="489" customWidth="1"/>
    <col min="7938" max="7938" width="26.140625" style="489" bestFit="1" customWidth="1"/>
    <col min="7939" max="7950" width="12.5703125" style="489" bestFit="1" customWidth="1"/>
    <col min="7951" max="7951" width="15.5703125" style="489" bestFit="1" customWidth="1"/>
    <col min="7952" max="8192" width="9.140625" style="489"/>
    <col min="8193" max="8193" width="15.85546875" style="489" customWidth="1"/>
    <col min="8194" max="8194" width="26.140625" style="489" bestFit="1" customWidth="1"/>
    <col min="8195" max="8206" width="12.5703125" style="489" bestFit="1" customWidth="1"/>
    <col min="8207" max="8207" width="15.5703125" style="489" bestFit="1" customWidth="1"/>
    <col min="8208" max="8448" width="9.140625" style="489"/>
    <col min="8449" max="8449" width="15.85546875" style="489" customWidth="1"/>
    <col min="8450" max="8450" width="26.140625" style="489" bestFit="1" customWidth="1"/>
    <col min="8451" max="8462" width="12.5703125" style="489" bestFit="1" customWidth="1"/>
    <col min="8463" max="8463" width="15.5703125" style="489" bestFit="1" customWidth="1"/>
    <col min="8464" max="8704" width="9.140625" style="489"/>
    <col min="8705" max="8705" width="15.85546875" style="489" customWidth="1"/>
    <col min="8706" max="8706" width="26.140625" style="489" bestFit="1" customWidth="1"/>
    <col min="8707" max="8718" width="12.5703125" style="489" bestFit="1" customWidth="1"/>
    <col min="8719" max="8719" width="15.5703125" style="489" bestFit="1" customWidth="1"/>
    <col min="8720" max="8960" width="9.140625" style="489"/>
    <col min="8961" max="8961" width="15.85546875" style="489" customWidth="1"/>
    <col min="8962" max="8962" width="26.140625" style="489" bestFit="1" customWidth="1"/>
    <col min="8963" max="8974" width="12.5703125" style="489" bestFit="1" customWidth="1"/>
    <col min="8975" max="8975" width="15.5703125" style="489" bestFit="1" customWidth="1"/>
    <col min="8976" max="9216" width="9.140625" style="489"/>
    <col min="9217" max="9217" width="15.85546875" style="489" customWidth="1"/>
    <col min="9218" max="9218" width="26.140625" style="489" bestFit="1" customWidth="1"/>
    <col min="9219" max="9230" width="12.5703125" style="489" bestFit="1" customWidth="1"/>
    <col min="9231" max="9231" width="15.5703125" style="489" bestFit="1" customWidth="1"/>
    <col min="9232" max="9472" width="9.140625" style="489"/>
    <col min="9473" max="9473" width="15.85546875" style="489" customWidth="1"/>
    <col min="9474" max="9474" width="26.140625" style="489" bestFit="1" customWidth="1"/>
    <col min="9475" max="9486" width="12.5703125" style="489" bestFit="1" customWidth="1"/>
    <col min="9487" max="9487" width="15.5703125" style="489" bestFit="1" customWidth="1"/>
    <col min="9488" max="9728" width="9.140625" style="489"/>
    <col min="9729" max="9729" width="15.85546875" style="489" customWidth="1"/>
    <col min="9730" max="9730" width="26.140625" style="489" bestFit="1" customWidth="1"/>
    <col min="9731" max="9742" width="12.5703125" style="489" bestFit="1" customWidth="1"/>
    <col min="9743" max="9743" width="15.5703125" style="489" bestFit="1" customWidth="1"/>
    <col min="9744" max="9984" width="9.140625" style="489"/>
    <col min="9985" max="9985" width="15.85546875" style="489" customWidth="1"/>
    <col min="9986" max="9986" width="26.140625" style="489" bestFit="1" customWidth="1"/>
    <col min="9987" max="9998" width="12.5703125" style="489" bestFit="1" customWidth="1"/>
    <col min="9999" max="9999" width="15.5703125" style="489" bestFit="1" customWidth="1"/>
    <col min="10000" max="10240" width="9.140625" style="489"/>
    <col min="10241" max="10241" width="15.85546875" style="489" customWidth="1"/>
    <col min="10242" max="10242" width="26.140625" style="489" bestFit="1" customWidth="1"/>
    <col min="10243" max="10254" width="12.5703125" style="489" bestFit="1" customWidth="1"/>
    <col min="10255" max="10255" width="15.5703125" style="489" bestFit="1" customWidth="1"/>
    <col min="10256" max="10496" width="9.140625" style="489"/>
    <col min="10497" max="10497" width="15.85546875" style="489" customWidth="1"/>
    <col min="10498" max="10498" width="26.140625" style="489" bestFit="1" customWidth="1"/>
    <col min="10499" max="10510" width="12.5703125" style="489" bestFit="1" customWidth="1"/>
    <col min="10511" max="10511" width="15.5703125" style="489" bestFit="1" customWidth="1"/>
    <col min="10512" max="10752" width="9.140625" style="489"/>
    <col min="10753" max="10753" width="15.85546875" style="489" customWidth="1"/>
    <col min="10754" max="10754" width="26.140625" style="489" bestFit="1" customWidth="1"/>
    <col min="10755" max="10766" width="12.5703125" style="489" bestFit="1" customWidth="1"/>
    <col min="10767" max="10767" width="15.5703125" style="489" bestFit="1" customWidth="1"/>
    <col min="10768" max="11008" width="9.140625" style="489"/>
    <col min="11009" max="11009" width="15.85546875" style="489" customWidth="1"/>
    <col min="11010" max="11010" width="26.140625" style="489" bestFit="1" customWidth="1"/>
    <col min="11011" max="11022" width="12.5703125" style="489" bestFit="1" customWidth="1"/>
    <col min="11023" max="11023" width="15.5703125" style="489" bestFit="1" customWidth="1"/>
    <col min="11024" max="11264" width="9.140625" style="489"/>
    <col min="11265" max="11265" width="15.85546875" style="489" customWidth="1"/>
    <col min="11266" max="11266" width="26.140625" style="489" bestFit="1" customWidth="1"/>
    <col min="11267" max="11278" width="12.5703125" style="489" bestFit="1" customWidth="1"/>
    <col min="11279" max="11279" width="15.5703125" style="489" bestFit="1" customWidth="1"/>
    <col min="11280" max="11520" width="9.140625" style="489"/>
    <col min="11521" max="11521" width="15.85546875" style="489" customWidth="1"/>
    <col min="11522" max="11522" width="26.140625" style="489" bestFit="1" customWidth="1"/>
    <col min="11523" max="11534" width="12.5703125" style="489" bestFit="1" customWidth="1"/>
    <col min="11535" max="11535" width="15.5703125" style="489" bestFit="1" customWidth="1"/>
    <col min="11536" max="11776" width="9.140625" style="489"/>
    <col min="11777" max="11777" width="15.85546875" style="489" customWidth="1"/>
    <col min="11778" max="11778" width="26.140625" style="489" bestFit="1" customWidth="1"/>
    <col min="11779" max="11790" width="12.5703125" style="489" bestFit="1" customWidth="1"/>
    <col min="11791" max="11791" width="15.5703125" style="489" bestFit="1" customWidth="1"/>
    <col min="11792" max="12032" width="9.140625" style="489"/>
    <col min="12033" max="12033" width="15.85546875" style="489" customWidth="1"/>
    <col min="12034" max="12034" width="26.140625" style="489" bestFit="1" customWidth="1"/>
    <col min="12035" max="12046" width="12.5703125" style="489" bestFit="1" customWidth="1"/>
    <col min="12047" max="12047" width="15.5703125" style="489" bestFit="1" customWidth="1"/>
    <col min="12048" max="12288" width="9.140625" style="489"/>
    <col min="12289" max="12289" width="15.85546875" style="489" customWidth="1"/>
    <col min="12290" max="12290" width="26.140625" style="489" bestFit="1" customWidth="1"/>
    <col min="12291" max="12302" width="12.5703125" style="489" bestFit="1" customWidth="1"/>
    <col min="12303" max="12303" width="15.5703125" style="489" bestFit="1" customWidth="1"/>
    <col min="12304" max="12544" width="9.140625" style="489"/>
    <col min="12545" max="12545" width="15.85546875" style="489" customWidth="1"/>
    <col min="12546" max="12546" width="26.140625" style="489" bestFit="1" customWidth="1"/>
    <col min="12547" max="12558" width="12.5703125" style="489" bestFit="1" customWidth="1"/>
    <col min="12559" max="12559" width="15.5703125" style="489" bestFit="1" customWidth="1"/>
    <col min="12560" max="12800" width="9.140625" style="489"/>
    <col min="12801" max="12801" width="15.85546875" style="489" customWidth="1"/>
    <col min="12802" max="12802" width="26.140625" style="489" bestFit="1" customWidth="1"/>
    <col min="12803" max="12814" width="12.5703125" style="489" bestFit="1" customWidth="1"/>
    <col min="12815" max="12815" width="15.5703125" style="489" bestFit="1" customWidth="1"/>
    <col min="12816" max="13056" width="9.140625" style="489"/>
    <col min="13057" max="13057" width="15.85546875" style="489" customWidth="1"/>
    <col min="13058" max="13058" width="26.140625" style="489" bestFit="1" customWidth="1"/>
    <col min="13059" max="13070" width="12.5703125" style="489" bestFit="1" customWidth="1"/>
    <col min="13071" max="13071" width="15.5703125" style="489" bestFit="1" customWidth="1"/>
    <col min="13072" max="13312" width="9.140625" style="489"/>
    <col min="13313" max="13313" width="15.85546875" style="489" customWidth="1"/>
    <col min="13314" max="13314" width="26.140625" style="489" bestFit="1" customWidth="1"/>
    <col min="13315" max="13326" width="12.5703125" style="489" bestFit="1" customWidth="1"/>
    <col min="13327" max="13327" width="15.5703125" style="489" bestFit="1" customWidth="1"/>
    <col min="13328" max="13568" width="9.140625" style="489"/>
    <col min="13569" max="13569" width="15.85546875" style="489" customWidth="1"/>
    <col min="13570" max="13570" width="26.140625" style="489" bestFit="1" customWidth="1"/>
    <col min="13571" max="13582" width="12.5703125" style="489" bestFit="1" customWidth="1"/>
    <col min="13583" max="13583" width="15.5703125" style="489" bestFit="1" customWidth="1"/>
    <col min="13584" max="13824" width="9.140625" style="489"/>
    <col min="13825" max="13825" width="15.85546875" style="489" customWidth="1"/>
    <col min="13826" max="13826" width="26.140625" style="489" bestFit="1" customWidth="1"/>
    <col min="13827" max="13838" width="12.5703125" style="489" bestFit="1" customWidth="1"/>
    <col min="13839" max="13839" width="15.5703125" style="489" bestFit="1" customWidth="1"/>
    <col min="13840" max="14080" width="9.140625" style="489"/>
    <col min="14081" max="14081" width="15.85546875" style="489" customWidth="1"/>
    <col min="14082" max="14082" width="26.140625" style="489" bestFit="1" customWidth="1"/>
    <col min="14083" max="14094" width="12.5703125" style="489" bestFit="1" customWidth="1"/>
    <col min="14095" max="14095" width="15.5703125" style="489" bestFit="1" customWidth="1"/>
    <col min="14096" max="14336" width="9.140625" style="489"/>
    <col min="14337" max="14337" width="15.85546875" style="489" customWidth="1"/>
    <col min="14338" max="14338" width="26.140625" style="489" bestFit="1" customWidth="1"/>
    <col min="14339" max="14350" width="12.5703125" style="489" bestFit="1" customWidth="1"/>
    <col min="14351" max="14351" width="15.5703125" style="489" bestFit="1" customWidth="1"/>
    <col min="14352" max="14592" width="9.140625" style="489"/>
    <col min="14593" max="14593" width="15.85546875" style="489" customWidth="1"/>
    <col min="14594" max="14594" width="26.140625" style="489" bestFit="1" customWidth="1"/>
    <col min="14595" max="14606" width="12.5703125" style="489" bestFit="1" customWidth="1"/>
    <col min="14607" max="14607" width="15.5703125" style="489" bestFit="1" customWidth="1"/>
    <col min="14608" max="14848" width="9.140625" style="489"/>
    <col min="14849" max="14849" width="15.85546875" style="489" customWidth="1"/>
    <col min="14850" max="14850" width="26.140625" style="489" bestFit="1" customWidth="1"/>
    <col min="14851" max="14862" width="12.5703125" style="489" bestFit="1" customWidth="1"/>
    <col min="14863" max="14863" width="15.5703125" style="489" bestFit="1" customWidth="1"/>
    <col min="14864" max="15104" width="9.140625" style="489"/>
    <col min="15105" max="15105" width="15.85546875" style="489" customWidth="1"/>
    <col min="15106" max="15106" width="26.140625" style="489" bestFit="1" customWidth="1"/>
    <col min="15107" max="15118" width="12.5703125" style="489" bestFit="1" customWidth="1"/>
    <col min="15119" max="15119" width="15.5703125" style="489" bestFit="1" customWidth="1"/>
    <col min="15120" max="15360" width="9.140625" style="489"/>
    <col min="15361" max="15361" width="15.85546875" style="489" customWidth="1"/>
    <col min="15362" max="15362" width="26.140625" style="489" bestFit="1" customWidth="1"/>
    <col min="15363" max="15374" width="12.5703125" style="489" bestFit="1" customWidth="1"/>
    <col min="15375" max="15375" width="15.5703125" style="489" bestFit="1" customWidth="1"/>
    <col min="15376" max="15616" width="9.140625" style="489"/>
    <col min="15617" max="15617" width="15.85546875" style="489" customWidth="1"/>
    <col min="15618" max="15618" width="26.140625" style="489" bestFit="1" customWidth="1"/>
    <col min="15619" max="15630" width="12.5703125" style="489" bestFit="1" customWidth="1"/>
    <col min="15631" max="15631" width="15.5703125" style="489" bestFit="1" customWidth="1"/>
    <col min="15632" max="15872" width="9.140625" style="489"/>
    <col min="15873" max="15873" width="15.85546875" style="489" customWidth="1"/>
    <col min="15874" max="15874" width="26.140625" style="489" bestFit="1" customWidth="1"/>
    <col min="15875" max="15886" width="12.5703125" style="489" bestFit="1" customWidth="1"/>
    <col min="15887" max="15887" width="15.5703125" style="489" bestFit="1" customWidth="1"/>
    <col min="15888" max="16128" width="9.140625" style="489"/>
    <col min="16129" max="16129" width="15.85546875" style="489" customWidth="1"/>
    <col min="16130" max="16130" width="26.140625" style="489" bestFit="1" customWidth="1"/>
    <col min="16131" max="16142" width="12.5703125" style="489" bestFit="1" customWidth="1"/>
    <col min="16143" max="16143" width="15.5703125" style="489" bestFit="1" customWidth="1"/>
    <col min="16144" max="16384" width="9.140625" style="489"/>
  </cols>
  <sheetData>
    <row r="1" spans="1:15" ht="21" customHeight="1" thickBot="1">
      <c r="A1" s="1115" t="s">
        <v>139</v>
      </c>
      <c r="B1" s="1109"/>
      <c r="C1" s="1109"/>
      <c r="D1" s="1109"/>
      <c r="E1" s="1109"/>
      <c r="F1" s="1109"/>
      <c r="G1" s="1109"/>
      <c r="H1" s="1109"/>
      <c r="I1" s="1109"/>
      <c r="J1" s="1109"/>
      <c r="K1" s="1109"/>
      <c r="L1" s="1109"/>
      <c r="M1" s="1109"/>
      <c r="N1" s="1109"/>
      <c r="O1" s="1110"/>
    </row>
    <row r="2" spans="1:15" s="774" customFormat="1" ht="27" customHeight="1" thickBot="1">
      <c r="A2" s="846" t="s">
        <v>82</v>
      </c>
      <c r="B2" s="771" t="s">
        <v>87</v>
      </c>
      <c r="C2" s="847" t="s">
        <v>94</v>
      </c>
      <c r="D2" s="847" t="s">
        <v>95</v>
      </c>
      <c r="E2" s="847" t="s">
        <v>96</v>
      </c>
      <c r="F2" s="847" t="s">
        <v>97</v>
      </c>
      <c r="G2" s="847" t="s">
        <v>98</v>
      </c>
      <c r="H2" s="847" t="s">
        <v>99</v>
      </c>
      <c r="I2" s="847" t="s">
        <v>140</v>
      </c>
      <c r="J2" s="847" t="s">
        <v>141</v>
      </c>
      <c r="K2" s="847" t="s">
        <v>142</v>
      </c>
      <c r="L2" s="847" t="s">
        <v>143</v>
      </c>
      <c r="M2" s="847" t="s">
        <v>144</v>
      </c>
      <c r="N2" s="847" t="s">
        <v>145</v>
      </c>
      <c r="O2" s="848" t="s">
        <v>16</v>
      </c>
    </row>
    <row r="3" spans="1:15" ht="15" customHeight="1" thickBot="1">
      <c r="A3" s="1111" t="s">
        <v>83</v>
      </c>
      <c r="B3" s="775" t="s">
        <v>54</v>
      </c>
      <c r="C3" s="776">
        <v>137.4795</v>
      </c>
      <c r="D3" s="776">
        <v>139.11099999999999</v>
      </c>
      <c r="E3" s="776">
        <v>134.34799999999996</v>
      </c>
      <c r="F3" s="776"/>
      <c r="G3" s="776"/>
      <c r="H3" s="776"/>
      <c r="I3" s="776"/>
      <c r="J3" s="776"/>
      <c r="K3" s="776"/>
      <c r="L3" s="776"/>
      <c r="M3" s="776"/>
      <c r="N3" s="776"/>
      <c r="O3" s="777">
        <v>136.97999999999999</v>
      </c>
    </row>
    <row r="4" spans="1:15" ht="15" customHeight="1" thickBot="1">
      <c r="A4" s="1111"/>
      <c r="B4" s="778" t="s">
        <v>55</v>
      </c>
      <c r="C4" s="776">
        <v>148.4025</v>
      </c>
      <c r="D4" s="776">
        <v>156.89875000000001</v>
      </c>
      <c r="E4" s="776">
        <v>155.65555555555557</v>
      </c>
      <c r="F4" s="776"/>
      <c r="G4" s="776"/>
      <c r="H4" s="776"/>
      <c r="I4" s="776"/>
      <c r="J4" s="776"/>
      <c r="K4" s="776"/>
      <c r="L4" s="776"/>
      <c r="M4" s="776"/>
      <c r="N4" s="776"/>
      <c r="O4" s="777">
        <v>154.13</v>
      </c>
    </row>
    <row r="5" spans="1:15" ht="15" customHeight="1" thickBot="1">
      <c r="A5" s="1111"/>
      <c r="B5" s="778" t="s">
        <v>56</v>
      </c>
      <c r="C5" s="776">
        <v>232.82333333333335</v>
      </c>
      <c r="D5" s="776">
        <v>251.46266666666668</v>
      </c>
      <c r="E5" s="776">
        <v>245.75133333333332</v>
      </c>
      <c r="F5" s="776"/>
      <c r="G5" s="776"/>
      <c r="H5" s="776"/>
      <c r="I5" s="776"/>
      <c r="J5" s="776"/>
      <c r="K5" s="776"/>
      <c r="L5" s="776"/>
      <c r="M5" s="776"/>
      <c r="N5" s="776"/>
      <c r="O5" s="777">
        <v>243.35</v>
      </c>
    </row>
    <row r="6" spans="1:15" ht="15" customHeight="1" thickBot="1">
      <c r="A6" s="1112"/>
      <c r="B6" s="779" t="s">
        <v>57</v>
      </c>
      <c r="C6" s="780">
        <v>172.77116279069764</v>
      </c>
      <c r="D6" s="780">
        <v>181.61279069767434</v>
      </c>
      <c r="E6" s="780">
        <v>176.6847727272727</v>
      </c>
      <c r="F6" s="780"/>
      <c r="G6" s="780"/>
      <c r="H6" s="780"/>
      <c r="I6" s="780"/>
      <c r="J6" s="780"/>
      <c r="K6" s="780"/>
      <c r="L6" s="780"/>
      <c r="M6" s="780"/>
      <c r="N6" s="780"/>
      <c r="O6" s="781">
        <v>176.75</v>
      </c>
    </row>
    <row r="7" spans="1:15" ht="15" customHeight="1" thickBot="1">
      <c r="A7" s="1113" t="s">
        <v>84</v>
      </c>
      <c r="B7" s="778" t="s">
        <v>54</v>
      </c>
      <c r="C7" s="776">
        <v>129.39550000000003</v>
      </c>
      <c r="D7" s="776">
        <v>131.28512820512819</v>
      </c>
      <c r="E7" s="776">
        <v>128.40974999999997</v>
      </c>
      <c r="F7" s="776"/>
      <c r="G7" s="776"/>
      <c r="H7" s="776"/>
      <c r="I7" s="776"/>
      <c r="J7" s="776"/>
      <c r="K7" s="776"/>
      <c r="L7" s="776"/>
      <c r="M7" s="776"/>
      <c r="N7" s="776"/>
      <c r="O7" s="777">
        <v>128.49</v>
      </c>
    </row>
    <row r="8" spans="1:15" ht="15" customHeight="1" thickBot="1">
      <c r="A8" s="1111"/>
      <c r="B8" s="778" t="s">
        <v>55</v>
      </c>
      <c r="C8" s="776">
        <v>263.17</v>
      </c>
      <c r="D8" s="776">
        <v>295.23611111111109</v>
      </c>
      <c r="E8" s="776">
        <v>310.32888888888886</v>
      </c>
      <c r="F8" s="776"/>
      <c r="G8" s="776"/>
      <c r="H8" s="776"/>
      <c r="I8" s="776"/>
      <c r="J8" s="776"/>
      <c r="K8" s="776"/>
      <c r="L8" s="776"/>
      <c r="M8" s="776"/>
      <c r="N8" s="776"/>
      <c r="O8" s="777">
        <v>289.58</v>
      </c>
    </row>
    <row r="9" spans="1:15" ht="15" customHeight="1" thickBot="1">
      <c r="A9" s="1111"/>
      <c r="B9" s="778" t="s">
        <v>56</v>
      </c>
      <c r="C9" s="776">
        <v>204.06</v>
      </c>
      <c r="D9" s="776">
        <v>222.595</v>
      </c>
      <c r="E9" s="776">
        <v>212.72499999999999</v>
      </c>
      <c r="F9" s="776"/>
      <c r="G9" s="776"/>
      <c r="H9" s="776"/>
      <c r="I9" s="776"/>
      <c r="J9" s="776"/>
      <c r="K9" s="776"/>
      <c r="L9" s="776"/>
      <c r="M9" s="776"/>
      <c r="N9" s="776"/>
      <c r="O9" s="777">
        <v>213.13</v>
      </c>
    </row>
    <row r="10" spans="1:15" ht="15" customHeight="1" thickBot="1">
      <c r="A10" s="1112"/>
      <c r="B10" s="779" t="s">
        <v>57</v>
      </c>
      <c r="C10" s="780">
        <v>173.05032258064529</v>
      </c>
      <c r="D10" s="780">
        <v>185.65163934426235</v>
      </c>
      <c r="E10" s="780">
        <v>186.6646774193548</v>
      </c>
      <c r="F10" s="780"/>
      <c r="G10" s="780"/>
      <c r="H10" s="780"/>
      <c r="I10" s="780"/>
      <c r="J10" s="780"/>
      <c r="K10" s="780"/>
      <c r="L10" s="780"/>
      <c r="M10" s="780"/>
      <c r="N10" s="780"/>
      <c r="O10" s="781">
        <v>179.89</v>
      </c>
    </row>
    <row r="11" spans="1:15" ht="15" customHeight="1" thickBot="1">
      <c r="A11" s="1100" t="s">
        <v>80</v>
      </c>
      <c r="B11" s="1101"/>
      <c r="C11" s="782">
        <v>172.93600000000004</v>
      </c>
      <c r="D11" s="782">
        <v>183.98173076923072</v>
      </c>
      <c r="E11" s="782">
        <v>182.52207547169814</v>
      </c>
      <c r="F11" s="782"/>
      <c r="G11" s="782"/>
      <c r="H11" s="782"/>
      <c r="I11" s="782"/>
      <c r="J11" s="782"/>
      <c r="K11" s="782"/>
      <c r="L11" s="782"/>
      <c r="M11" s="782"/>
      <c r="N11" s="782"/>
      <c r="O11" s="783">
        <v>178.6</v>
      </c>
    </row>
    <row r="12" spans="1:15" ht="15" customHeight="1" thickBot="1">
      <c r="O12" s="642"/>
    </row>
    <row r="13" spans="1:15" ht="22.5" customHeight="1" thickBot="1">
      <c r="A13" s="849" t="s">
        <v>64</v>
      </c>
      <c r="B13" s="747" t="s">
        <v>57</v>
      </c>
      <c r="C13" s="748">
        <v>97</v>
      </c>
      <c r="D13" s="748">
        <v>94.78</v>
      </c>
      <c r="E13" s="748">
        <v>94.79</v>
      </c>
      <c r="F13" s="748"/>
      <c r="G13" s="748"/>
      <c r="H13" s="748"/>
      <c r="I13" s="748"/>
      <c r="J13" s="748"/>
      <c r="K13" s="748"/>
      <c r="L13" s="748"/>
      <c r="M13" s="748"/>
      <c r="N13" s="748"/>
      <c r="O13" s="850">
        <v>95.52</v>
      </c>
    </row>
    <row r="14" spans="1:15" ht="22.5" customHeight="1">
      <c r="O14" s="642"/>
    </row>
    <row r="15" spans="1:15" ht="20.25" thickBot="1">
      <c r="A15" s="1114" t="s">
        <v>146</v>
      </c>
      <c r="B15" s="1114"/>
      <c r="C15" s="1114"/>
      <c r="D15" s="1114"/>
      <c r="E15" s="1114"/>
      <c r="F15" s="1114"/>
      <c r="G15" s="1114"/>
      <c r="H15" s="1114"/>
      <c r="I15" s="1114"/>
      <c r="J15" s="1114"/>
      <c r="K15" s="1114"/>
      <c r="L15" s="1114"/>
      <c r="M15" s="1114"/>
      <c r="N15" s="1114"/>
      <c r="O15" s="1114"/>
    </row>
    <row r="16" spans="1:15" ht="27" customHeight="1" thickBot="1">
      <c r="A16" s="851" t="s">
        <v>82</v>
      </c>
      <c r="B16" s="788" t="s">
        <v>87</v>
      </c>
      <c r="C16" s="852" t="s">
        <v>108</v>
      </c>
      <c r="D16" s="852" t="s">
        <v>109</v>
      </c>
      <c r="E16" s="852" t="s">
        <v>110</v>
      </c>
      <c r="F16" s="852" t="s">
        <v>111</v>
      </c>
      <c r="G16" s="852" t="s">
        <v>112</v>
      </c>
      <c r="H16" s="852" t="s">
        <v>113</v>
      </c>
      <c r="I16" s="852" t="s">
        <v>88</v>
      </c>
      <c r="J16" s="852" t="s">
        <v>89</v>
      </c>
      <c r="K16" s="852" t="s">
        <v>90</v>
      </c>
      <c r="L16" s="852" t="s">
        <v>91</v>
      </c>
      <c r="M16" s="852" t="s">
        <v>92</v>
      </c>
      <c r="N16" s="853" t="s">
        <v>93</v>
      </c>
      <c r="O16" s="854" t="s">
        <v>16</v>
      </c>
    </row>
    <row r="17" spans="1:15" ht="15" customHeight="1" thickBot="1">
      <c r="A17" s="1111" t="s">
        <v>83</v>
      </c>
      <c r="B17" s="775" t="s">
        <v>54</v>
      </c>
      <c r="C17" s="776">
        <v>142.24052631578951</v>
      </c>
      <c r="D17" s="776">
        <v>138.65105263157895</v>
      </c>
      <c r="E17" s="776">
        <v>132.45999999999998</v>
      </c>
      <c r="F17" s="776"/>
      <c r="G17" s="776"/>
      <c r="H17" s="776"/>
      <c r="I17" s="776"/>
      <c r="J17" s="776"/>
      <c r="K17" s="776"/>
      <c r="L17" s="776"/>
      <c r="M17" s="776"/>
      <c r="N17" s="792"/>
      <c r="O17" s="777">
        <v>135.94</v>
      </c>
    </row>
    <row r="18" spans="1:15" ht="15" customHeight="1" thickBot="1">
      <c r="A18" s="1111"/>
      <c r="B18" s="778" t="s">
        <v>55</v>
      </c>
      <c r="C18" s="776">
        <v>148.24285714285716</v>
      </c>
      <c r="D18" s="776">
        <v>150.7525</v>
      </c>
      <c r="E18" s="776">
        <v>151.14750000000001</v>
      </c>
      <c r="F18" s="776"/>
      <c r="G18" s="776"/>
      <c r="H18" s="776"/>
      <c r="I18" s="776"/>
      <c r="J18" s="776"/>
      <c r="K18" s="776"/>
      <c r="L18" s="776"/>
      <c r="M18" s="776"/>
      <c r="N18" s="792"/>
      <c r="O18" s="777">
        <v>149.80000000000001</v>
      </c>
    </row>
    <row r="19" spans="1:15" ht="15" customHeight="1" thickBot="1">
      <c r="A19" s="1111"/>
      <c r="B19" s="778" t="s">
        <v>56</v>
      </c>
      <c r="C19" s="776">
        <v>224.87266666666662</v>
      </c>
      <c r="D19" s="776">
        <v>240.51400000000001</v>
      </c>
      <c r="E19" s="776">
        <v>231.196</v>
      </c>
      <c r="F19" s="776"/>
      <c r="G19" s="776"/>
      <c r="H19" s="776"/>
      <c r="I19" s="776"/>
      <c r="J19" s="776"/>
      <c r="K19" s="776"/>
      <c r="L19" s="776"/>
      <c r="M19" s="776"/>
      <c r="N19" s="792"/>
      <c r="O19" s="777">
        <v>232.19</v>
      </c>
    </row>
    <row r="20" spans="1:15" ht="15" customHeight="1" thickBot="1">
      <c r="A20" s="1112"/>
      <c r="B20" s="779" t="s">
        <v>57</v>
      </c>
      <c r="C20" s="780">
        <v>173.49658536585366</v>
      </c>
      <c r="D20" s="780">
        <v>177.33571428571426</v>
      </c>
      <c r="E20" s="780">
        <v>170.37953488372091</v>
      </c>
      <c r="F20" s="780"/>
      <c r="G20" s="780"/>
      <c r="H20" s="780"/>
      <c r="I20" s="780"/>
      <c r="J20" s="780"/>
      <c r="K20" s="780"/>
      <c r="L20" s="780"/>
      <c r="M20" s="780"/>
      <c r="N20" s="793"/>
      <c r="O20" s="781">
        <v>172.1</v>
      </c>
    </row>
    <row r="21" spans="1:15" ht="15" customHeight="1" thickBot="1">
      <c r="A21" s="1113" t="s">
        <v>84</v>
      </c>
      <c r="B21" s="778" t="s">
        <v>54</v>
      </c>
      <c r="C21" s="776">
        <v>108.59840909090912</v>
      </c>
      <c r="D21" s="776">
        <v>113.30590909090914</v>
      </c>
      <c r="E21" s="776">
        <v>124.61955555555556</v>
      </c>
      <c r="F21" s="776"/>
      <c r="G21" s="776"/>
      <c r="H21" s="776"/>
      <c r="I21" s="776"/>
      <c r="J21" s="776"/>
      <c r="K21" s="776"/>
      <c r="L21" s="776"/>
      <c r="M21" s="776"/>
      <c r="N21" s="792"/>
      <c r="O21" s="777">
        <v>123.39</v>
      </c>
    </row>
    <row r="22" spans="1:15" ht="15" customHeight="1" thickBot="1">
      <c r="A22" s="1111"/>
      <c r="B22" s="778" t="s">
        <v>55</v>
      </c>
      <c r="C22" s="776">
        <v>294.71588235294109</v>
      </c>
      <c r="D22" s="776">
        <v>299.41176470588232</v>
      </c>
      <c r="E22" s="776">
        <v>319.40000000000003</v>
      </c>
      <c r="F22" s="776"/>
      <c r="G22" s="776"/>
      <c r="H22" s="776"/>
      <c r="I22" s="776"/>
      <c r="J22" s="776"/>
      <c r="K22" s="776"/>
      <c r="L22" s="776"/>
      <c r="M22" s="776"/>
      <c r="N22" s="792"/>
      <c r="O22" s="777">
        <v>304.51</v>
      </c>
    </row>
    <row r="23" spans="1:15" ht="15" customHeight="1" thickBot="1">
      <c r="A23" s="1111"/>
      <c r="B23" s="778" t="s">
        <v>56</v>
      </c>
      <c r="C23" s="776">
        <v>202.63</v>
      </c>
      <c r="D23" s="776">
        <v>214.3075</v>
      </c>
      <c r="E23" s="776">
        <v>214.61</v>
      </c>
      <c r="F23" s="776"/>
      <c r="G23" s="776"/>
      <c r="H23" s="776"/>
      <c r="I23" s="776"/>
      <c r="J23" s="776"/>
      <c r="K23" s="776"/>
      <c r="L23" s="776"/>
      <c r="M23" s="776"/>
      <c r="N23" s="792"/>
      <c r="O23" s="777">
        <v>210.52</v>
      </c>
    </row>
    <row r="24" spans="1:15" ht="15" customHeight="1" thickBot="1">
      <c r="A24" s="1112"/>
      <c r="B24" s="779" t="s">
        <v>57</v>
      </c>
      <c r="C24" s="780">
        <v>163.06184615384609</v>
      </c>
      <c r="D24" s="780">
        <v>168.19523076923073</v>
      </c>
      <c r="E24" s="780">
        <v>180.2442424242424</v>
      </c>
      <c r="F24" s="780"/>
      <c r="G24" s="780"/>
      <c r="H24" s="780"/>
      <c r="I24" s="780"/>
      <c r="J24" s="780"/>
      <c r="K24" s="780"/>
      <c r="L24" s="780"/>
      <c r="M24" s="780"/>
      <c r="N24" s="793"/>
      <c r="O24" s="781">
        <v>174.55</v>
      </c>
    </row>
    <row r="25" spans="1:15" ht="15" customHeight="1" thickBot="1">
      <c r="A25" s="1100" t="s">
        <v>80</v>
      </c>
      <c r="B25" s="1101"/>
      <c r="C25" s="782">
        <v>167.09792452830183</v>
      </c>
      <c r="D25" s="782">
        <v>171.78308411214951</v>
      </c>
      <c r="E25" s="782">
        <v>176.35266055045875</v>
      </c>
      <c r="F25" s="782"/>
      <c r="G25" s="782"/>
      <c r="H25" s="782"/>
      <c r="I25" s="782"/>
      <c r="J25" s="782"/>
      <c r="K25" s="782"/>
      <c r="L25" s="782"/>
      <c r="M25" s="782"/>
      <c r="N25" s="794"/>
      <c r="O25" s="783">
        <v>173.59</v>
      </c>
    </row>
    <row r="26" spans="1:15" ht="15" customHeight="1" thickBot="1">
      <c r="O26" s="642"/>
    </row>
    <row r="27" spans="1:15" ht="22.5" customHeight="1" thickBot="1">
      <c r="A27" s="849" t="s">
        <v>64</v>
      </c>
      <c r="B27" s="747" t="s">
        <v>57</v>
      </c>
      <c r="C27" s="748">
        <v>87.55</v>
      </c>
      <c r="D27" s="748">
        <v>88.06</v>
      </c>
      <c r="E27" s="748">
        <v>89.46</v>
      </c>
      <c r="F27" s="748"/>
      <c r="G27" s="748"/>
      <c r="H27" s="748"/>
      <c r="I27" s="748"/>
      <c r="J27" s="748"/>
      <c r="K27" s="748"/>
      <c r="L27" s="748"/>
      <c r="M27" s="748"/>
      <c r="N27" s="748"/>
      <c r="O27" s="850">
        <v>87.09</v>
      </c>
    </row>
    <row r="28" spans="1:15" ht="22.5" customHeight="1" thickBot="1">
      <c r="O28" s="642"/>
    </row>
    <row r="29" spans="1:15" ht="20.25" thickBot="1">
      <c r="A29" s="1127" t="s">
        <v>147</v>
      </c>
      <c r="B29" s="1109"/>
      <c r="C29" s="1109"/>
      <c r="D29" s="1109"/>
      <c r="E29" s="1109"/>
      <c r="F29" s="1109"/>
      <c r="G29" s="1109"/>
      <c r="H29" s="1109"/>
      <c r="I29" s="1109"/>
      <c r="J29" s="1109"/>
      <c r="K29" s="1109"/>
      <c r="L29" s="1109"/>
      <c r="M29" s="1109"/>
      <c r="N29" s="1109"/>
      <c r="O29" s="1110"/>
    </row>
    <row r="30" spans="1:15" ht="27" customHeight="1" thickBot="1">
      <c r="A30" s="851" t="s">
        <v>82</v>
      </c>
      <c r="B30" s="788" t="s">
        <v>87</v>
      </c>
      <c r="C30" s="855" t="s">
        <v>133</v>
      </c>
      <c r="D30" s="855" t="s">
        <v>134</v>
      </c>
      <c r="E30" s="855" t="s">
        <v>135</v>
      </c>
      <c r="F30" s="855" t="s">
        <v>136</v>
      </c>
      <c r="G30" s="855" t="s">
        <v>137</v>
      </c>
      <c r="H30" s="855" t="s">
        <v>138</v>
      </c>
      <c r="I30" s="855" t="s">
        <v>149</v>
      </c>
      <c r="J30" s="855" t="s">
        <v>128</v>
      </c>
      <c r="K30" s="855" t="s">
        <v>129</v>
      </c>
      <c r="L30" s="855" t="s">
        <v>130</v>
      </c>
      <c r="M30" s="855" t="s">
        <v>131</v>
      </c>
      <c r="N30" s="855" t="s">
        <v>132</v>
      </c>
      <c r="O30" s="856" t="s">
        <v>16</v>
      </c>
    </row>
    <row r="31" spans="1:15" ht="15" customHeight="1" thickBot="1">
      <c r="A31" s="1116" t="s">
        <v>83</v>
      </c>
      <c r="B31" s="798" t="s">
        <v>54</v>
      </c>
      <c r="C31" s="799">
        <v>-3.3471658458430538E-2</v>
      </c>
      <c r="D31" s="799">
        <v>3.3173016698488733E-3</v>
      </c>
      <c r="E31" s="799">
        <v>1.425335950475598E-2</v>
      </c>
      <c r="F31" s="799"/>
      <c r="G31" s="799"/>
      <c r="H31" s="799"/>
      <c r="I31" s="799"/>
      <c r="J31" s="799"/>
      <c r="K31" s="799"/>
      <c r="L31" s="799"/>
      <c r="M31" s="799"/>
      <c r="N31" s="800"/>
      <c r="O31" s="801">
        <v>7.6504340150065622E-3</v>
      </c>
    </row>
    <row r="32" spans="1:15" ht="15" customHeight="1" thickBot="1">
      <c r="A32" s="1116"/>
      <c r="B32" s="802" t="s">
        <v>55</v>
      </c>
      <c r="C32" s="799">
        <v>1.0769008383924958E-3</v>
      </c>
      <c r="D32" s="799">
        <v>4.0770468151440337E-2</v>
      </c>
      <c r="E32" s="799">
        <v>2.9825538335437617E-2</v>
      </c>
      <c r="F32" s="799"/>
      <c r="G32" s="799"/>
      <c r="H32" s="799"/>
      <c r="I32" s="799"/>
      <c r="J32" s="799"/>
      <c r="K32" s="799"/>
      <c r="L32" s="799"/>
      <c r="M32" s="799"/>
      <c r="N32" s="800"/>
      <c r="O32" s="801">
        <v>2.8905206942590012E-2</v>
      </c>
    </row>
    <row r="33" spans="1:15" ht="15" customHeight="1" thickBot="1">
      <c r="A33" s="1116"/>
      <c r="B33" s="802" t="s">
        <v>56</v>
      </c>
      <c r="C33" s="799">
        <v>3.5356305346136936E-2</v>
      </c>
      <c r="D33" s="799">
        <v>4.5521951598105174E-2</v>
      </c>
      <c r="E33" s="799">
        <v>6.2956683218279394E-2</v>
      </c>
      <c r="F33" s="799"/>
      <c r="G33" s="799"/>
      <c r="H33" s="799"/>
      <c r="I33" s="799"/>
      <c r="J33" s="799"/>
      <c r="K33" s="799"/>
      <c r="L33" s="799"/>
      <c r="M33" s="799"/>
      <c r="N33" s="800"/>
      <c r="O33" s="801">
        <v>4.8064085447263004E-2</v>
      </c>
    </row>
    <row r="34" spans="1:15" ht="15" customHeight="1" thickBot="1">
      <c r="A34" s="1117"/>
      <c r="B34" s="803" t="s">
        <v>57</v>
      </c>
      <c r="C34" s="804">
        <v>-4.1811922328402751E-3</v>
      </c>
      <c r="D34" s="804">
        <v>2.4118528121577776E-2</v>
      </c>
      <c r="E34" s="804">
        <v>3.7007014063367032E-2</v>
      </c>
      <c r="F34" s="804"/>
      <c r="G34" s="804"/>
      <c r="H34" s="804"/>
      <c r="I34" s="804"/>
      <c r="J34" s="804"/>
      <c r="K34" s="804"/>
      <c r="L34" s="804"/>
      <c r="M34" s="804"/>
      <c r="N34" s="805"/>
      <c r="O34" s="806">
        <v>2.7019174898314968E-2</v>
      </c>
    </row>
    <row r="35" spans="1:15" ht="15" customHeight="1" thickBot="1">
      <c r="A35" s="1118" t="s">
        <v>84</v>
      </c>
      <c r="B35" s="802" t="s">
        <v>54</v>
      </c>
      <c r="C35" s="799">
        <v>0.19150456330977558</v>
      </c>
      <c r="D35" s="799">
        <v>0.15867856547352457</v>
      </c>
      <c r="E35" s="799">
        <v>3.0414122627445386E-2</v>
      </c>
      <c r="F35" s="799"/>
      <c r="G35" s="799"/>
      <c r="H35" s="799"/>
      <c r="I35" s="799"/>
      <c r="J35" s="799"/>
      <c r="K35" s="799"/>
      <c r="L35" s="799"/>
      <c r="M35" s="799"/>
      <c r="N35" s="800"/>
      <c r="O35" s="801">
        <v>4.1332360807196759E-2</v>
      </c>
    </row>
    <row r="36" spans="1:15" ht="15" customHeight="1" thickBot="1">
      <c r="A36" s="1116"/>
      <c r="B36" s="802" t="s">
        <v>55</v>
      </c>
      <c r="C36" s="799">
        <v>-0.10703828413007911</v>
      </c>
      <c r="D36" s="799">
        <v>-1.3946190788037521E-2</v>
      </c>
      <c r="E36" s="799">
        <v>-2.8400473109302375E-2</v>
      </c>
      <c r="F36" s="799"/>
      <c r="G36" s="799"/>
      <c r="H36" s="799"/>
      <c r="I36" s="799"/>
      <c r="J36" s="799"/>
      <c r="K36" s="799"/>
      <c r="L36" s="799"/>
      <c r="M36" s="799"/>
      <c r="N36" s="800"/>
      <c r="O36" s="801">
        <v>-4.9029588519260474E-2</v>
      </c>
    </row>
    <row r="37" spans="1:15" ht="15" customHeight="1" thickBot="1">
      <c r="A37" s="1116"/>
      <c r="B37" s="802" t="s">
        <v>56</v>
      </c>
      <c r="C37" s="799">
        <v>7.0571978482949554E-3</v>
      </c>
      <c r="D37" s="799">
        <v>3.8671068441375099E-2</v>
      </c>
      <c r="E37" s="799">
        <v>-8.7833744932669464E-3</v>
      </c>
      <c r="F37" s="799"/>
      <c r="G37" s="799"/>
      <c r="H37" s="799"/>
      <c r="I37" s="799"/>
      <c r="J37" s="799"/>
      <c r="K37" s="799"/>
      <c r="L37" s="799"/>
      <c r="M37" s="799"/>
      <c r="N37" s="800"/>
      <c r="O37" s="801">
        <v>1.2397871936158014E-2</v>
      </c>
    </row>
    <row r="38" spans="1:15" ht="15" customHeight="1" thickBot="1">
      <c r="A38" s="1117"/>
      <c r="B38" s="803" t="s">
        <v>57</v>
      </c>
      <c r="C38" s="804">
        <v>6.1255754564284996E-2</v>
      </c>
      <c r="D38" s="804">
        <v>0.1037865847634073</v>
      </c>
      <c r="E38" s="804">
        <v>3.5620749427327444E-2</v>
      </c>
      <c r="F38" s="804"/>
      <c r="G38" s="804"/>
      <c r="H38" s="804"/>
      <c r="I38" s="804"/>
      <c r="J38" s="804"/>
      <c r="K38" s="804"/>
      <c r="L38" s="804"/>
      <c r="M38" s="804"/>
      <c r="N38" s="805"/>
      <c r="O38" s="806">
        <v>3.0592953308507444E-2</v>
      </c>
    </row>
    <row r="39" spans="1:15" ht="15" customHeight="1" thickBot="1">
      <c r="A39" s="1100" t="s">
        <v>80</v>
      </c>
      <c r="B39" s="1101"/>
      <c r="C39" s="807">
        <v>3.4938048980431194E-2</v>
      </c>
      <c r="D39" s="807">
        <v>7.1011920179039636E-2</v>
      </c>
      <c r="E39" s="807">
        <v>3.4983395781965965E-2</v>
      </c>
      <c r="F39" s="807"/>
      <c r="G39" s="807"/>
      <c r="H39" s="807"/>
      <c r="I39" s="807"/>
      <c r="J39" s="807"/>
      <c r="K39" s="807"/>
      <c r="L39" s="807"/>
      <c r="M39" s="807"/>
      <c r="N39" s="808"/>
      <c r="O39" s="809">
        <v>2.8861109510916475E-2</v>
      </c>
    </row>
    <row r="40" spans="1:15" ht="15" customHeight="1" thickBot="1"/>
    <row r="41" spans="1:15" ht="15.75" thickBot="1">
      <c r="A41" s="849" t="s">
        <v>64</v>
      </c>
      <c r="B41" s="747" t="s">
        <v>57</v>
      </c>
      <c r="C41" s="768">
        <v>0.10793832095945177</v>
      </c>
      <c r="D41" s="768">
        <v>7.631160572337041E-2</v>
      </c>
      <c r="E41" s="768">
        <v>5.9579700424770989E-2</v>
      </c>
      <c r="F41" s="768"/>
      <c r="G41" s="768"/>
      <c r="H41" s="768"/>
      <c r="I41" s="768"/>
      <c r="J41" s="768"/>
      <c r="K41" s="768"/>
      <c r="L41" s="768"/>
      <c r="M41" s="768"/>
      <c r="N41" s="768"/>
      <c r="O41" s="857">
        <v>9.679641749913874E-2</v>
      </c>
    </row>
  </sheetData>
  <mergeCells count="12">
    <mergeCell ref="A39:B39"/>
    <mergeCell ref="A1:O1"/>
    <mergeCell ref="A3:A6"/>
    <mergeCell ref="A7:A10"/>
    <mergeCell ref="A11:B11"/>
    <mergeCell ref="A15:O15"/>
    <mergeCell ref="A17:A20"/>
    <mergeCell ref="A21:A24"/>
    <mergeCell ref="A25:B25"/>
    <mergeCell ref="A29:O29"/>
    <mergeCell ref="A31:A34"/>
    <mergeCell ref="A35:A38"/>
  </mergeCells>
  <printOptions horizontalCentered="1"/>
  <pageMargins left="0" right="0" top="1.25" bottom="0.5" header="0.5" footer="0.75"/>
  <pageSetup scale="66" orientation="landscape" r:id="rId1"/>
  <headerFooter alignWithMargins="0">
    <oddHeader>&amp;L&amp;G&amp;C&amp;"Arial,Bold"&amp;18AVERAGE ROOM RATE (ARR$) BY AREA AND NUMBER OF ROOMS</oddHeader>
    <oddFooter>&amp;L&amp;"Arial,Bold"&amp;12Prepared by:  Carlos J. Acobis RossSource:  Average Room Rate (ARR$) Monthly SurveyResearch and Statistics Division</oddFooter>
  </headerFooter>
  <legacyDrawingHF r:id="rId2"/>
</worksheet>
</file>

<file path=xl/worksheets/sheet13.xml><?xml version="1.0" encoding="utf-8"?>
<worksheet xmlns="http://schemas.openxmlformats.org/spreadsheetml/2006/main" xmlns:r="http://schemas.openxmlformats.org/officeDocument/2006/relationships">
  <dimension ref="A1:H26"/>
  <sheetViews>
    <sheetView workbookViewId="0">
      <selection activeCell="C2" sqref="C2"/>
    </sheetView>
  </sheetViews>
  <sheetFormatPr defaultRowHeight="12.75"/>
  <cols>
    <col min="1" max="1" width="16.85546875" style="934" customWidth="1"/>
    <col min="2" max="2" width="14.28515625" style="934" customWidth="1"/>
    <col min="3" max="3" width="19.5703125" style="934" customWidth="1"/>
    <col min="4" max="4" width="12.85546875" style="934" customWidth="1"/>
    <col min="5" max="7" width="16.85546875" style="934" customWidth="1"/>
    <col min="8" max="8" width="51.28515625" style="934" customWidth="1"/>
    <col min="9" max="256" width="9.140625" style="934"/>
    <col min="257" max="257" width="16.85546875" style="934" customWidth="1"/>
    <col min="258" max="258" width="14.28515625" style="934" customWidth="1"/>
    <col min="259" max="259" width="19.5703125" style="934" customWidth="1"/>
    <col min="260" max="260" width="12.85546875" style="934" customWidth="1"/>
    <col min="261" max="263" width="16.85546875" style="934" customWidth="1"/>
    <col min="264" max="264" width="51.28515625" style="934" customWidth="1"/>
    <col min="265" max="512" width="9.140625" style="934"/>
    <col min="513" max="513" width="16.85546875" style="934" customWidth="1"/>
    <col min="514" max="514" width="14.28515625" style="934" customWidth="1"/>
    <col min="515" max="515" width="19.5703125" style="934" customWidth="1"/>
    <col min="516" max="516" width="12.85546875" style="934" customWidth="1"/>
    <col min="517" max="519" width="16.85546875" style="934" customWidth="1"/>
    <col min="520" max="520" width="51.28515625" style="934" customWidth="1"/>
    <col min="521" max="768" width="9.140625" style="934"/>
    <col min="769" max="769" width="16.85546875" style="934" customWidth="1"/>
    <col min="770" max="770" width="14.28515625" style="934" customWidth="1"/>
    <col min="771" max="771" width="19.5703125" style="934" customWidth="1"/>
    <col min="772" max="772" width="12.85546875" style="934" customWidth="1"/>
    <col min="773" max="775" width="16.85546875" style="934" customWidth="1"/>
    <col min="776" max="776" width="51.28515625" style="934" customWidth="1"/>
    <col min="777" max="1024" width="9.140625" style="934"/>
    <col min="1025" max="1025" width="16.85546875" style="934" customWidth="1"/>
    <col min="1026" max="1026" width="14.28515625" style="934" customWidth="1"/>
    <col min="1027" max="1027" width="19.5703125" style="934" customWidth="1"/>
    <col min="1028" max="1028" width="12.85546875" style="934" customWidth="1"/>
    <col min="1029" max="1031" width="16.85546875" style="934" customWidth="1"/>
    <col min="1032" max="1032" width="51.28515625" style="934" customWidth="1"/>
    <col min="1033" max="1280" width="9.140625" style="934"/>
    <col min="1281" max="1281" width="16.85546875" style="934" customWidth="1"/>
    <col min="1282" max="1282" width="14.28515625" style="934" customWidth="1"/>
    <col min="1283" max="1283" width="19.5703125" style="934" customWidth="1"/>
    <col min="1284" max="1284" width="12.85546875" style="934" customWidth="1"/>
    <col min="1285" max="1287" width="16.85546875" style="934" customWidth="1"/>
    <col min="1288" max="1288" width="51.28515625" style="934" customWidth="1"/>
    <col min="1289" max="1536" width="9.140625" style="934"/>
    <col min="1537" max="1537" width="16.85546875" style="934" customWidth="1"/>
    <col min="1538" max="1538" width="14.28515625" style="934" customWidth="1"/>
    <col min="1539" max="1539" width="19.5703125" style="934" customWidth="1"/>
    <col min="1540" max="1540" width="12.85546875" style="934" customWidth="1"/>
    <col min="1541" max="1543" width="16.85546875" style="934" customWidth="1"/>
    <col min="1544" max="1544" width="51.28515625" style="934" customWidth="1"/>
    <col min="1545" max="1792" width="9.140625" style="934"/>
    <col min="1793" max="1793" width="16.85546875" style="934" customWidth="1"/>
    <col min="1794" max="1794" width="14.28515625" style="934" customWidth="1"/>
    <col min="1795" max="1795" width="19.5703125" style="934" customWidth="1"/>
    <col min="1796" max="1796" width="12.85546875" style="934" customWidth="1"/>
    <col min="1797" max="1799" width="16.85546875" style="934" customWidth="1"/>
    <col min="1800" max="1800" width="51.28515625" style="934" customWidth="1"/>
    <col min="1801" max="2048" width="9.140625" style="934"/>
    <col min="2049" max="2049" width="16.85546875" style="934" customWidth="1"/>
    <col min="2050" max="2050" width="14.28515625" style="934" customWidth="1"/>
    <col min="2051" max="2051" width="19.5703125" style="934" customWidth="1"/>
    <col min="2052" max="2052" width="12.85546875" style="934" customWidth="1"/>
    <col min="2053" max="2055" width="16.85546875" style="934" customWidth="1"/>
    <col min="2056" max="2056" width="51.28515625" style="934" customWidth="1"/>
    <col min="2057" max="2304" width="9.140625" style="934"/>
    <col min="2305" max="2305" width="16.85546875" style="934" customWidth="1"/>
    <col min="2306" max="2306" width="14.28515625" style="934" customWidth="1"/>
    <col min="2307" max="2307" width="19.5703125" style="934" customWidth="1"/>
    <col min="2308" max="2308" width="12.85546875" style="934" customWidth="1"/>
    <col min="2309" max="2311" width="16.85546875" style="934" customWidth="1"/>
    <col min="2312" max="2312" width="51.28515625" style="934" customWidth="1"/>
    <col min="2313" max="2560" width="9.140625" style="934"/>
    <col min="2561" max="2561" width="16.85546875" style="934" customWidth="1"/>
    <col min="2562" max="2562" width="14.28515625" style="934" customWidth="1"/>
    <col min="2563" max="2563" width="19.5703125" style="934" customWidth="1"/>
    <col min="2564" max="2564" width="12.85546875" style="934" customWidth="1"/>
    <col min="2565" max="2567" width="16.85546875" style="934" customWidth="1"/>
    <col min="2568" max="2568" width="51.28515625" style="934" customWidth="1"/>
    <col min="2569" max="2816" width="9.140625" style="934"/>
    <col min="2817" max="2817" width="16.85546875" style="934" customWidth="1"/>
    <col min="2818" max="2818" width="14.28515625" style="934" customWidth="1"/>
    <col min="2819" max="2819" width="19.5703125" style="934" customWidth="1"/>
    <col min="2820" max="2820" width="12.85546875" style="934" customWidth="1"/>
    <col min="2821" max="2823" width="16.85546875" style="934" customWidth="1"/>
    <col min="2824" max="2824" width="51.28515625" style="934" customWidth="1"/>
    <col min="2825" max="3072" width="9.140625" style="934"/>
    <col min="3073" max="3073" width="16.85546875" style="934" customWidth="1"/>
    <col min="3074" max="3074" width="14.28515625" style="934" customWidth="1"/>
    <col min="3075" max="3075" width="19.5703125" style="934" customWidth="1"/>
    <col min="3076" max="3076" width="12.85546875" style="934" customWidth="1"/>
    <col min="3077" max="3079" width="16.85546875" style="934" customWidth="1"/>
    <col min="3080" max="3080" width="51.28515625" style="934" customWidth="1"/>
    <col min="3081" max="3328" width="9.140625" style="934"/>
    <col min="3329" max="3329" width="16.85546875" style="934" customWidth="1"/>
    <col min="3330" max="3330" width="14.28515625" style="934" customWidth="1"/>
    <col min="3331" max="3331" width="19.5703125" style="934" customWidth="1"/>
    <col min="3332" max="3332" width="12.85546875" style="934" customWidth="1"/>
    <col min="3333" max="3335" width="16.85546875" style="934" customWidth="1"/>
    <col min="3336" max="3336" width="51.28515625" style="934" customWidth="1"/>
    <col min="3337" max="3584" width="9.140625" style="934"/>
    <col min="3585" max="3585" width="16.85546875" style="934" customWidth="1"/>
    <col min="3586" max="3586" width="14.28515625" style="934" customWidth="1"/>
    <col min="3587" max="3587" width="19.5703125" style="934" customWidth="1"/>
    <col min="3588" max="3588" width="12.85546875" style="934" customWidth="1"/>
    <col min="3589" max="3591" width="16.85546875" style="934" customWidth="1"/>
    <col min="3592" max="3592" width="51.28515625" style="934" customWidth="1"/>
    <col min="3593" max="3840" width="9.140625" style="934"/>
    <col min="3841" max="3841" width="16.85546875" style="934" customWidth="1"/>
    <col min="3842" max="3842" width="14.28515625" style="934" customWidth="1"/>
    <col min="3843" max="3843" width="19.5703125" style="934" customWidth="1"/>
    <col min="3844" max="3844" width="12.85546875" style="934" customWidth="1"/>
    <col min="3845" max="3847" width="16.85546875" style="934" customWidth="1"/>
    <col min="3848" max="3848" width="51.28515625" style="934" customWidth="1"/>
    <col min="3849" max="4096" width="9.140625" style="934"/>
    <col min="4097" max="4097" width="16.85546875" style="934" customWidth="1"/>
    <col min="4098" max="4098" width="14.28515625" style="934" customWidth="1"/>
    <col min="4099" max="4099" width="19.5703125" style="934" customWidth="1"/>
    <col min="4100" max="4100" width="12.85546875" style="934" customWidth="1"/>
    <col min="4101" max="4103" width="16.85546875" style="934" customWidth="1"/>
    <col min="4104" max="4104" width="51.28515625" style="934" customWidth="1"/>
    <col min="4105" max="4352" width="9.140625" style="934"/>
    <col min="4353" max="4353" width="16.85546875" style="934" customWidth="1"/>
    <col min="4354" max="4354" width="14.28515625" style="934" customWidth="1"/>
    <col min="4355" max="4355" width="19.5703125" style="934" customWidth="1"/>
    <col min="4356" max="4356" width="12.85546875" style="934" customWidth="1"/>
    <col min="4357" max="4359" width="16.85546875" style="934" customWidth="1"/>
    <col min="4360" max="4360" width="51.28515625" style="934" customWidth="1"/>
    <col min="4361" max="4608" width="9.140625" style="934"/>
    <col min="4609" max="4609" width="16.85546875" style="934" customWidth="1"/>
    <col min="4610" max="4610" width="14.28515625" style="934" customWidth="1"/>
    <col min="4611" max="4611" width="19.5703125" style="934" customWidth="1"/>
    <col min="4612" max="4612" width="12.85546875" style="934" customWidth="1"/>
    <col min="4613" max="4615" width="16.85546875" style="934" customWidth="1"/>
    <col min="4616" max="4616" width="51.28515625" style="934" customWidth="1"/>
    <col min="4617" max="4864" width="9.140625" style="934"/>
    <col min="4865" max="4865" width="16.85546875" style="934" customWidth="1"/>
    <col min="4866" max="4866" width="14.28515625" style="934" customWidth="1"/>
    <col min="4867" max="4867" width="19.5703125" style="934" customWidth="1"/>
    <col min="4868" max="4868" width="12.85546875" style="934" customWidth="1"/>
    <col min="4869" max="4871" width="16.85546875" style="934" customWidth="1"/>
    <col min="4872" max="4872" width="51.28515625" style="934" customWidth="1"/>
    <col min="4873" max="5120" width="9.140625" style="934"/>
    <col min="5121" max="5121" width="16.85546875" style="934" customWidth="1"/>
    <col min="5122" max="5122" width="14.28515625" style="934" customWidth="1"/>
    <col min="5123" max="5123" width="19.5703125" style="934" customWidth="1"/>
    <col min="5124" max="5124" width="12.85546875" style="934" customWidth="1"/>
    <col min="5125" max="5127" width="16.85546875" style="934" customWidth="1"/>
    <col min="5128" max="5128" width="51.28515625" style="934" customWidth="1"/>
    <col min="5129" max="5376" width="9.140625" style="934"/>
    <col min="5377" max="5377" width="16.85546875" style="934" customWidth="1"/>
    <col min="5378" max="5378" width="14.28515625" style="934" customWidth="1"/>
    <col min="5379" max="5379" width="19.5703125" style="934" customWidth="1"/>
    <col min="5380" max="5380" width="12.85546875" style="934" customWidth="1"/>
    <col min="5381" max="5383" width="16.85546875" style="934" customWidth="1"/>
    <col min="5384" max="5384" width="51.28515625" style="934" customWidth="1"/>
    <col min="5385" max="5632" width="9.140625" style="934"/>
    <col min="5633" max="5633" width="16.85546875" style="934" customWidth="1"/>
    <col min="5634" max="5634" width="14.28515625" style="934" customWidth="1"/>
    <col min="5635" max="5635" width="19.5703125" style="934" customWidth="1"/>
    <col min="5636" max="5636" width="12.85546875" style="934" customWidth="1"/>
    <col min="5637" max="5639" width="16.85546875" style="934" customWidth="1"/>
    <col min="5640" max="5640" width="51.28515625" style="934" customWidth="1"/>
    <col min="5641" max="5888" width="9.140625" style="934"/>
    <col min="5889" max="5889" width="16.85546875" style="934" customWidth="1"/>
    <col min="5890" max="5890" width="14.28515625" style="934" customWidth="1"/>
    <col min="5891" max="5891" width="19.5703125" style="934" customWidth="1"/>
    <col min="5892" max="5892" width="12.85546875" style="934" customWidth="1"/>
    <col min="5893" max="5895" width="16.85546875" style="934" customWidth="1"/>
    <col min="5896" max="5896" width="51.28515625" style="934" customWidth="1"/>
    <col min="5897" max="6144" width="9.140625" style="934"/>
    <col min="6145" max="6145" width="16.85546875" style="934" customWidth="1"/>
    <col min="6146" max="6146" width="14.28515625" style="934" customWidth="1"/>
    <col min="6147" max="6147" width="19.5703125" style="934" customWidth="1"/>
    <col min="6148" max="6148" width="12.85546875" style="934" customWidth="1"/>
    <col min="6149" max="6151" width="16.85546875" style="934" customWidth="1"/>
    <col min="6152" max="6152" width="51.28515625" style="934" customWidth="1"/>
    <col min="6153" max="6400" width="9.140625" style="934"/>
    <col min="6401" max="6401" width="16.85546875" style="934" customWidth="1"/>
    <col min="6402" max="6402" width="14.28515625" style="934" customWidth="1"/>
    <col min="6403" max="6403" width="19.5703125" style="934" customWidth="1"/>
    <col min="6404" max="6404" width="12.85546875" style="934" customWidth="1"/>
    <col min="6405" max="6407" width="16.85546875" style="934" customWidth="1"/>
    <col min="6408" max="6408" width="51.28515625" style="934" customWidth="1"/>
    <col min="6409" max="6656" width="9.140625" style="934"/>
    <col min="6657" max="6657" width="16.85546875" style="934" customWidth="1"/>
    <col min="6658" max="6658" width="14.28515625" style="934" customWidth="1"/>
    <col min="6659" max="6659" width="19.5703125" style="934" customWidth="1"/>
    <col min="6660" max="6660" width="12.85546875" style="934" customWidth="1"/>
    <col min="6661" max="6663" width="16.85546875" style="934" customWidth="1"/>
    <col min="6664" max="6664" width="51.28515625" style="934" customWidth="1"/>
    <col min="6665" max="6912" width="9.140625" style="934"/>
    <col min="6913" max="6913" width="16.85546875" style="934" customWidth="1"/>
    <col min="6914" max="6914" width="14.28515625" style="934" customWidth="1"/>
    <col min="6915" max="6915" width="19.5703125" style="934" customWidth="1"/>
    <col min="6916" max="6916" width="12.85546875" style="934" customWidth="1"/>
    <col min="6917" max="6919" width="16.85546875" style="934" customWidth="1"/>
    <col min="6920" max="6920" width="51.28515625" style="934" customWidth="1"/>
    <col min="6921" max="7168" width="9.140625" style="934"/>
    <col min="7169" max="7169" width="16.85546875" style="934" customWidth="1"/>
    <col min="7170" max="7170" width="14.28515625" style="934" customWidth="1"/>
    <col min="7171" max="7171" width="19.5703125" style="934" customWidth="1"/>
    <col min="7172" max="7172" width="12.85546875" style="934" customWidth="1"/>
    <col min="7173" max="7175" width="16.85546875" style="934" customWidth="1"/>
    <col min="7176" max="7176" width="51.28515625" style="934" customWidth="1"/>
    <col min="7177" max="7424" width="9.140625" style="934"/>
    <col min="7425" max="7425" width="16.85546875" style="934" customWidth="1"/>
    <col min="7426" max="7426" width="14.28515625" style="934" customWidth="1"/>
    <col min="7427" max="7427" width="19.5703125" style="934" customWidth="1"/>
    <col min="7428" max="7428" width="12.85546875" style="934" customWidth="1"/>
    <col min="7429" max="7431" width="16.85546875" style="934" customWidth="1"/>
    <col min="7432" max="7432" width="51.28515625" style="934" customWidth="1"/>
    <col min="7433" max="7680" width="9.140625" style="934"/>
    <col min="7681" max="7681" width="16.85546875" style="934" customWidth="1"/>
    <col min="7682" max="7682" width="14.28515625" style="934" customWidth="1"/>
    <col min="7683" max="7683" width="19.5703125" style="934" customWidth="1"/>
    <col min="7684" max="7684" width="12.85546875" style="934" customWidth="1"/>
    <col min="7685" max="7687" width="16.85546875" style="934" customWidth="1"/>
    <col min="7688" max="7688" width="51.28515625" style="934" customWidth="1"/>
    <col min="7689" max="7936" width="9.140625" style="934"/>
    <col min="7937" max="7937" width="16.85546875" style="934" customWidth="1"/>
    <col min="7938" max="7938" width="14.28515625" style="934" customWidth="1"/>
    <col min="7939" max="7939" width="19.5703125" style="934" customWidth="1"/>
    <col min="7940" max="7940" width="12.85546875" style="934" customWidth="1"/>
    <col min="7941" max="7943" width="16.85546875" style="934" customWidth="1"/>
    <col min="7944" max="7944" width="51.28515625" style="934" customWidth="1"/>
    <col min="7945" max="8192" width="9.140625" style="934"/>
    <col min="8193" max="8193" width="16.85546875" style="934" customWidth="1"/>
    <col min="8194" max="8194" width="14.28515625" style="934" customWidth="1"/>
    <col min="8195" max="8195" width="19.5703125" style="934" customWidth="1"/>
    <col min="8196" max="8196" width="12.85546875" style="934" customWidth="1"/>
    <col min="8197" max="8199" width="16.85546875" style="934" customWidth="1"/>
    <col min="8200" max="8200" width="51.28515625" style="934" customWidth="1"/>
    <col min="8201" max="8448" width="9.140625" style="934"/>
    <col min="8449" max="8449" width="16.85546875" style="934" customWidth="1"/>
    <col min="8450" max="8450" width="14.28515625" style="934" customWidth="1"/>
    <col min="8451" max="8451" width="19.5703125" style="934" customWidth="1"/>
    <col min="8452" max="8452" width="12.85546875" style="934" customWidth="1"/>
    <col min="8453" max="8455" width="16.85546875" style="934" customWidth="1"/>
    <col min="8456" max="8456" width="51.28515625" style="934" customWidth="1"/>
    <col min="8457" max="8704" width="9.140625" style="934"/>
    <col min="8705" max="8705" width="16.85546875" style="934" customWidth="1"/>
    <col min="8706" max="8706" width="14.28515625" style="934" customWidth="1"/>
    <col min="8707" max="8707" width="19.5703125" style="934" customWidth="1"/>
    <col min="8708" max="8708" width="12.85546875" style="934" customWidth="1"/>
    <col min="8709" max="8711" width="16.85546875" style="934" customWidth="1"/>
    <col min="8712" max="8712" width="51.28515625" style="934" customWidth="1"/>
    <col min="8713" max="8960" width="9.140625" style="934"/>
    <col min="8961" max="8961" width="16.85546875" style="934" customWidth="1"/>
    <col min="8962" max="8962" width="14.28515625" style="934" customWidth="1"/>
    <col min="8963" max="8963" width="19.5703125" style="934" customWidth="1"/>
    <col min="8964" max="8964" width="12.85546875" style="934" customWidth="1"/>
    <col min="8965" max="8967" width="16.85546875" style="934" customWidth="1"/>
    <col min="8968" max="8968" width="51.28515625" style="934" customWidth="1"/>
    <col min="8969" max="9216" width="9.140625" style="934"/>
    <col min="9217" max="9217" width="16.85546875" style="934" customWidth="1"/>
    <col min="9218" max="9218" width="14.28515625" style="934" customWidth="1"/>
    <col min="9219" max="9219" width="19.5703125" style="934" customWidth="1"/>
    <col min="9220" max="9220" width="12.85546875" style="934" customWidth="1"/>
    <col min="9221" max="9223" width="16.85546875" style="934" customWidth="1"/>
    <col min="9224" max="9224" width="51.28515625" style="934" customWidth="1"/>
    <col min="9225" max="9472" width="9.140625" style="934"/>
    <col min="9473" max="9473" width="16.85546875" style="934" customWidth="1"/>
    <col min="9474" max="9474" width="14.28515625" style="934" customWidth="1"/>
    <col min="9475" max="9475" width="19.5703125" style="934" customWidth="1"/>
    <col min="9476" max="9476" width="12.85546875" style="934" customWidth="1"/>
    <col min="9477" max="9479" width="16.85546875" style="934" customWidth="1"/>
    <col min="9480" max="9480" width="51.28515625" style="934" customWidth="1"/>
    <col min="9481" max="9728" width="9.140625" style="934"/>
    <col min="9729" max="9729" width="16.85546875" style="934" customWidth="1"/>
    <col min="9730" max="9730" width="14.28515625" style="934" customWidth="1"/>
    <col min="9731" max="9731" width="19.5703125" style="934" customWidth="1"/>
    <col min="9732" max="9732" width="12.85546875" style="934" customWidth="1"/>
    <col min="9733" max="9735" width="16.85546875" style="934" customWidth="1"/>
    <col min="9736" max="9736" width="51.28515625" style="934" customWidth="1"/>
    <col min="9737" max="9984" width="9.140625" style="934"/>
    <col min="9985" max="9985" width="16.85546875" style="934" customWidth="1"/>
    <col min="9986" max="9986" width="14.28515625" style="934" customWidth="1"/>
    <col min="9987" max="9987" width="19.5703125" style="934" customWidth="1"/>
    <col min="9988" max="9988" width="12.85546875" style="934" customWidth="1"/>
    <col min="9989" max="9991" width="16.85546875" style="934" customWidth="1"/>
    <col min="9992" max="9992" width="51.28515625" style="934" customWidth="1"/>
    <col min="9993" max="10240" width="9.140625" style="934"/>
    <col min="10241" max="10241" width="16.85546875" style="934" customWidth="1"/>
    <col min="10242" max="10242" width="14.28515625" style="934" customWidth="1"/>
    <col min="10243" max="10243" width="19.5703125" style="934" customWidth="1"/>
    <col min="10244" max="10244" width="12.85546875" style="934" customWidth="1"/>
    <col min="10245" max="10247" width="16.85546875" style="934" customWidth="1"/>
    <col min="10248" max="10248" width="51.28515625" style="934" customWidth="1"/>
    <col min="10249" max="10496" width="9.140625" style="934"/>
    <col min="10497" max="10497" width="16.85546875" style="934" customWidth="1"/>
    <col min="10498" max="10498" width="14.28515625" style="934" customWidth="1"/>
    <col min="10499" max="10499" width="19.5703125" style="934" customWidth="1"/>
    <col min="10500" max="10500" width="12.85546875" style="934" customWidth="1"/>
    <col min="10501" max="10503" width="16.85546875" style="934" customWidth="1"/>
    <col min="10504" max="10504" width="51.28515625" style="934" customWidth="1"/>
    <col min="10505" max="10752" width="9.140625" style="934"/>
    <col min="10753" max="10753" width="16.85546875" style="934" customWidth="1"/>
    <col min="10754" max="10754" width="14.28515625" style="934" customWidth="1"/>
    <col min="10755" max="10755" width="19.5703125" style="934" customWidth="1"/>
    <col min="10756" max="10756" width="12.85546875" style="934" customWidth="1"/>
    <col min="10757" max="10759" width="16.85546875" style="934" customWidth="1"/>
    <col min="10760" max="10760" width="51.28515625" style="934" customWidth="1"/>
    <col min="10761" max="11008" width="9.140625" style="934"/>
    <col min="11009" max="11009" width="16.85546875" style="934" customWidth="1"/>
    <col min="11010" max="11010" width="14.28515625" style="934" customWidth="1"/>
    <col min="11011" max="11011" width="19.5703125" style="934" customWidth="1"/>
    <col min="11012" max="11012" width="12.85546875" style="934" customWidth="1"/>
    <col min="11013" max="11015" width="16.85546875" style="934" customWidth="1"/>
    <col min="11016" max="11016" width="51.28515625" style="934" customWidth="1"/>
    <col min="11017" max="11264" width="9.140625" style="934"/>
    <col min="11265" max="11265" width="16.85546875" style="934" customWidth="1"/>
    <col min="11266" max="11266" width="14.28515625" style="934" customWidth="1"/>
    <col min="11267" max="11267" width="19.5703125" style="934" customWidth="1"/>
    <col min="11268" max="11268" width="12.85546875" style="934" customWidth="1"/>
    <col min="11269" max="11271" width="16.85546875" style="934" customWidth="1"/>
    <col min="11272" max="11272" width="51.28515625" style="934" customWidth="1"/>
    <col min="11273" max="11520" width="9.140625" style="934"/>
    <col min="11521" max="11521" width="16.85546875" style="934" customWidth="1"/>
    <col min="11522" max="11522" width="14.28515625" style="934" customWidth="1"/>
    <col min="11523" max="11523" width="19.5703125" style="934" customWidth="1"/>
    <col min="11524" max="11524" width="12.85546875" style="934" customWidth="1"/>
    <col min="11525" max="11527" width="16.85546875" style="934" customWidth="1"/>
    <col min="11528" max="11528" width="51.28515625" style="934" customWidth="1"/>
    <col min="11529" max="11776" width="9.140625" style="934"/>
    <col min="11777" max="11777" width="16.85546875" style="934" customWidth="1"/>
    <col min="11778" max="11778" width="14.28515625" style="934" customWidth="1"/>
    <col min="11779" max="11779" width="19.5703125" style="934" customWidth="1"/>
    <col min="11780" max="11780" width="12.85546875" style="934" customWidth="1"/>
    <col min="11781" max="11783" width="16.85546875" style="934" customWidth="1"/>
    <col min="11784" max="11784" width="51.28515625" style="934" customWidth="1"/>
    <col min="11785" max="12032" width="9.140625" style="934"/>
    <col min="12033" max="12033" width="16.85546875" style="934" customWidth="1"/>
    <col min="12034" max="12034" width="14.28515625" style="934" customWidth="1"/>
    <col min="12035" max="12035" width="19.5703125" style="934" customWidth="1"/>
    <col min="12036" max="12036" width="12.85546875" style="934" customWidth="1"/>
    <col min="12037" max="12039" width="16.85546875" style="934" customWidth="1"/>
    <col min="12040" max="12040" width="51.28515625" style="934" customWidth="1"/>
    <col min="12041" max="12288" width="9.140625" style="934"/>
    <col min="12289" max="12289" width="16.85546875" style="934" customWidth="1"/>
    <col min="12290" max="12290" width="14.28515625" style="934" customWidth="1"/>
    <col min="12291" max="12291" width="19.5703125" style="934" customWidth="1"/>
    <col min="12292" max="12292" width="12.85546875" style="934" customWidth="1"/>
    <col min="12293" max="12295" width="16.85546875" style="934" customWidth="1"/>
    <col min="12296" max="12296" width="51.28515625" style="934" customWidth="1"/>
    <col min="12297" max="12544" width="9.140625" style="934"/>
    <col min="12545" max="12545" width="16.85546875" style="934" customWidth="1"/>
    <col min="12546" max="12546" width="14.28515625" style="934" customWidth="1"/>
    <col min="12547" max="12547" width="19.5703125" style="934" customWidth="1"/>
    <col min="12548" max="12548" width="12.85546875" style="934" customWidth="1"/>
    <col min="12549" max="12551" width="16.85546875" style="934" customWidth="1"/>
    <col min="12552" max="12552" width="51.28515625" style="934" customWidth="1"/>
    <col min="12553" max="12800" width="9.140625" style="934"/>
    <col min="12801" max="12801" width="16.85546875" style="934" customWidth="1"/>
    <col min="12802" max="12802" width="14.28515625" style="934" customWidth="1"/>
    <col min="12803" max="12803" width="19.5703125" style="934" customWidth="1"/>
    <col min="12804" max="12804" width="12.85546875" style="934" customWidth="1"/>
    <col min="12805" max="12807" width="16.85546875" style="934" customWidth="1"/>
    <col min="12808" max="12808" width="51.28515625" style="934" customWidth="1"/>
    <col min="12809" max="13056" width="9.140625" style="934"/>
    <col min="13057" max="13057" width="16.85546875" style="934" customWidth="1"/>
    <col min="13058" max="13058" width="14.28515625" style="934" customWidth="1"/>
    <col min="13059" max="13059" width="19.5703125" style="934" customWidth="1"/>
    <col min="13060" max="13060" width="12.85546875" style="934" customWidth="1"/>
    <col min="13061" max="13063" width="16.85546875" style="934" customWidth="1"/>
    <col min="13064" max="13064" width="51.28515625" style="934" customWidth="1"/>
    <col min="13065" max="13312" width="9.140625" style="934"/>
    <col min="13313" max="13313" width="16.85546875" style="934" customWidth="1"/>
    <col min="13314" max="13314" width="14.28515625" style="934" customWidth="1"/>
    <col min="13315" max="13315" width="19.5703125" style="934" customWidth="1"/>
    <col min="13316" max="13316" width="12.85546875" style="934" customWidth="1"/>
    <col min="13317" max="13319" width="16.85546875" style="934" customWidth="1"/>
    <col min="13320" max="13320" width="51.28515625" style="934" customWidth="1"/>
    <col min="13321" max="13568" width="9.140625" style="934"/>
    <col min="13569" max="13569" width="16.85546875" style="934" customWidth="1"/>
    <col min="13570" max="13570" width="14.28515625" style="934" customWidth="1"/>
    <col min="13571" max="13571" width="19.5703125" style="934" customWidth="1"/>
    <col min="13572" max="13572" width="12.85546875" style="934" customWidth="1"/>
    <col min="13573" max="13575" width="16.85546875" style="934" customWidth="1"/>
    <col min="13576" max="13576" width="51.28515625" style="934" customWidth="1"/>
    <col min="13577" max="13824" width="9.140625" style="934"/>
    <col min="13825" max="13825" width="16.85546875" style="934" customWidth="1"/>
    <col min="13826" max="13826" width="14.28515625" style="934" customWidth="1"/>
    <col min="13827" max="13827" width="19.5703125" style="934" customWidth="1"/>
    <col min="13828" max="13828" width="12.85546875" style="934" customWidth="1"/>
    <col min="13829" max="13831" width="16.85546875" style="934" customWidth="1"/>
    <col min="13832" max="13832" width="51.28515625" style="934" customWidth="1"/>
    <col min="13833" max="14080" width="9.140625" style="934"/>
    <col min="14081" max="14081" width="16.85546875" style="934" customWidth="1"/>
    <col min="14082" max="14082" width="14.28515625" style="934" customWidth="1"/>
    <col min="14083" max="14083" width="19.5703125" style="934" customWidth="1"/>
    <col min="14084" max="14084" width="12.85546875" style="934" customWidth="1"/>
    <col min="14085" max="14087" width="16.85546875" style="934" customWidth="1"/>
    <col min="14088" max="14088" width="51.28515625" style="934" customWidth="1"/>
    <col min="14089" max="14336" width="9.140625" style="934"/>
    <col min="14337" max="14337" width="16.85546875" style="934" customWidth="1"/>
    <col min="14338" max="14338" width="14.28515625" style="934" customWidth="1"/>
    <col min="14339" max="14339" width="19.5703125" style="934" customWidth="1"/>
    <col min="14340" max="14340" width="12.85546875" style="934" customWidth="1"/>
    <col min="14341" max="14343" width="16.85546875" style="934" customWidth="1"/>
    <col min="14344" max="14344" width="51.28515625" style="934" customWidth="1"/>
    <col min="14345" max="14592" width="9.140625" style="934"/>
    <col min="14593" max="14593" width="16.85546875" style="934" customWidth="1"/>
    <col min="14594" max="14594" width="14.28515625" style="934" customWidth="1"/>
    <col min="14595" max="14595" width="19.5703125" style="934" customWidth="1"/>
    <col min="14596" max="14596" width="12.85546875" style="934" customWidth="1"/>
    <col min="14597" max="14599" width="16.85546875" style="934" customWidth="1"/>
    <col min="14600" max="14600" width="51.28515625" style="934" customWidth="1"/>
    <col min="14601" max="14848" width="9.140625" style="934"/>
    <col min="14849" max="14849" width="16.85546875" style="934" customWidth="1"/>
    <col min="14850" max="14850" width="14.28515625" style="934" customWidth="1"/>
    <col min="14851" max="14851" width="19.5703125" style="934" customWidth="1"/>
    <col min="14852" max="14852" width="12.85546875" style="934" customWidth="1"/>
    <col min="14853" max="14855" width="16.85546875" style="934" customWidth="1"/>
    <col min="14856" max="14856" width="51.28515625" style="934" customWidth="1"/>
    <col min="14857" max="15104" width="9.140625" style="934"/>
    <col min="15105" max="15105" width="16.85546875" style="934" customWidth="1"/>
    <col min="15106" max="15106" width="14.28515625" style="934" customWidth="1"/>
    <col min="15107" max="15107" width="19.5703125" style="934" customWidth="1"/>
    <col min="15108" max="15108" width="12.85546875" style="934" customWidth="1"/>
    <col min="15109" max="15111" width="16.85546875" style="934" customWidth="1"/>
    <col min="15112" max="15112" width="51.28515625" style="934" customWidth="1"/>
    <col min="15113" max="15360" width="9.140625" style="934"/>
    <col min="15361" max="15361" width="16.85546875" style="934" customWidth="1"/>
    <col min="15362" max="15362" width="14.28515625" style="934" customWidth="1"/>
    <col min="15363" max="15363" width="19.5703125" style="934" customWidth="1"/>
    <col min="15364" max="15364" width="12.85546875" style="934" customWidth="1"/>
    <col min="15365" max="15367" width="16.85546875" style="934" customWidth="1"/>
    <col min="15368" max="15368" width="51.28515625" style="934" customWidth="1"/>
    <col min="15369" max="15616" width="9.140625" style="934"/>
    <col min="15617" max="15617" width="16.85546875" style="934" customWidth="1"/>
    <col min="15618" max="15618" width="14.28515625" style="934" customWidth="1"/>
    <col min="15619" max="15619" width="19.5703125" style="934" customWidth="1"/>
    <col min="15620" max="15620" width="12.85546875" style="934" customWidth="1"/>
    <col min="15621" max="15623" width="16.85546875" style="934" customWidth="1"/>
    <col min="15624" max="15624" width="51.28515625" style="934" customWidth="1"/>
    <col min="15625" max="15872" width="9.140625" style="934"/>
    <col min="15873" max="15873" width="16.85546875" style="934" customWidth="1"/>
    <col min="15874" max="15874" width="14.28515625" style="934" customWidth="1"/>
    <col min="15875" max="15875" width="19.5703125" style="934" customWidth="1"/>
    <col min="15876" max="15876" width="12.85546875" style="934" customWidth="1"/>
    <col min="15877" max="15879" width="16.85546875" style="934" customWidth="1"/>
    <col min="15880" max="15880" width="51.28515625" style="934" customWidth="1"/>
    <col min="15881" max="16128" width="9.140625" style="934"/>
    <col min="16129" max="16129" width="16.85546875" style="934" customWidth="1"/>
    <col min="16130" max="16130" width="14.28515625" style="934" customWidth="1"/>
    <col min="16131" max="16131" width="19.5703125" style="934" customWidth="1"/>
    <col min="16132" max="16132" width="12.85546875" style="934" customWidth="1"/>
    <col min="16133" max="16135" width="16.85546875" style="934" customWidth="1"/>
    <col min="16136" max="16136" width="51.28515625" style="934" customWidth="1"/>
    <col min="16137" max="16384" width="9.140625" style="934"/>
  </cols>
  <sheetData>
    <row r="1" spans="1:8" ht="15.75" thickBot="1">
      <c r="A1" s="933" t="s">
        <v>160</v>
      </c>
      <c r="G1" s="935"/>
    </row>
    <row r="2" spans="1:8" ht="17.100000000000001" customHeight="1" thickBot="1">
      <c r="A2" s="1138" t="s">
        <v>161</v>
      </c>
      <c r="B2" s="1139"/>
      <c r="C2" s="936" t="s">
        <v>162</v>
      </c>
      <c r="D2" s="937" t="s">
        <v>163</v>
      </c>
      <c r="E2" s="1151" t="s">
        <v>164</v>
      </c>
      <c r="F2" s="1152"/>
      <c r="G2" s="935"/>
    </row>
    <row r="3" spans="1:8" ht="17.100000000000001" customHeight="1" thickBot="1">
      <c r="A3" s="1138" t="s">
        <v>165</v>
      </c>
      <c r="B3" s="1139"/>
      <c r="C3" s="1153" t="s">
        <v>166</v>
      </c>
      <c r="D3" s="1154"/>
      <c r="E3" s="1154"/>
      <c r="F3" s="1155"/>
      <c r="G3" s="935"/>
    </row>
    <row r="4" spans="1:8" ht="17.100000000000001" customHeight="1" thickBot="1">
      <c r="A4" s="1156" t="s">
        <v>167</v>
      </c>
      <c r="B4" s="1157"/>
      <c r="C4" s="1153" t="s">
        <v>168</v>
      </c>
      <c r="D4" s="1158"/>
      <c r="E4" s="1158"/>
      <c r="F4" s="1159"/>
      <c r="G4" s="935"/>
    </row>
    <row r="5" spans="1:8" ht="17.100000000000001" customHeight="1" thickBot="1">
      <c r="A5" s="1136" t="s">
        <v>169</v>
      </c>
      <c r="B5" s="1137"/>
      <c r="C5" s="938" t="s">
        <v>170</v>
      </c>
      <c r="D5" s="939" t="s">
        <v>171</v>
      </c>
      <c r="E5" s="940" t="s">
        <v>172</v>
      </c>
      <c r="F5" s="941"/>
      <c r="G5" s="935"/>
    </row>
    <row r="6" spans="1:8" ht="17.100000000000001" customHeight="1" thickBot="1">
      <c r="A6" s="1138" t="s">
        <v>173</v>
      </c>
      <c r="B6" s="1139"/>
      <c r="C6" s="942" t="s">
        <v>174</v>
      </c>
      <c r="D6" s="943"/>
      <c r="E6" s="943"/>
      <c r="F6" s="944"/>
      <c r="G6" s="935"/>
    </row>
    <row r="7" spans="1:8" ht="15">
      <c r="A7" s="945"/>
      <c r="B7" s="946"/>
      <c r="C7" s="946"/>
      <c r="D7" s="946"/>
      <c r="G7" s="935"/>
    </row>
    <row r="8" spans="1:8" ht="15.75" thickBot="1">
      <c r="A8" s="947" t="s">
        <v>175</v>
      </c>
      <c r="B8" s="946"/>
      <c r="C8" s="946"/>
      <c r="D8" s="946"/>
      <c r="G8" s="935"/>
    </row>
    <row r="9" spans="1:8" ht="20.25" customHeight="1" thickBot="1">
      <c r="A9" s="1140" t="s">
        <v>199</v>
      </c>
      <c r="B9" s="1141"/>
      <c r="C9" s="1141"/>
      <c r="D9" s="1142"/>
      <c r="G9" s="935"/>
    </row>
    <row r="10" spans="1:8" ht="15">
      <c r="A10" s="947"/>
      <c r="B10" s="946"/>
      <c r="C10" s="946"/>
      <c r="D10" s="946"/>
      <c r="G10" s="935"/>
    </row>
    <row r="11" spans="1:8" ht="15" hidden="1">
      <c r="A11" s="947" t="s">
        <v>176</v>
      </c>
      <c r="B11" s="946"/>
      <c r="C11" s="946"/>
      <c r="D11" s="946"/>
      <c r="G11" s="935"/>
    </row>
    <row r="12" spans="1:8" ht="25.5" hidden="1" customHeight="1" thickBot="1">
      <c r="A12" s="948" t="s">
        <v>177</v>
      </c>
      <c r="B12" s="1143" t="s">
        <v>178</v>
      </c>
      <c r="C12" s="1144"/>
      <c r="D12" s="1144"/>
      <c r="E12" s="1144"/>
      <c r="F12" s="1144"/>
      <c r="G12" s="1144"/>
      <c r="H12" s="1145"/>
    </row>
    <row r="13" spans="1:8" ht="15">
      <c r="A13" s="933"/>
      <c r="G13" s="935"/>
    </row>
    <row r="14" spans="1:8" ht="15.75" thickBot="1">
      <c r="A14" s="933" t="s">
        <v>179</v>
      </c>
      <c r="G14" s="935"/>
    </row>
    <row r="15" spans="1:8">
      <c r="A15" s="949" t="s">
        <v>180</v>
      </c>
      <c r="B15" s="950"/>
      <c r="C15" s="951" t="s">
        <v>181</v>
      </c>
      <c r="D15" s="952"/>
      <c r="E15" s="952"/>
      <c r="F15" s="952"/>
      <c r="G15" s="952"/>
      <c r="H15" s="953"/>
    </row>
    <row r="16" spans="1:8">
      <c r="A16" s="1146" t="s">
        <v>182</v>
      </c>
      <c r="B16" s="1147"/>
      <c r="C16" s="1147"/>
      <c r="D16" s="1147"/>
      <c r="E16" s="1147"/>
      <c r="F16" s="1147"/>
      <c r="G16" s="1147"/>
      <c r="H16" s="1148"/>
    </row>
    <row r="17" spans="1:8">
      <c r="A17" s="1146"/>
      <c r="B17" s="1147"/>
      <c r="C17" s="1147"/>
      <c r="D17" s="1147"/>
      <c r="E17" s="1147"/>
      <c r="F17" s="1147"/>
      <c r="G17" s="1147"/>
      <c r="H17" s="1148"/>
    </row>
    <row r="18" spans="1:8">
      <c r="A18" s="1146"/>
      <c r="B18" s="1147"/>
      <c r="C18" s="1147"/>
      <c r="D18" s="1147"/>
      <c r="E18" s="1147"/>
      <c r="F18" s="1147"/>
      <c r="G18" s="1147"/>
      <c r="H18" s="1148"/>
    </row>
    <row r="19" spans="1:8">
      <c r="A19" s="1149" t="s">
        <v>183</v>
      </c>
      <c r="B19" s="1150"/>
      <c r="C19" s="1150"/>
      <c r="D19" s="1150"/>
      <c r="E19" s="1150"/>
      <c r="F19" s="1150"/>
      <c r="G19" s="1150"/>
      <c r="H19" s="954"/>
    </row>
    <row r="20" spans="1:8" ht="15.75" customHeight="1" thickBot="1">
      <c r="A20" s="1128" t="s">
        <v>184</v>
      </c>
      <c r="B20" s="1129"/>
      <c r="C20" s="1129"/>
      <c r="D20" s="1129"/>
      <c r="E20" s="1129"/>
      <c r="F20" s="1129"/>
      <c r="G20" s="1129"/>
      <c r="H20" s="955"/>
    </row>
    <row r="21" spans="1:8" ht="15">
      <c r="A21" s="956"/>
      <c r="G21" s="935"/>
    </row>
    <row r="22" spans="1:8" ht="15.75" thickBot="1">
      <c r="A22" s="933" t="s">
        <v>185</v>
      </c>
      <c r="G22" s="935"/>
    </row>
    <row r="23" spans="1:8" ht="29.25" customHeight="1" thickBot="1">
      <c r="A23" s="1130" t="s">
        <v>186</v>
      </c>
      <c r="B23" s="1131"/>
      <c r="C23" s="1131"/>
      <c r="D23" s="1131"/>
      <c r="E23" s="1131"/>
      <c r="F23" s="1131"/>
      <c r="G23" s="1131"/>
      <c r="H23" s="1132"/>
    </row>
    <row r="24" spans="1:8" ht="15">
      <c r="A24" s="957"/>
      <c r="G24" s="935"/>
    </row>
    <row r="25" spans="1:8" ht="15.75" thickBot="1">
      <c r="A25" s="933" t="s">
        <v>187</v>
      </c>
      <c r="G25" s="935"/>
    </row>
    <row r="26" spans="1:8" ht="156" customHeight="1" thickBot="1">
      <c r="A26" s="1133" t="s">
        <v>188</v>
      </c>
      <c r="B26" s="1134"/>
      <c r="C26" s="1134"/>
      <c r="D26" s="1134"/>
      <c r="E26" s="1134"/>
      <c r="F26" s="1134"/>
      <c r="G26" s="1134"/>
      <c r="H26" s="1135"/>
    </row>
  </sheetData>
  <mergeCells count="15">
    <mergeCell ref="A2:B2"/>
    <mergeCell ref="E2:F2"/>
    <mergeCell ref="A3:B3"/>
    <mergeCell ref="C3:F3"/>
    <mergeCell ref="A4:B4"/>
    <mergeCell ref="C4:F4"/>
    <mergeCell ref="A20:G20"/>
    <mergeCell ref="A23:H23"/>
    <mergeCell ref="A26:H26"/>
    <mergeCell ref="A5:B5"/>
    <mergeCell ref="A6:B6"/>
    <mergeCell ref="A9:D9"/>
    <mergeCell ref="B12:H12"/>
    <mergeCell ref="A16:H18"/>
    <mergeCell ref="A19:G19"/>
  </mergeCells>
  <hyperlinks>
    <hyperlink ref="C6" r:id="rId1"/>
    <hyperlink ref="C15" r:id="rId2"/>
    <hyperlink ref="C15:H15" r:id="rId3" display="http://www.estadisticas.gobierno.pr/iepr/Inventario/tabid/186/ctl/view_detail/mid/775/report_id/305d4ed8-9913-4b0a-8ff8-a09e36ea92a3/Default.aspx"/>
  </hyperlinks>
  <pageMargins left="0.7" right="0.7" top="0.75" bottom="0.75" header="0.3" footer="0.3"/>
  <pageSetup scale="79" orientation="landscape" r:id="rId4"/>
</worksheet>
</file>

<file path=xl/worksheets/sheet14.xml><?xml version="1.0" encoding="utf-8"?>
<worksheet xmlns="http://schemas.openxmlformats.org/spreadsheetml/2006/main" xmlns:r="http://schemas.openxmlformats.org/officeDocument/2006/relationships">
  <dimension ref="A1:A13"/>
  <sheetViews>
    <sheetView workbookViewId="0">
      <selection activeCell="A33" sqref="A33"/>
    </sheetView>
  </sheetViews>
  <sheetFormatPr defaultRowHeight="12.75"/>
  <cols>
    <col min="1" max="1" width="109.5703125" style="489" customWidth="1"/>
    <col min="2" max="16384" width="9.140625" style="489"/>
  </cols>
  <sheetData>
    <row r="1" spans="1:1" ht="19.5" thickTop="1" thickBot="1">
      <c r="A1" s="958" t="s">
        <v>189</v>
      </c>
    </row>
    <row r="2" spans="1:1" ht="16.5" thickTop="1">
      <c r="A2" s="959"/>
    </row>
    <row r="3" spans="1:1" ht="15">
      <c r="A3" s="960"/>
    </row>
    <row r="4" spans="1:1" ht="43.5" customHeight="1">
      <c r="A4" s="960" t="s">
        <v>190</v>
      </c>
    </row>
    <row r="5" spans="1:1" ht="30">
      <c r="A5" s="960" t="s">
        <v>191</v>
      </c>
    </row>
    <row r="6" spans="1:1" ht="30">
      <c r="A6" s="960" t="s">
        <v>192</v>
      </c>
    </row>
    <row r="7" spans="1:1" ht="30">
      <c r="A7" s="960" t="s">
        <v>193</v>
      </c>
    </row>
    <row r="8" spans="1:1" ht="30">
      <c r="A8" s="960" t="s">
        <v>194</v>
      </c>
    </row>
    <row r="9" spans="1:1" ht="30">
      <c r="A9" s="960" t="s">
        <v>195</v>
      </c>
    </row>
    <row r="10" spans="1:1" ht="33" customHeight="1">
      <c r="A10" s="960" t="s">
        <v>196</v>
      </c>
    </row>
    <row r="11" spans="1:1" ht="45">
      <c r="A11" s="960" t="s">
        <v>197</v>
      </c>
    </row>
    <row r="12" spans="1:1" ht="30">
      <c r="A12" s="961" t="s">
        <v>198</v>
      </c>
    </row>
    <row r="13" spans="1:1" ht="15.75">
      <c r="A13" s="959"/>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AC126"/>
  <sheetViews>
    <sheetView showRowColHeaders="0" workbookViewId="0">
      <selection activeCell="A31" sqref="A31"/>
    </sheetView>
  </sheetViews>
  <sheetFormatPr defaultColWidth="21.140625" defaultRowHeight="15"/>
  <cols>
    <col min="1" max="1" width="33.28515625" style="139" bestFit="1" customWidth="1"/>
    <col min="2" max="3" width="11.140625" style="36" bestFit="1" customWidth="1"/>
    <col min="4" max="4" width="12.140625" style="36" bestFit="1" customWidth="1"/>
    <col min="5" max="5" width="11.140625" style="36" customWidth="1"/>
    <col min="6" max="6" width="11.140625" style="36" bestFit="1" customWidth="1"/>
    <col min="7" max="7" width="12.140625" style="36" bestFit="1" customWidth="1"/>
    <col min="8" max="9" width="10.28515625" style="36" bestFit="1" customWidth="1"/>
    <col min="10" max="10" width="12.140625" style="36" bestFit="1" customWidth="1"/>
    <col min="11" max="12" width="9.7109375" style="36" bestFit="1" customWidth="1"/>
    <col min="13" max="13" width="16.28515625" style="136" bestFit="1" customWidth="1"/>
    <col min="14" max="15" width="11.140625" style="36" bestFit="1" customWidth="1"/>
    <col min="16" max="16" width="12.140625" style="36" bestFit="1" customWidth="1"/>
    <col min="17" max="18" width="11.140625" style="36" bestFit="1" customWidth="1"/>
    <col min="19" max="19" width="12.140625" style="36" bestFit="1" customWidth="1"/>
    <col min="20" max="21" width="11.140625" style="36" bestFit="1" customWidth="1"/>
    <col min="22" max="22" width="10.140625" style="36" customWidth="1"/>
    <col min="23" max="23" width="10.85546875" style="99" customWidth="1"/>
    <col min="24" max="16384" width="21.140625" style="36"/>
  </cols>
  <sheetData>
    <row r="1" spans="1:23" s="11" customFormat="1" ht="16.5" thickTop="1">
      <c r="A1" s="1"/>
      <c r="B1" s="2" t="s">
        <v>0</v>
      </c>
      <c r="C1" s="2"/>
      <c r="D1" s="3" t="s">
        <v>1</v>
      </c>
      <c r="E1" s="4" t="s">
        <v>2</v>
      </c>
      <c r="F1" s="2"/>
      <c r="G1" s="3" t="s">
        <v>1</v>
      </c>
      <c r="H1" s="5"/>
      <c r="I1" s="5"/>
      <c r="J1" s="6" t="s">
        <v>1</v>
      </c>
      <c r="K1" s="7"/>
      <c r="L1" s="5"/>
      <c r="M1" s="8" t="s">
        <v>3</v>
      </c>
      <c r="N1" s="2" t="s">
        <v>4</v>
      </c>
      <c r="O1" s="2"/>
      <c r="P1" s="3" t="s">
        <v>1</v>
      </c>
      <c r="Q1" s="2" t="s">
        <v>4</v>
      </c>
      <c r="R1" s="2"/>
      <c r="S1" s="3" t="s">
        <v>1</v>
      </c>
      <c r="T1" s="5"/>
      <c r="U1" s="9"/>
      <c r="V1" s="2" t="s">
        <v>5</v>
      </c>
      <c r="W1" s="10"/>
    </row>
    <row r="2" spans="1:23" s="11" customFormat="1" ht="18">
      <c r="A2" s="12" t="s">
        <v>6</v>
      </c>
      <c r="B2" s="13" t="s">
        <v>7</v>
      </c>
      <c r="C2" s="13"/>
      <c r="D2" s="14" t="s">
        <v>8</v>
      </c>
      <c r="E2" s="15" t="s">
        <v>9</v>
      </c>
      <c r="F2" s="13"/>
      <c r="G2" s="14" t="s">
        <v>8</v>
      </c>
      <c r="H2" s="13" t="s">
        <v>9</v>
      </c>
      <c r="I2" s="13"/>
      <c r="J2" s="16" t="s">
        <v>8</v>
      </c>
      <c r="K2" s="17" t="s">
        <v>10</v>
      </c>
      <c r="L2" s="13"/>
      <c r="M2" s="18" t="s">
        <v>10</v>
      </c>
      <c r="N2" s="19" t="s">
        <v>11</v>
      </c>
      <c r="O2" s="13"/>
      <c r="P2" s="14" t="s">
        <v>8</v>
      </c>
      <c r="Q2" s="15" t="s">
        <v>12</v>
      </c>
      <c r="R2" s="13"/>
      <c r="S2" s="14" t="s">
        <v>8</v>
      </c>
      <c r="T2" s="15" t="s">
        <v>13</v>
      </c>
      <c r="U2" s="20"/>
      <c r="V2" s="13" t="s">
        <v>14</v>
      </c>
      <c r="W2" s="21"/>
    </row>
    <row r="3" spans="1:23" s="11" customFormat="1" ht="16.5" thickBot="1">
      <c r="A3" s="22"/>
      <c r="B3" s="23">
        <v>2598769</v>
      </c>
      <c r="C3" s="23">
        <v>2598396</v>
      </c>
      <c r="D3" s="24" t="s">
        <v>15</v>
      </c>
      <c r="E3" s="23">
        <v>2598769</v>
      </c>
      <c r="F3" s="23">
        <v>2598396</v>
      </c>
      <c r="G3" s="24" t="s">
        <v>15</v>
      </c>
      <c r="H3" s="23">
        <v>2598769</v>
      </c>
      <c r="I3" s="23">
        <v>2598396</v>
      </c>
      <c r="J3" s="25" t="s">
        <v>15</v>
      </c>
      <c r="K3" s="26">
        <v>2598769</v>
      </c>
      <c r="L3" s="23">
        <v>2598396</v>
      </c>
      <c r="M3" s="24" t="s">
        <v>15</v>
      </c>
      <c r="N3" s="23">
        <v>2598769</v>
      </c>
      <c r="O3" s="23">
        <v>2598396</v>
      </c>
      <c r="P3" s="24" t="s">
        <v>15</v>
      </c>
      <c r="Q3" s="23">
        <v>2598769</v>
      </c>
      <c r="R3" s="23">
        <v>2598396</v>
      </c>
      <c r="S3" s="24" t="s">
        <v>15</v>
      </c>
      <c r="T3" s="23">
        <v>2598769</v>
      </c>
      <c r="U3" s="23">
        <v>2598396</v>
      </c>
      <c r="V3" s="27">
        <v>2598769</v>
      </c>
      <c r="W3" s="28">
        <v>2598396</v>
      </c>
    </row>
    <row r="4" spans="1:23" ht="3" customHeight="1" thickTop="1">
      <c r="A4" s="29"/>
      <c r="B4" s="30"/>
      <c r="C4" s="30"/>
      <c r="D4" s="31"/>
      <c r="E4" s="32"/>
      <c r="F4" s="30"/>
      <c r="G4" s="31"/>
      <c r="H4" s="30"/>
      <c r="I4" s="30"/>
      <c r="J4" s="33"/>
      <c r="K4" s="34"/>
      <c r="L4" s="30"/>
      <c r="M4" s="35"/>
      <c r="N4" s="30"/>
      <c r="O4" s="30"/>
      <c r="P4" s="31"/>
      <c r="Q4" s="30"/>
      <c r="R4" s="30"/>
      <c r="S4" s="31"/>
      <c r="T4" s="30"/>
      <c r="U4" s="31"/>
      <c r="V4" s="30"/>
      <c r="W4" s="31"/>
    </row>
    <row r="5" spans="1:23" ht="3" customHeight="1">
      <c r="A5" s="37"/>
      <c r="B5" s="38"/>
      <c r="C5" s="38"/>
      <c r="D5" s="39"/>
      <c r="E5" s="40"/>
      <c r="F5" s="38"/>
      <c r="G5" s="41"/>
      <c r="H5" s="38"/>
      <c r="I5" s="38"/>
      <c r="J5" s="42"/>
      <c r="K5" s="43"/>
      <c r="L5" s="38"/>
      <c r="M5" s="44"/>
      <c r="N5" s="38"/>
      <c r="O5" s="38"/>
      <c r="P5" s="39"/>
      <c r="Q5" s="38"/>
      <c r="R5" s="38"/>
      <c r="S5" s="39"/>
      <c r="T5" s="38"/>
      <c r="U5" s="39"/>
      <c r="V5" s="38"/>
      <c r="W5" s="39"/>
    </row>
    <row r="6" spans="1:23" s="55" customFormat="1" ht="15.75">
      <c r="A6" s="45" t="s">
        <v>16</v>
      </c>
      <c r="B6" s="46">
        <v>232548</v>
      </c>
      <c r="C6" s="46">
        <v>234696</v>
      </c>
      <c r="D6" s="47">
        <v>-9.1522650577768681E-3</v>
      </c>
      <c r="E6" s="46">
        <v>178560</v>
      </c>
      <c r="F6" s="46">
        <v>182784</v>
      </c>
      <c r="G6" s="47">
        <v>-2.3109243697478993E-2</v>
      </c>
      <c r="H6" s="46">
        <v>53988</v>
      </c>
      <c r="I6" s="46">
        <v>51912</v>
      </c>
      <c r="J6" s="48">
        <v>3.9990753582986593E-2</v>
      </c>
      <c r="K6" s="49">
        <v>0.79223137401722199</v>
      </c>
      <c r="L6" s="50">
        <v>0.77918390869754173</v>
      </c>
      <c r="M6" s="51">
        <v>1.3</v>
      </c>
      <c r="N6" s="46">
        <v>338568</v>
      </c>
      <c r="O6" s="46">
        <v>329894</v>
      </c>
      <c r="P6" s="47">
        <v>2.6293294209655222E-2</v>
      </c>
      <c r="Q6" s="46">
        <v>427360</v>
      </c>
      <c r="R6" s="46">
        <v>423384</v>
      </c>
      <c r="S6" s="47">
        <v>9.3910020218052649E-3</v>
      </c>
      <c r="T6" s="46">
        <v>635540</v>
      </c>
      <c r="U6" s="52">
        <v>625669</v>
      </c>
      <c r="V6" s="53">
        <v>2.7329411562344119</v>
      </c>
      <c r="W6" s="54">
        <v>2.6658698912635921</v>
      </c>
    </row>
    <row r="7" spans="1:23" s="65" customFormat="1" ht="3" customHeight="1">
      <c r="A7" s="56"/>
      <c r="B7" s="57"/>
      <c r="C7" s="57"/>
      <c r="D7" s="58"/>
      <c r="E7" s="57"/>
      <c r="F7" s="57"/>
      <c r="G7" s="58"/>
      <c r="H7" s="59"/>
      <c r="I7" s="57"/>
      <c r="J7" s="60"/>
      <c r="K7" s="61"/>
      <c r="L7" s="59"/>
      <c r="M7" s="62">
        <v>0</v>
      </c>
      <c r="N7" s="59"/>
      <c r="O7" s="57"/>
      <c r="P7" s="58"/>
      <c r="Q7" s="57"/>
      <c r="R7" s="57"/>
      <c r="S7" s="58"/>
      <c r="T7" s="57"/>
      <c r="U7" s="63"/>
      <c r="V7" s="57" t="e">
        <v>#DIV/0!</v>
      </c>
      <c r="W7" s="64"/>
    </row>
    <row r="8" spans="1:23" s="55" customFormat="1" ht="15.75">
      <c r="A8" s="45" t="s">
        <v>17</v>
      </c>
      <c r="B8" s="46">
        <v>223157</v>
      </c>
      <c r="C8" s="46">
        <v>223904</v>
      </c>
      <c r="D8" s="47">
        <v>-3.3362512505359441E-3</v>
      </c>
      <c r="E8" s="46">
        <v>175708</v>
      </c>
      <c r="F8" s="46">
        <v>179149</v>
      </c>
      <c r="G8" s="47">
        <v>-1.920747534175463E-2</v>
      </c>
      <c r="H8" s="46">
        <v>47449</v>
      </c>
      <c r="I8" s="46">
        <v>44755</v>
      </c>
      <c r="J8" s="48">
        <v>6.0194391688079545E-2</v>
      </c>
      <c r="K8" s="49">
        <v>0.80980669680244088</v>
      </c>
      <c r="L8" s="50">
        <v>0.79750561758609273</v>
      </c>
      <c r="M8" s="51">
        <v>1.2</v>
      </c>
      <c r="N8" s="46">
        <v>330704</v>
      </c>
      <c r="O8" s="46">
        <v>320488</v>
      </c>
      <c r="P8" s="47">
        <v>3.187638850752602E-2</v>
      </c>
      <c r="Q8" s="46">
        <v>408374</v>
      </c>
      <c r="R8" s="46">
        <v>401863</v>
      </c>
      <c r="S8" s="47">
        <v>1.6202039003341936E-2</v>
      </c>
      <c r="T8" s="46">
        <v>617087</v>
      </c>
      <c r="U8" s="52">
        <v>604416</v>
      </c>
      <c r="V8" s="53">
        <v>2.7652594361817018</v>
      </c>
      <c r="W8" s="54">
        <v>2.6994426182649707</v>
      </c>
    </row>
    <row r="9" spans="1:23" s="65" customFormat="1" ht="3" customHeight="1">
      <c r="A9" s="66"/>
      <c r="B9" s="57"/>
      <c r="C9" s="57"/>
      <c r="D9" s="58"/>
      <c r="E9" s="57"/>
      <c r="F9" s="57"/>
      <c r="G9" s="58"/>
      <c r="H9" s="59"/>
      <c r="I9" s="57"/>
      <c r="J9" s="60"/>
      <c r="K9" s="61"/>
      <c r="L9" s="59"/>
      <c r="M9" s="62">
        <v>0</v>
      </c>
      <c r="N9" s="59"/>
      <c r="O9" s="57"/>
      <c r="P9" s="58"/>
      <c r="Q9" s="57"/>
      <c r="R9" s="57"/>
      <c r="S9" s="58"/>
      <c r="T9" s="57"/>
      <c r="U9" s="63"/>
      <c r="V9" s="57" t="e">
        <v>#DIV/0!</v>
      </c>
      <c r="W9" s="64"/>
    </row>
    <row r="10" spans="1:23" s="77" customFormat="1">
      <c r="A10" s="67" t="s">
        <v>18</v>
      </c>
      <c r="B10" s="68">
        <v>142419</v>
      </c>
      <c r="C10" s="68">
        <v>144287</v>
      </c>
      <c r="D10" s="69">
        <v>-1.2946419289333065E-2</v>
      </c>
      <c r="E10" s="68">
        <v>123964</v>
      </c>
      <c r="F10" s="68">
        <v>125675</v>
      </c>
      <c r="G10" s="69">
        <v>-1.3614481798289238E-2</v>
      </c>
      <c r="H10" s="68">
        <v>18455</v>
      </c>
      <c r="I10" s="68">
        <v>18612</v>
      </c>
      <c r="J10" s="70">
        <v>-8.4354180098860955E-3</v>
      </c>
      <c r="K10" s="71">
        <v>0.86797052154195009</v>
      </c>
      <c r="L10" s="72">
        <v>0.87072232139849781</v>
      </c>
      <c r="M10" s="73">
        <v>-0.3</v>
      </c>
      <c r="N10" s="68">
        <v>214354</v>
      </c>
      <c r="O10" s="68">
        <v>206807</v>
      </c>
      <c r="P10" s="69">
        <v>3.649296203706838E-2</v>
      </c>
      <c r="Q10" s="68">
        <v>246960</v>
      </c>
      <c r="R10" s="68">
        <v>237512</v>
      </c>
      <c r="S10" s="69">
        <v>3.9779042743103503E-2</v>
      </c>
      <c r="T10" s="68">
        <v>379762</v>
      </c>
      <c r="U10" s="74">
        <v>365167</v>
      </c>
      <c r="V10" s="75">
        <v>2.666512192895611</v>
      </c>
      <c r="W10" s="76">
        <v>2.5308378440192119</v>
      </c>
    </row>
    <row r="11" spans="1:23" s="77" customFormat="1" ht="3" customHeight="1">
      <c r="A11" s="67"/>
      <c r="B11" s="68"/>
      <c r="C11" s="68"/>
      <c r="D11" s="69"/>
      <c r="E11" s="68"/>
      <c r="F11" s="68"/>
      <c r="G11" s="69"/>
      <c r="H11" s="68"/>
      <c r="I11" s="68"/>
      <c r="J11" s="70"/>
      <c r="K11" s="71"/>
      <c r="L11" s="72"/>
      <c r="M11" s="73">
        <v>0</v>
      </c>
      <c r="N11" s="68"/>
      <c r="O11" s="68"/>
      <c r="P11" s="69"/>
      <c r="Q11" s="68"/>
      <c r="R11" s="68"/>
      <c r="S11" s="69"/>
      <c r="T11" s="68"/>
      <c r="U11" s="74"/>
      <c r="V11" s="68" t="e">
        <v>#DIV/0!</v>
      </c>
      <c r="W11" s="78"/>
    </row>
    <row r="12" spans="1:23" s="77" customFormat="1">
      <c r="A12" s="67" t="s">
        <v>19</v>
      </c>
      <c r="B12" s="68">
        <v>80738</v>
      </c>
      <c r="C12" s="68">
        <v>79617</v>
      </c>
      <c r="D12" s="69">
        <v>1.4079907557431201E-2</v>
      </c>
      <c r="E12" s="68">
        <v>51744</v>
      </c>
      <c r="F12" s="68">
        <v>53474</v>
      </c>
      <c r="G12" s="69">
        <v>-3.2352171148595579E-2</v>
      </c>
      <c r="H12" s="68">
        <v>28994</v>
      </c>
      <c r="I12" s="68">
        <v>26143</v>
      </c>
      <c r="J12" s="70">
        <v>0.10905404888497877</v>
      </c>
      <c r="K12" s="71">
        <v>0.72081727731175738</v>
      </c>
      <c r="L12" s="72">
        <v>0.69169643020121574</v>
      </c>
      <c r="M12" s="73">
        <v>2.9000000000000004</v>
      </c>
      <c r="N12" s="68">
        <v>116350</v>
      </c>
      <c r="O12" s="68">
        <v>113681</v>
      </c>
      <c r="P12" s="69">
        <v>2.3477977850300404E-2</v>
      </c>
      <c r="Q12" s="68">
        <v>161414</v>
      </c>
      <c r="R12" s="68">
        <v>164351</v>
      </c>
      <c r="S12" s="69">
        <v>-1.7870289806572518E-2</v>
      </c>
      <c r="T12" s="68">
        <v>237325</v>
      </c>
      <c r="U12" s="74">
        <v>239249</v>
      </c>
      <c r="V12" s="75">
        <v>2.9394461096385842</v>
      </c>
      <c r="W12" s="76">
        <v>3.0049989323888115</v>
      </c>
    </row>
    <row r="13" spans="1:23" s="65" customFormat="1" ht="3" customHeight="1">
      <c r="A13" s="66"/>
      <c r="B13" s="57"/>
      <c r="C13" s="57"/>
      <c r="D13" s="58"/>
      <c r="E13" s="57"/>
      <c r="F13" s="57"/>
      <c r="G13" s="58"/>
      <c r="H13" s="57"/>
      <c r="I13" s="57"/>
      <c r="J13" s="60"/>
      <c r="K13" s="61"/>
      <c r="L13" s="59"/>
      <c r="M13" s="62">
        <v>0</v>
      </c>
      <c r="N13" s="57"/>
      <c r="O13" s="57"/>
      <c r="P13" s="58"/>
      <c r="Q13" s="57"/>
      <c r="R13" s="57"/>
      <c r="S13" s="58"/>
      <c r="T13" s="57"/>
      <c r="U13" s="63"/>
      <c r="V13" s="57" t="e">
        <v>#DIV/0!</v>
      </c>
      <c r="W13" s="64"/>
    </row>
    <row r="14" spans="1:23" s="55" customFormat="1" ht="15.75">
      <c r="A14" s="45" t="s">
        <v>20</v>
      </c>
      <c r="B14" s="46">
        <v>9391</v>
      </c>
      <c r="C14" s="46">
        <v>10792</v>
      </c>
      <c r="D14" s="47">
        <v>-0.12981838398813936</v>
      </c>
      <c r="E14" s="46">
        <v>2852</v>
      </c>
      <c r="F14" s="46">
        <v>3635</v>
      </c>
      <c r="G14" s="47">
        <v>-0.21540577716643741</v>
      </c>
      <c r="H14" s="46">
        <v>6539</v>
      </c>
      <c r="I14" s="46">
        <v>7157</v>
      </c>
      <c r="J14" s="48">
        <v>-8.6349028922732995E-2</v>
      </c>
      <c r="K14" s="49">
        <v>0.41419993679553357</v>
      </c>
      <c r="L14" s="50">
        <v>0.43706147483852981</v>
      </c>
      <c r="M14" s="51">
        <v>-2.2999999999999998</v>
      </c>
      <c r="N14" s="46">
        <v>7864</v>
      </c>
      <c r="O14" s="46">
        <v>9406</v>
      </c>
      <c r="P14" s="47">
        <v>-0.16393791197108229</v>
      </c>
      <c r="Q14" s="46">
        <v>18986</v>
      </c>
      <c r="R14" s="46">
        <v>21521</v>
      </c>
      <c r="S14" s="47">
        <v>-0.11779192416709261</v>
      </c>
      <c r="T14" s="46">
        <v>18453</v>
      </c>
      <c r="U14" s="52">
        <v>21253</v>
      </c>
      <c r="V14" s="53">
        <v>1.9649664572462997</v>
      </c>
      <c r="W14" s="54">
        <v>1.9693291326908822</v>
      </c>
    </row>
    <row r="15" spans="1:23" ht="3" customHeight="1">
      <c r="A15" s="79"/>
      <c r="B15" s="80"/>
      <c r="C15" s="80"/>
      <c r="D15" s="81"/>
      <c r="E15" s="80"/>
      <c r="F15" s="80"/>
      <c r="G15" s="81"/>
      <c r="H15" s="80"/>
      <c r="I15" s="80"/>
      <c r="J15" s="82"/>
      <c r="K15" s="83"/>
      <c r="L15" s="84"/>
      <c r="M15" s="85">
        <v>0</v>
      </c>
      <c r="N15" s="80"/>
      <c r="O15" s="80"/>
      <c r="P15" s="81"/>
      <c r="Q15" s="80"/>
      <c r="R15" s="80"/>
      <c r="S15" s="81"/>
      <c r="T15" s="80"/>
      <c r="U15" s="86"/>
      <c r="V15" s="87"/>
      <c r="W15" s="88"/>
    </row>
    <row r="16" spans="1:23" s="99" customFormat="1">
      <c r="A16" s="89"/>
      <c r="B16" s="90"/>
      <c r="C16" s="90"/>
      <c r="D16" s="91"/>
      <c r="E16" s="90"/>
      <c r="F16" s="90"/>
      <c r="G16" s="91"/>
      <c r="H16" s="90"/>
      <c r="I16" s="90"/>
      <c r="J16" s="92"/>
      <c r="K16" s="93"/>
      <c r="L16" s="94"/>
      <c r="M16" s="95"/>
      <c r="N16" s="90"/>
      <c r="O16" s="90"/>
      <c r="P16" s="91"/>
      <c r="Q16" s="90"/>
      <c r="R16" s="90"/>
      <c r="S16" s="91"/>
      <c r="T16" s="90"/>
      <c r="U16" s="96"/>
      <c r="V16" s="97"/>
      <c r="W16" s="98"/>
    </row>
    <row r="17" spans="1:23" ht="3" customHeight="1">
      <c r="A17" s="100"/>
      <c r="B17" s="101"/>
      <c r="C17" s="101"/>
      <c r="D17" s="102"/>
      <c r="E17" s="101"/>
      <c r="F17" s="101"/>
      <c r="G17" s="102"/>
      <c r="H17" s="101"/>
      <c r="I17" s="101"/>
      <c r="J17" s="103"/>
      <c r="K17" s="104"/>
      <c r="L17" s="105"/>
      <c r="M17" s="106">
        <v>0</v>
      </c>
      <c r="N17" s="101"/>
      <c r="O17" s="101"/>
      <c r="P17" s="102"/>
      <c r="Q17" s="101"/>
      <c r="R17" s="101"/>
      <c r="S17" s="102"/>
      <c r="T17" s="101"/>
      <c r="U17" s="107"/>
      <c r="V17" s="108"/>
      <c r="W17" s="109"/>
    </row>
    <row r="18" spans="1:23" s="111" customFormat="1" ht="15.75">
      <c r="A18" s="110" t="s">
        <v>21</v>
      </c>
      <c r="B18" s="101">
        <v>210240</v>
      </c>
      <c r="C18" s="101">
        <v>211837</v>
      </c>
      <c r="D18" s="102">
        <v>-7.5388152211370062E-3</v>
      </c>
      <c r="E18" s="101">
        <v>165191</v>
      </c>
      <c r="F18" s="101">
        <v>169424</v>
      </c>
      <c r="G18" s="102">
        <v>-2.4984653886108224E-2</v>
      </c>
      <c r="H18" s="101">
        <v>45049</v>
      </c>
      <c r="I18" s="101">
        <v>42413</v>
      </c>
      <c r="J18" s="103">
        <v>6.2150755664536816E-2</v>
      </c>
      <c r="K18" s="104">
        <v>0.81720953835718091</v>
      </c>
      <c r="L18" s="105">
        <v>0.80589913873612118</v>
      </c>
      <c r="M18" s="106">
        <v>1.0999999999999999</v>
      </c>
      <c r="N18" s="101">
        <v>320463</v>
      </c>
      <c r="O18" s="101">
        <v>310658</v>
      </c>
      <c r="P18" s="102">
        <v>3.1562039284357718E-2</v>
      </c>
      <c r="Q18" s="101">
        <v>392143</v>
      </c>
      <c r="R18" s="101">
        <v>385480</v>
      </c>
      <c r="S18" s="102">
        <v>1.728494344713085E-2</v>
      </c>
      <c r="T18" s="101">
        <v>597031</v>
      </c>
      <c r="U18" s="107">
        <v>586070</v>
      </c>
      <c r="V18" s="108">
        <v>2.8397593226788431</v>
      </c>
      <c r="W18" s="109">
        <v>2.7666082884481935</v>
      </c>
    </row>
    <row r="19" spans="1:23" ht="3" customHeight="1">
      <c r="A19" s="37"/>
      <c r="B19" s="80"/>
      <c r="C19" s="80"/>
      <c r="D19" s="81"/>
      <c r="E19" s="80"/>
      <c r="F19" s="80"/>
      <c r="G19" s="81"/>
      <c r="H19" s="80"/>
      <c r="I19" s="112"/>
      <c r="J19" s="82"/>
      <c r="K19" s="83"/>
      <c r="L19" s="84"/>
      <c r="M19" s="85">
        <v>0</v>
      </c>
      <c r="N19" s="80"/>
      <c r="O19" s="80"/>
      <c r="P19" s="81"/>
      <c r="Q19" s="80"/>
      <c r="R19" s="80"/>
      <c r="S19" s="81"/>
      <c r="T19" s="80"/>
      <c r="U19" s="86"/>
      <c r="V19" s="80"/>
      <c r="W19" s="88"/>
    </row>
    <row r="20" spans="1:23">
      <c r="A20" s="113" t="s">
        <v>22</v>
      </c>
      <c r="B20" s="114">
        <v>131857</v>
      </c>
      <c r="C20" s="114">
        <v>134144</v>
      </c>
      <c r="D20" s="115">
        <v>-1.7048843034351144E-2</v>
      </c>
      <c r="E20" s="114">
        <v>114359</v>
      </c>
      <c r="F20" s="114">
        <v>116459</v>
      </c>
      <c r="G20" s="115">
        <v>-1.8032097132896555E-2</v>
      </c>
      <c r="H20" s="114">
        <v>17498</v>
      </c>
      <c r="I20" s="114">
        <v>17685</v>
      </c>
      <c r="J20" s="116">
        <v>-1.0573932711337292E-2</v>
      </c>
      <c r="K20" s="117">
        <v>0.87960220239873665</v>
      </c>
      <c r="L20" s="118">
        <v>0.88467551208562156</v>
      </c>
      <c r="M20" s="119">
        <v>-0.5</v>
      </c>
      <c r="N20" s="114">
        <v>206082</v>
      </c>
      <c r="O20" s="114">
        <v>198630</v>
      </c>
      <c r="P20" s="115">
        <v>3.7516991391028542E-2</v>
      </c>
      <c r="Q20" s="114">
        <v>234290</v>
      </c>
      <c r="R20" s="114">
        <v>224523</v>
      </c>
      <c r="S20" s="115">
        <v>4.3501111244727712E-2</v>
      </c>
      <c r="T20" s="114">
        <v>363602</v>
      </c>
      <c r="U20" s="120">
        <v>349816</v>
      </c>
      <c r="V20" s="121">
        <v>2.7575479496727517</v>
      </c>
      <c r="W20" s="122">
        <v>2.6077647900763359</v>
      </c>
    </row>
    <row r="21" spans="1:23">
      <c r="A21" s="113" t="s">
        <v>23</v>
      </c>
      <c r="B21" s="114">
        <v>78383</v>
      </c>
      <c r="C21" s="68">
        <v>77693</v>
      </c>
      <c r="D21" s="115">
        <v>8.8811089802170087E-3</v>
      </c>
      <c r="E21" s="114">
        <v>50832</v>
      </c>
      <c r="F21" s="114">
        <v>52965</v>
      </c>
      <c r="G21" s="115">
        <v>-4.0271877655055223E-2</v>
      </c>
      <c r="H21" s="114">
        <v>27551</v>
      </c>
      <c r="I21" s="114">
        <v>24728</v>
      </c>
      <c r="J21" s="116">
        <v>0.11416208346813329</v>
      </c>
      <c r="K21" s="117">
        <v>0.72460453713264872</v>
      </c>
      <c r="L21" s="118">
        <v>0.69601197835446738</v>
      </c>
      <c r="M21" s="119">
        <v>2.9000000000000004</v>
      </c>
      <c r="N21" s="114">
        <v>114381</v>
      </c>
      <c r="O21" s="114">
        <v>112028</v>
      </c>
      <c r="P21" s="115">
        <v>2.1003677652015568E-2</v>
      </c>
      <c r="Q21" s="114">
        <v>157853</v>
      </c>
      <c r="R21" s="114">
        <v>160957</v>
      </c>
      <c r="S21" s="115">
        <v>-1.9284653665264637E-2</v>
      </c>
      <c r="T21" s="114">
        <v>233429</v>
      </c>
      <c r="U21" s="120">
        <v>236254</v>
      </c>
      <c r="V21" s="121">
        <v>2.9780564663256062</v>
      </c>
      <c r="W21" s="122">
        <v>3.0408659724814333</v>
      </c>
    </row>
    <row r="22" spans="1:23" ht="3" customHeight="1">
      <c r="A22" s="37"/>
      <c r="B22" s="80"/>
      <c r="C22" s="80"/>
      <c r="D22" s="81"/>
      <c r="E22" s="80"/>
      <c r="F22" s="80"/>
      <c r="G22" s="81"/>
      <c r="H22" s="80"/>
      <c r="I22" s="112"/>
      <c r="J22" s="82"/>
      <c r="K22" s="83"/>
      <c r="L22" s="84"/>
      <c r="M22" s="85">
        <v>0</v>
      </c>
      <c r="N22" s="80"/>
      <c r="O22" s="80"/>
      <c r="P22" s="81"/>
      <c r="Q22" s="80"/>
      <c r="R22" s="80"/>
      <c r="S22" s="81"/>
      <c r="T22" s="80"/>
      <c r="U22" s="86"/>
      <c r="V22" s="80"/>
      <c r="W22" s="88"/>
    </row>
    <row r="23" spans="1:23" ht="3" customHeight="1">
      <c r="A23" s="37"/>
      <c r="B23" s="80"/>
      <c r="C23" s="80"/>
      <c r="D23" s="81"/>
      <c r="E23" s="80"/>
      <c r="F23" s="80"/>
      <c r="G23" s="81"/>
      <c r="H23" s="80"/>
      <c r="I23" s="112"/>
      <c r="J23" s="82"/>
      <c r="K23" s="83"/>
      <c r="L23" s="84"/>
      <c r="M23" s="85">
        <v>0</v>
      </c>
      <c r="N23" s="80"/>
      <c r="O23" s="80"/>
      <c r="P23" s="81"/>
      <c r="Q23" s="80"/>
      <c r="R23" s="80"/>
      <c r="S23" s="81"/>
      <c r="T23" s="80"/>
      <c r="U23" s="86"/>
      <c r="V23" s="80"/>
      <c r="W23" s="88"/>
    </row>
    <row r="24" spans="1:23" s="111" customFormat="1" ht="15.75">
      <c r="A24" s="110" t="s">
        <v>24</v>
      </c>
      <c r="B24" s="101">
        <v>12917</v>
      </c>
      <c r="C24" s="101">
        <v>12067</v>
      </c>
      <c r="D24" s="102">
        <v>7.0440043092732246E-2</v>
      </c>
      <c r="E24" s="101">
        <v>10517</v>
      </c>
      <c r="F24" s="101">
        <v>9725</v>
      </c>
      <c r="G24" s="102">
        <v>8.1439588688946019E-2</v>
      </c>
      <c r="H24" s="101">
        <v>2400</v>
      </c>
      <c r="I24" s="101">
        <v>2342</v>
      </c>
      <c r="J24" s="103">
        <v>2.4765157984628524E-2</v>
      </c>
      <c r="K24" s="104">
        <v>0.63095311441069557</v>
      </c>
      <c r="L24" s="105">
        <v>0.60001220777635356</v>
      </c>
      <c r="M24" s="106">
        <v>3.1</v>
      </c>
      <c r="N24" s="101">
        <v>10241</v>
      </c>
      <c r="O24" s="101">
        <v>9830</v>
      </c>
      <c r="P24" s="102">
        <v>4.1810783316378435E-2</v>
      </c>
      <c r="Q24" s="101">
        <v>16231</v>
      </c>
      <c r="R24" s="101">
        <v>16383</v>
      </c>
      <c r="S24" s="102">
        <v>-9.2779100286882743E-3</v>
      </c>
      <c r="T24" s="101">
        <v>20056</v>
      </c>
      <c r="U24" s="107">
        <v>18346</v>
      </c>
      <c r="V24" s="108">
        <v>1.5526825114190601</v>
      </c>
      <c r="W24" s="109">
        <v>1.5203447418579596</v>
      </c>
    </row>
    <row r="25" spans="1:23" ht="3" customHeight="1">
      <c r="A25" s="37"/>
      <c r="B25" s="80"/>
      <c r="C25" s="80"/>
      <c r="D25" s="81"/>
      <c r="E25" s="80"/>
      <c r="F25" s="80"/>
      <c r="G25" s="81"/>
      <c r="H25" s="80"/>
      <c r="I25" s="112"/>
      <c r="J25" s="82"/>
      <c r="K25" s="83"/>
      <c r="L25" s="84"/>
      <c r="M25" s="85">
        <v>0</v>
      </c>
      <c r="N25" s="80"/>
      <c r="O25" s="80"/>
      <c r="P25" s="81"/>
      <c r="Q25" s="80"/>
      <c r="R25" s="80"/>
      <c r="S25" s="81"/>
      <c r="T25" s="80"/>
      <c r="U25" s="86"/>
      <c r="V25" s="80"/>
      <c r="W25" s="88"/>
    </row>
    <row r="26" spans="1:23">
      <c r="A26" s="113" t="s">
        <v>22</v>
      </c>
      <c r="B26" s="114">
        <v>10562</v>
      </c>
      <c r="C26" s="114">
        <v>10143</v>
      </c>
      <c r="D26" s="115">
        <v>4.1309277334122055E-2</v>
      </c>
      <c r="E26" s="114">
        <v>9605</v>
      </c>
      <c r="F26" s="114">
        <v>9216</v>
      </c>
      <c r="G26" s="115">
        <v>4.2209201388888888E-2</v>
      </c>
      <c r="H26" s="114">
        <v>957</v>
      </c>
      <c r="I26" s="114">
        <v>927</v>
      </c>
      <c r="J26" s="116">
        <v>3.2362459546925564E-2</v>
      </c>
      <c r="K26" s="117">
        <v>0.65288082083662191</v>
      </c>
      <c r="L26" s="118">
        <v>0.62953268149973052</v>
      </c>
      <c r="M26" s="119">
        <v>2.2999999999999998</v>
      </c>
      <c r="N26" s="114">
        <v>8272</v>
      </c>
      <c r="O26" s="114">
        <v>8177</v>
      </c>
      <c r="P26" s="115">
        <v>1.1617952794423382E-2</v>
      </c>
      <c r="Q26" s="114">
        <v>12670</v>
      </c>
      <c r="R26" s="114">
        <v>12989</v>
      </c>
      <c r="S26" s="115">
        <v>-2.4559242435907305E-2</v>
      </c>
      <c r="T26" s="114">
        <v>16160</v>
      </c>
      <c r="U26" s="120">
        <v>15351</v>
      </c>
      <c r="V26" s="121">
        <v>1.5300132550653285</v>
      </c>
      <c r="W26" s="122">
        <v>1.5134575569358177</v>
      </c>
    </row>
    <row r="27" spans="1:23">
      <c r="A27" s="113" t="s">
        <v>23</v>
      </c>
      <c r="B27" s="114">
        <v>2355</v>
      </c>
      <c r="C27" s="114">
        <v>1924</v>
      </c>
      <c r="D27" s="115">
        <v>0.22401247401247401</v>
      </c>
      <c r="E27" s="114">
        <v>912</v>
      </c>
      <c r="F27" s="114">
        <v>509</v>
      </c>
      <c r="G27" s="115">
        <v>0.79174852652259331</v>
      </c>
      <c r="H27" s="114">
        <v>1443</v>
      </c>
      <c r="I27" s="114">
        <v>1415</v>
      </c>
      <c r="J27" s="116">
        <v>1.9787985865724382E-2</v>
      </c>
      <c r="K27" s="117">
        <v>0.55293456894130866</v>
      </c>
      <c r="L27" s="118">
        <v>0.48703594578668236</v>
      </c>
      <c r="M27" s="119">
        <v>6.6000000000000005</v>
      </c>
      <c r="N27" s="114">
        <v>1969</v>
      </c>
      <c r="O27" s="114">
        <v>1653</v>
      </c>
      <c r="P27" s="115">
        <v>0.19116757410768301</v>
      </c>
      <c r="Q27" s="114">
        <v>3561</v>
      </c>
      <c r="R27" s="114">
        <v>3394</v>
      </c>
      <c r="S27" s="115">
        <v>4.9204478491455511E-2</v>
      </c>
      <c r="T27" s="114">
        <v>3896</v>
      </c>
      <c r="U27" s="120">
        <v>2995</v>
      </c>
      <c r="V27" s="121">
        <v>1.6543524416135882</v>
      </c>
      <c r="W27" s="122">
        <v>1.5566528066528067</v>
      </c>
    </row>
    <row r="28" spans="1:23" ht="3" customHeight="1" thickBot="1">
      <c r="A28" s="123"/>
      <c r="B28" s="124"/>
      <c r="C28" s="125"/>
      <c r="D28" s="126"/>
      <c r="E28" s="125"/>
      <c r="F28" s="125"/>
      <c r="G28" s="127"/>
      <c r="H28" s="128"/>
      <c r="I28" s="124"/>
      <c r="J28" s="129"/>
      <c r="K28" s="130"/>
      <c r="L28" s="128"/>
      <c r="M28" s="131"/>
      <c r="N28" s="128"/>
      <c r="O28" s="125"/>
      <c r="P28" s="126"/>
      <c r="Q28" s="125"/>
      <c r="R28" s="125"/>
      <c r="S28" s="126"/>
      <c r="T28" s="125"/>
      <c r="U28" s="132"/>
      <c r="V28" s="133"/>
      <c r="W28" s="134"/>
    </row>
    <row r="29" spans="1:23" ht="15.75">
      <c r="A29" s="135" t="s">
        <v>25</v>
      </c>
    </row>
    <row r="30" spans="1:23" ht="15.75">
      <c r="A30" s="137"/>
      <c r="B30" s="138"/>
      <c r="N30" s="138"/>
      <c r="Q30" s="138"/>
    </row>
    <row r="31" spans="1:23">
      <c r="A31" s="99"/>
    </row>
    <row r="32" spans="1:23">
      <c r="A32" s="99"/>
    </row>
    <row r="33" spans="1:1">
      <c r="A33" s="99"/>
    </row>
    <row r="34" spans="1:1">
      <c r="A34" s="99"/>
    </row>
    <row r="35" spans="1:1">
      <c r="A35" s="99"/>
    </row>
    <row r="36" spans="1:1">
      <c r="A36" s="99"/>
    </row>
    <row r="37" spans="1:1">
      <c r="A37" s="99"/>
    </row>
    <row r="38" spans="1:1">
      <c r="A38" s="99"/>
    </row>
    <row r="39" spans="1:1">
      <c r="A39" s="99"/>
    </row>
    <row r="56" spans="29:29">
      <c r="AC56" s="36">
        <v>2955</v>
      </c>
    </row>
    <row r="126" spans="14:29">
      <c r="N126" s="36">
        <v>57</v>
      </c>
      <c r="Q126" s="36">
        <v>482</v>
      </c>
      <c r="W126" s="99">
        <v>405</v>
      </c>
      <c r="Z126" s="36">
        <v>1612</v>
      </c>
      <c r="AC126" s="36">
        <v>1024</v>
      </c>
    </row>
  </sheetData>
  <printOptions horizontalCentered="1"/>
  <pageMargins left="0.1" right="0.1" top="1.05" bottom="1" header="0.5" footer="0.5"/>
  <pageSetup paperSize="5" scale="62" orientation="landscape" r:id="rId1"/>
  <headerFooter alignWithMargins="0">
    <oddHeader>&amp;C&amp;"Arial,Bold"&amp;20REGISTRATIONS AND OCCUPANCY RATE FOR THE MONTH OF MARCH 2015 VS 2014</oddHeader>
  </headerFooter>
</worksheet>
</file>

<file path=xl/worksheets/sheet3.xml><?xml version="1.0" encoding="utf-8"?>
<worksheet xmlns="http://schemas.openxmlformats.org/spreadsheetml/2006/main" xmlns:r="http://schemas.openxmlformats.org/officeDocument/2006/relationships">
  <sheetPr>
    <pageSetUpPr fitToPage="1"/>
  </sheetPr>
  <dimension ref="A1:W55"/>
  <sheetViews>
    <sheetView workbookViewId="0">
      <selection activeCell="A32" sqref="A32"/>
    </sheetView>
  </sheetViews>
  <sheetFormatPr defaultRowHeight="18"/>
  <cols>
    <col min="1" max="1" width="35.140625" style="186" bestFit="1" customWidth="1"/>
    <col min="2" max="3" width="13" style="186" bestFit="1" customWidth="1"/>
    <col min="4" max="4" width="11.28515625" style="186" bestFit="1" customWidth="1"/>
    <col min="5" max="6" width="13" style="186" bestFit="1" customWidth="1"/>
    <col min="7" max="7" width="11.28515625" style="186" bestFit="1" customWidth="1"/>
    <col min="8" max="9" width="11.140625" style="186" bestFit="1" customWidth="1"/>
    <col min="10" max="10" width="11.28515625" style="186" bestFit="1" customWidth="1"/>
    <col min="11" max="11" width="8.5703125" style="186" bestFit="1" customWidth="1"/>
    <col min="12" max="12" width="8" style="186" bestFit="1" customWidth="1"/>
    <col min="13" max="13" width="16.28515625" style="296" bestFit="1" customWidth="1"/>
    <col min="14" max="15" width="13" style="186" bestFit="1" customWidth="1"/>
    <col min="16" max="16" width="11.28515625" style="186" bestFit="1" customWidth="1"/>
    <col min="17" max="18" width="13" style="186" bestFit="1" customWidth="1"/>
    <col min="19" max="19" width="11.28515625" style="186" bestFit="1" customWidth="1"/>
    <col min="20" max="21" width="13" style="186" bestFit="1" customWidth="1"/>
    <col min="22" max="23" width="11.7109375" style="186" customWidth="1"/>
    <col min="24" max="16384" width="9.140625" style="186"/>
  </cols>
  <sheetData>
    <row r="1" spans="1:23" s="152" customFormat="1">
      <c r="A1" s="140" t="s">
        <v>26</v>
      </c>
      <c r="B1" s="141" t="s">
        <v>0</v>
      </c>
      <c r="C1" s="141"/>
      <c r="D1" s="142" t="s">
        <v>1</v>
      </c>
      <c r="E1" s="143" t="s">
        <v>2</v>
      </c>
      <c r="F1" s="141"/>
      <c r="G1" s="144" t="s">
        <v>1</v>
      </c>
      <c r="H1" s="145"/>
      <c r="I1" s="145"/>
      <c r="J1" s="146" t="s">
        <v>1</v>
      </c>
      <c r="K1" s="147"/>
      <c r="L1" s="145"/>
      <c r="M1" s="148" t="s">
        <v>3</v>
      </c>
      <c r="N1" s="141" t="s">
        <v>27</v>
      </c>
      <c r="O1" s="141"/>
      <c r="P1" s="142" t="s">
        <v>1</v>
      </c>
      <c r="Q1" s="149" t="s">
        <v>27</v>
      </c>
      <c r="R1" s="141"/>
      <c r="S1" s="144" t="s">
        <v>1</v>
      </c>
      <c r="T1" s="145"/>
      <c r="U1" s="150"/>
      <c r="V1" s="141" t="s">
        <v>5</v>
      </c>
      <c r="W1" s="151"/>
    </row>
    <row r="2" spans="1:23" s="152" customFormat="1">
      <c r="A2" s="153" t="s">
        <v>28</v>
      </c>
      <c r="B2" s="154" t="s">
        <v>7</v>
      </c>
      <c r="C2" s="154"/>
      <c r="D2" s="155" t="s">
        <v>8</v>
      </c>
      <c r="E2" s="156" t="s">
        <v>9</v>
      </c>
      <c r="F2" s="154"/>
      <c r="G2" s="157" t="s">
        <v>8</v>
      </c>
      <c r="H2" s="154" t="s">
        <v>9</v>
      </c>
      <c r="I2" s="154"/>
      <c r="J2" s="158" t="s">
        <v>8</v>
      </c>
      <c r="K2" s="159" t="s">
        <v>10</v>
      </c>
      <c r="L2" s="154"/>
      <c r="M2" s="160" t="s">
        <v>10</v>
      </c>
      <c r="N2" s="161" t="s">
        <v>11</v>
      </c>
      <c r="O2" s="154"/>
      <c r="P2" s="155" t="s">
        <v>8</v>
      </c>
      <c r="Q2" s="156" t="s">
        <v>12</v>
      </c>
      <c r="R2" s="154"/>
      <c r="S2" s="157" t="s">
        <v>8</v>
      </c>
      <c r="T2" s="162" t="s">
        <v>13</v>
      </c>
      <c r="U2" s="163"/>
      <c r="V2" s="154" t="s">
        <v>14</v>
      </c>
      <c r="W2" s="164"/>
    </row>
    <row r="3" spans="1:23" s="175" customFormat="1" ht="18.75" thickBot="1">
      <c r="A3" s="165" t="s">
        <v>29</v>
      </c>
      <c r="B3" s="166">
        <v>2015</v>
      </c>
      <c r="C3" s="166">
        <v>2014</v>
      </c>
      <c r="D3" s="167"/>
      <c r="E3" s="168">
        <v>2015</v>
      </c>
      <c r="F3" s="166">
        <v>2014</v>
      </c>
      <c r="G3" s="169"/>
      <c r="H3" s="166">
        <v>2015</v>
      </c>
      <c r="I3" s="166">
        <v>2014</v>
      </c>
      <c r="J3" s="170"/>
      <c r="K3" s="166">
        <v>2015</v>
      </c>
      <c r="L3" s="166">
        <v>2014</v>
      </c>
      <c r="M3" s="171"/>
      <c r="N3" s="166">
        <v>2015</v>
      </c>
      <c r="O3" s="166">
        <v>2014</v>
      </c>
      <c r="P3" s="172"/>
      <c r="Q3" s="168">
        <v>2015</v>
      </c>
      <c r="R3" s="166">
        <v>2014</v>
      </c>
      <c r="S3" s="169"/>
      <c r="T3" s="166">
        <v>2015</v>
      </c>
      <c r="U3" s="173">
        <v>2014</v>
      </c>
      <c r="V3" s="166">
        <v>2015</v>
      </c>
      <c r="W3" s="174">
        <v>2014</v>
      </c>
    </row>
    <row r="4" spans="1:23" ht="3" customHeight="1" thickTop="1">
      <c r="A4" s="176"/>
      <c r="B4" s="177"/>
      <c r="C4" s="177"/>
      <c r="D4" s="177"/>
      <c r="E4" s="178"/>
      <c r="F4" s="177"/>
      <c r="G4" s="179"/>
      <c r="H4" s="177"/>
      <c r="I4" s="177"/>
      <c r="J4" s="180"/>
      <c r="K4" s="181"/>
      <c r="L4" s="177"/>
      <c r="M4" s="182"/>
      <c r="N4" s="177"/>
      <c r="O4" s="177"/>
      <c r="P4" s="177"/>
      <c r="Q4" s="183"/>
      <c r="R4" s="177"/>
      <c r="S4" s="179"/>
      <c r="T4" s="177">
        <v>2006</v>
      </c>
      <c r="U4" s="184">
        <v>2005</v>
      </c>
      <c r="V4" s="177"/>
      <c r="W4" s="185"/>
    </row>
    <row r="5" spans="1:23" ht="3" customHeight="1">
      <c r="A5" s="187"/>
      <c r="B5" s="180"/>
      <c r="C5" s="180"/>
      <c r="D5" s="180"/>
      <c r="E5" s="188"/>
      <c r="F5" s="180"/>
      <c r="G5" s="189"/>
      <c r="H5" s="180"/>
      <c r="I5" s="180"/>
      <c r="J5" s="180"/>
      <c r="K5" s="190"/>
      <c r="L5" s="180"/>
      <c r="M5" s="191"/>
      <c r="N5" s="180"/>
      <c r="O5" s="180"/>
      <c r="P5" s="180"/>
      <c r="Q5" s="192"/>
      <c r="R5" s="180"/>
      <c r="S5" s="184"/>
      <c r="T5" s="180"/>
      <c r="U5" s="184"/>
      <c r="V5" s="180"/>
      <c r="W5" s="193"/>
    </row>
    <row r="6" spans="1:23" s="204" customFormat="1" ht="15" customHeight="1">
      <c r="A6" s="194" t="s">
        <v>16</v>
      </c>
      <c r="B6" s="195">
        <v>1881312</v>
      </c>
      <c r="C6" s="195">
        <v>1807446</v>
      </c>
      <c r="D6" s="196">
        <v>4.0867610982568775E-2</v>
      </c>
      <c r="E6" s="197">
        <v>1276301</v>
      </c>
      <c r="F6" s="195">
        <v>1209042</v>
      </c>
      <c r="G6" s="198">
        <v>5.5629994656926723E-2</v>
      </c>
      <c r="H6" s="195">
        <v>605011</v>
      </c>
      <c r="I6" s="195">
        <v>598404</v>
      </c>
      <c r="J6" s="196">
        <v>1.1041035821953062E-2</v>
      </c>
      <c r="K6" s="199">
        <v>0.69699999999999995</v>
      </c>
      <c r="L6" s="196">
        <v>0.69399999999999995</v>
      </c>
      <c r="M6" s="200">
        <v>0.3</v>
      </c>
      <c r="N6" s="195">
        <v>2559761</v>
      </c>
      <c r="O6" s="195">
        <v>2498228</v>
      </c>
      <c r="P6" s="196">
        <v>2.4630658210539631E-2</v>
      </c>
      <c r="Q6" s="197">
        <v>3670450</v>
      </c>
      <c r="R6" s="195">
        <v>3601776</v>
      </c>
      <c r="S6" s="198">
        <v>1.906670487004189E-2</v>
      </c>
      <c r="T6" s="195">
        <v>4956945</v>
      </c>
      <c r="U6" s="201">
        <v>4761896</v>
      </c>
      <c r="V6" s="202">
        <v>2.634834094504261</v>
      </c>
      <c r="W6" s="203">
        <v>2.6345993185965169</v>
      </c>
    </row>
    <row r="7" spans="1:23" s="204" customFormat="1" ht="3" customHeight="1">
      <c r="A7" s="205"/>
      <c r="B7" s="195"/>
      <c r="C7" s="195"/>
      <c r="D7" s="196"/>
      <c r="E7" s="197"/>
      <c r="F7" s="195"/>
      <c r="G7" s="198"/>
      <c r="H7" s="196"/>
      <c r="I7" s="195"/>
      <c r="J7" s="196"/>
      <c r="K7" s="199"/>
      <c r="L7" s="196"/>
      <c r="M7" s="200"/>
      <c r="N7" s="196"/>
      <c r="O7" s="195"/>
      <c r="P7" s="196"/>
      <c r="Q7" s="197"/>
      <c r="R7" s="195"/>
      <c r="S7" s="198"/>
      <c r="T7" s="195"/>
      <c r="U7" s="201"/>
      <c r="V7" s="195"/>
      <c r="W7" s="206"/>
    </row>
    <row r="8" spans="1:23" s="204" customFormat="1" ht="15" customHeight="1">
      <c r="A8" s="207" t="s">
        <v>30</v>
      </c>
      <c r="B8" s="195">
        <v>1795913</v>
      </c>
      <c r="C8" s="195">
        <v>1716359</v>
      </c>
      <c r="D8" s="196">
        <v>4.6350443001726326E-2</v>
      </c>
      <c r="E8" s="197">
        <v>1256606</v>
      </c>
      <c r="F8" s="195">
        <v>1188948</v>
      </c>
      <c r="G8" s="198">
        <v>5.6905768797289702E-2</v>
      </c>
      <c r="H8" s="195">
        <v>539307</v>
      </c>
      <c r="I8" s="195">
        <v>527411</v>
      </c>
      <c r="J8" s="196">
        <v>2.2555464334266823E-2</v>
      </c>
      <c r="K8" s="199">
        <v>0.71</v>
      </c>
      <c r="L8" s="196">
        <v>0.71099999999999997</v>
      </c>
      <c r="M8" s="200">
        <v>-0.1</v>
      </c>
      <c r="N8" s="195">
        <v>2488278</v>
      </c>
      <c r="O8" s="195">
        <v>2421805</v>
      </c>
      <c r="P8" s="196">
        <v>2.7447709456376545E-2</v>
      </c>
      <c r="Q8" s="197">
        <v>3503145</v>
      </c>
      <c r="R8" s="195">
        <v>3405474</v>
      </c>
      <c r="S8" s="198">
        <v>2.868058895766052E-2</v>
      </c>
      <c r="T8" s="195">
        <v>4781991</v>
      </c>
      <c r="U8" s="201">
        <v>4576945</v>
      </c>
      <c r="V8" s="202">
        <v>2.6627074919553451</v>
      </c>
      <c r="W8" s="208">
        <v>2.6666594809127928</v>
      </c>
    </row>
    <row r="9" spans="1:23" s="218" customFormat="1" ht="3" customHeight="1">
      <c r="A9" s="209"/>
      <c r="B9" s="210"/>
      <c r="C9" s="210"/>
      <c r="D9" s="211"/>
      <c r="E9" s="212"/>
      <c r="F9" s="210"/>
      <c r="G9" s="213"/>
      <c r="H9" s="211"/>
      <c r="I9" s="210"/>
      <c r="J9" s="211"/>
      <c r="K9" s="214"/>
      <c r="L9" s="211"/>
      <c r="M9" s="215"/>
      <c r="N9" s="211"/>
      <c r="O9" s="210"/>
      <c r="P9" s="211"/>
      <c r="Q9" s="212"/>
      <c r="R9" s="210"/>
      <c r="S9" s="213"/>
      <c r="T9" s="210"/>
      <c r="U9" s="216"/>
      <c r="V9" s="210"/>
      <c r="W9" s="217"/>
    </row>
    <row r="10" spans="1:23" s="218" customFormat="1" ht="15" customHeight="1">
      <c r="A10" s="219" t="s">
        <v>31</v>
      </c>
      <c r="B10" s="220">
        <v>1109232</v>
      </c>
      <c r="C10" s="220">
        <v>1040921</v>
      </c>
      <c r="D10" s="221">
        <v>6.5625537384681451E-2</v>
      </c>
      <c r="E10" s="222">
        <v>911115</v>
      </c>
      <c r="F10" s="220">
        <v>853734</v>
      </c>
      <c r="G10" s="223">
        <v>6.7211801333904933E-2</v>
      </c>
      <c r="H10" s="220">
        <v>198117</v>
      </c>
      <c r="I10" s="220">
        <v>187187</v>
      </c>
      <c r="J10" s="221">
        <v>5.8390807053908658E-2</v>
      </c>
      <c r="K10" s="224">
        <v>0.78100000000000003</v>
      </c>
      <c r="L10" s="221">
        <v>0.79200000000000004</v>
      </c>
      <c r="M10" s="225">
        <v>-1.0999999999999999</v>
      </c>
      <c r="N10" s="220">
        <v>1622109</v>
      </c>
      <c r="O10" s="220">
        <v>1563596</v>
      </c>
      <c r="P10" s="221">
        <v>3.7422070662754318E-2</v>
      </c>
      <c r="Q10" s="222">
        <v>2075687</v>
      </c>
      <c r="R10" s="220">
        <v>1975262</v>
      </c>
      <c r="S10" s="223">
        <v>5.0841356741536059E-2</v>
      </c>
      <c r="T10" s="220">
        <v>2912940</v>
      </c>
      <c r="U10" s="226">
        <v>2726619</v>
      </c>
      <c r="V10" s="227">
        <v>2.6260872387381538</v>
      </c>
      <c r="W10" s="228">
        <v>2.6194293322932287</v>
      </c>
    </row>
    <row r="11" spans="1:23" s="218" customFormat="1" ht="3" customHeight="1">
      <c r="A11" s="229"/>
      <c r="B11" s="220"/>
      <c r="C11" s="220"/>
      <c r="D11" s="221"/>
      <c r="E11" s="222"/>
      <c r="F11" s="220"/>
      <c r="G11" s="223"/>
      <c r="H11" s="220"/>
      <c r="I11" s="220"/>
      <c r="J11" s="221"/>
      <c r="K11" s="224"/>
      <c r="L11" s="221"/>
      <c r="M11" s="225"/>
      <c r="N11" s="220"/>
      <c r="O11" s="220"/>
      <c r="P11" s="221"/>
      <c r="Q11" s="222"/>
      <c r="R11" s="220"/>
      <c r="S11" s="223"/>
      <c r="T11" s="220"/>
      <c r="U11" s="226"/>
      <c r="V11" s="220"/>
      <c r="W11" s="230"/>
    </row>
    <row r="12" spans="1:23" s="218" customFormat="1" ht="15" customHeight="1">
      <c r="A12" s="219" t="s">
        <v>32</v>
      </c>
      <c r="B12" s="220">
        <v>686681</v>
      </c>
      <c r="C12" s="220">
        <v>675438</v>
      </c>
      <c r="D12" s="221">
        <v>1.6645495219398374E-2</v>
      </c>
      <c r="E12" s="222">
        <v>345491</v>
      </c>
      <c r="F12" s="220">
        <v>335214</v>
      </c>
      <c r="G12" s="223">
        <v>3.0658027409356411E-2</v>
      </c>
      <c r="H12" s="220">
        <v>341190</v>
      </c>
      <c r="I12" s="220">
        <v>340224</v>
      </c>
      <c r="J12" s="221">
        <v>2.8393058690744919E-3</v>
      </c>
      <c r="K12" s="224">
        <v>0.60699999999999998</v>
      </c>
      <c r="L12" s="221">
        <v>0.6</v>
      </c>
      <c r="M12" s="225">
        <v>0.70000000000000007</v>
      </c>
      <c r="N12" s="220">
        <v>866169</v>
      </c>
      <c r="O12" s="220">
        <v>858209</v>
      </c>
      <c r="P12" s="221">
        <v>9.2751299508627844E-3</v>
      </c>
      <c r="Q12" s="222">
        <v>1427458</v>
      </c>
      <c r="R12" s="220">
        <v>1430212</v>
      </c>
      <c r="S12" s="223">
        <v>-1.9255886539897582E-3</v>
      </c>
      <c r="T12" s="220">
        <v>1869051</v>
      </c>
      <c r="U12" s="226">
        <v>1850326</v>
      </c>
      <c r="V12" s="227">
        <v>2.7218621164703842</v>
      </c>
      <c r="W12" s="228">
        <v>2.7394461075627965</v>
      </c>
    </row>
    <row r="13" spans="1:23" s="218" customFormat="1" ht="3" customHeight="1">
      <c r="A13" s="231"/>
      <c r="B13" s="210"/>
      <c r="C13" s="210"/>
      <c r="D13" s="211"/>
      <c r="E13" s="212"/>
      <c r="F13" s="210"/>
      <c r="G13" s="213"/>
      <c r="H13" s="210"/>
      <c r="I13" s="210"/>
      <c r="J13" s="211"/>
      <c r="K13" s="214"/>
      <c r="L13" s="211"/>
      <c r="M13" s="215"/>
      <c r="N13" s="210"/>
      <c r="O13" s="210"/>
      <c r="P13" s="211"/>
      <c r="Q13" s="212"/>
      <c r="R13" s="210"/>
      <c r="S13" s="213"/>
      <c r="T13" s="210"/>
      <c r="U13" s="216"/>
      <c r="V13" s="210"/>
      <c r="W13" s="217"/>
    </row>
    <row r="14" spans="1:23" s="204" customFormat="1" ht="15" customHeight="1">
      <c r="A14" s="207" t="s">
        <v>33</v>
      </c>
      <c r="B14" s="195">
        <v>85399</v>
      </c>
      <c r="C14" s="195">
        <v>91087</v>
      </c>
      <c r="D14" s="196">
        <v>-6.2445793581960105E-2</v>
      </c>
      <c r="E14" s="197">
        <v>19695</v>
      </c>
      <c r="F14" s="195">
        <v>20094</v>
      </c>
      <c r="G14" s="198">
        <v>-1.9856673633920574E-2</v>
      </c>
      <c r="H14" s="195">
        <v>65704</v>
      </c>
      <c r="I14" s="195">
        <v>70993</v>
      </c>
      <c r="J14" s="196">
        <v>-7.4500302846759542E-2</v>
      </c>
      <c r="K14" s="199">
        <v>0.42699999999999999</v>
      </c>
      <c r="L14" s="196">
        <v>0.38900000000000001</v>
      </c>
      <c r="M14" s="200">
        <v>3.8</v>
      </c>
      <c r="N14" s="195">
        <v>71483</v>
      </c>
      <c r="O14" s="195">
        <v>76423</v>
      </c>
      <c r="P14" s="196">
        <v>-6.4640226109940718E-2</v>
      </c>
      <c r="Q14" s="197">
        <v>167305</v>
      </c>
      <c r="R14" s="195">
        <v>196302</v>
      </c>
      <c r="S14" s="198">
        <v>-0.1477162739044941</v>
      </c>
      <c r="T14" s="195">
        <v>174954</v>
      </c>
      <c r="U14" s="201">
        <v>184951</v>
      </c>
      <c r="V14" s="202">
        <v>2.0486656752420989</v>
      </c>
      <c r="W14" s="208">
        <v>2.0304873362828944</v>
      </c>
    </row>
    <row r="15" spans="1:23" ht="3" customHeight="1">
      <c r="A15" s="232"/>
      <c r="B15" s="233"/>
      <c r="C15" s="233"/>
      <c r="D15" s="234"/>
      <c r="E15" s="235"/>
      <c r="F15" s="233"/>
      <c r="G15" s="236"/>
      <c r="H15" s="233"/>
      <c r="I15" s="233"/>
      <c r="J15" s="234"/>
      <c r="K15" s="237"/>
      <c r="L15" s="234"/>
      <c r="M15" s="238"/>
      <c r="N15" s="233"/>
      <c r="O15" s="233"/>
      <c r="P15" s="234"/>
      <c r="Q15" s="239"/>
      <c r="R15" s="233"/>
      <c r="S15" s="236"/>
      <c r="T15" s="233"/>
      <c r="U15" s="240"/>
      <c r="V15" s="241"/>
      <c r="W15" s="242"/>
    </row>
    <row r="16" spans="1:23">
      <c r="A16" s="243"/>
      <c r="B16" s="244"/>
      <c r="C16" s="244"/>
      <c r="D16" s="244"/>
      <c r="E16" s="245"/>
      <c r="F16" s="244"/>
      <c r="G16" s="246"/>
      <c r="H16" s="247"/>
      <c r="I16" s="244"/>
      <c r="J16" s="244"/>
      <c r="K16" s="248"/>
      <c r="L16" s="244"/>
      <c r="M16" s="249"/>
      <c r="N16" s="247"/>
      <c r="O16" s="244"/>
      <c r="P16" s="244"/>
      <c r="Q16" s="245"/>
      <c r="R16" s="244"/>
      <c r="S16" s="246"/>
      <c r="T16" s="247"/>
      <c r="U16" s="246"/>
      <c r="V16" s="244"/>
      <c r="W16" s="250"/>
    </row>
    <row r="17" spans="1:23" ht="3" customHeight="1">
      <c r="A17" s="251"/>
      <c r="B17" s="252"/>
      <c r="C17" s="252"/>
      <c r="D17" s="253"/>
      <c r="E17" s="254"/>
      <c r="F17" s="252"/>
      <c r="G17" s="255"/>
      <c r="H17" s="252"/>
      <c r="I17" s="252"/>
      <c r="J17" s="253"/>
      <c r="K17" s="256"/>
      <c r="L17" s="253"/>
      <c r="M17" s="257"/>
      <c r="N17" s="252"/>
      <c r="O17" s="252"/>
      <c r="P17" s="253"/>
      <c r="Q17" s="254"/>
      <c r="R17" s="252"/>
      <c r="S17" s="255"/>
      <c r="T17" s="252"/>
      <c r="U17" s="258"/>
      <c r="V17" s="259"/>
      <c r="W17" s="260"/>
    </row>
    <row r="18" spans="1:23" s="152" customFormat="1" ht="15" customHeight="1">
      <c r="A18" s="261" t="s">
        <v>34</v>
      </c>
      <c r="B18" s="252">
        <v>1714246</v>
      </c>
      <c r="C18" s="252">
        <v>1640140</v>
      </c>
      <c r="D18" s="253">
        <v>4.5182728303681391E-2</v>
      </c>
      <c r="E18" s="254">
        <v>1193984</v>
      </c>
      <c r="F18" s="252">
        <v>1130916</v>
      </c>
      <c r="G18" s="255">
        <v>5.5767183415921254E-2</v>
      </c>
      <c r="H18" s="252">
        <v>520262</v>
      </c>
      <c r="I18" s="252">
        <v>509224</v>
      </c>
      <c r="J18" s="253">
        <v>2.1676118957472547E-2</v>
      </c>
      <c r="K18" s="256">
        <v>0.72</v>
      </c>
      <c r="L18" s="253">
        <v>0.72099999999999997</v>
      </c>
      <c r="M18" s="257">
        <v>-0.1</v>
      </c>
      <c r="N18" s="252">
        <v>2417515</v>
      </c>
      <c r="O18" s="252">
        <v>2354648</v>
      </c>
      <c r="P18" s="253">
        <v>2.6699107467443115E-2</v>
      </c>
      <c r="Q18" s="254">
        <v>3359142</v>
      </c>
      <c r="R18" s="252">
        <v>3264827</v>
      </c>
      <c r="S18" s="255">
        <v>2.8888207552804482E-2</v>
      </c>
      <c r="T18" s="252">
        <v>4646310</v>
      </c>
      <c r="U18" s="258">
        <v>4450267</v>
      </c>
      <c r="V18" s="259">
        <v>2.7104102911717454</v>
      </c>
      <c r="W18" s="260">
        <v>2.713345811942883</v>
      </c>
    </row>
    <row r="19" spans="1:23" ht="3" customHeight="1">
      <c r="A19" s="187"/>
      <c r="B19" s="233"/>
      <c r="C19" s="233"/>
      <c r="D19" s="234"/>
      <c r="E19" s="239"/>
      <c r="F19" s="233"/>
      <c r="G19" s="236"/>
      <c r="H19" s="233"/>
      <c r="I19" s="262"/>
      <c r="J19" s="234"/>
      <c r="K19" s="237"/>
      <c r="L19" s="234"/>
      <c r="M19" s="238"/>
      <c r="N19" s="233"/>
      <c r="O19" s="233"/>
      <c r="P19" s="234"/>
      <c r="Q19" s="239"/>
      <c r="R19" s="233"/>
      <c r="S19" s="236"/>
      <c r="T19" s="233"/>
      <c r="U19" s="240"/>
      <c r="V19" s="233"/>
      <c r="W19" s="242"/>
    </row>
    <row r="20" spans="1:23" ht="15" customHeight="1">
      <c r="A20" s="263" t="s">
        <v>22</v>
      </c>
      <c r="B20" s="264">
        <v>1042246</v>
      </c>
      <c r="C20" s="264">
        <v>979264</v>
      </c>
      <c r="D20" s="265">
        <v>6.4315649303967062E-2</v>
      </c>
      <c r="E20" s="222">
        <v>852337</v>
      </c>
      <c r="F20" s="220">
        <v>799559</v>
      </c>
      <c r="G20" s="266">
        <v>6.6008887399178803E-2</v>
      </c>
      <c r="H20" s="220">
        <v>189909</v>
      </c>
      <c r="I20" s="220">
        <v>179705</v>
      </c>
      <c r="J20" s="265">
        <v>5.6781948192871648E-2</v>
      </c>
      <c r="K20" s="267">
        <v>0.79700000000000004</v>
      </c>
      <c r="L20" s="265">
        <v>0.80800000000000005</v>
      </c>
      <c r="M20" s="268">
        <v>-1.0999999999999999</v>
      </c>
      <c r="N20" s="220">
        <v>1564092</v>
      </c>
      <c r="O20" s="220">
        <v>1508548</v>
      </c>
      <c r="P20" s="265">
        <v>3.6819511212105943E-2</v>
      </c>
      <c r="Q20" s="222">
        <v>1962971</v>
      </c>
      <c r="R20" s="220">
        <v>1866382</v>
      </c>
      <c r="S20" s="266">
        <v>5.1751999322753865E-2</v>
      </c>
      <c r="T20" s="220">
        <v>2801971</v>
      </c>
      <c r="U20" s="226">
        <v>2622576</v>
      </c>
      <c r="V20" s="269">
        <v>2.6883969811349719</v>
      </c>
      <c r="W20" s="270">
        <v>2.6781092739036665</v>
      </c>
    </row>
    <row r="21" spans="1:23" ht="15" customHeight="1">
      <c r="A21" s="263" t="s">
        <v>23</v>
      </c>
      <c r="B21" s="264">
        <v>672000</v>
      </c>
      <c r="C21" s="220">
        <v>660876</v>
      </c>
      <c r="D21" s="265">
        <v>1.6832204528534855E-2</v>
      </c>
      <c r="E21" s="222">
        <v>341647</v>
      </c>
      <c r="F21" s="220">
        <v>331357</v>
      </c>
      <c r="G21" s="266">
        <v>3.1054119876749248E-2</v>
      </c>
      <c r="H21" s="220">
        <v>330353</v>
      </c>
      <c r="I21" s="220">
        <v>329519</v>
      </c>
      <c r="J21" s="265">
        <v>2.530961795829679E-3</v>
      </c>
      <c r="K21" s="267">
        <v>0.61099999999999999</v>
      </c>
      <c r="L21" s="265">
        <v>0.60499999999999998</v>
      </c>
      <c r="M21" s="268">
        <v>0.6</v>
      </c>
      <c r="N21" s="220">
        <v>853423</v>
      </c>
      <c r="O21" s="220">
        <v>846100</v>
      </c>
      <c r="P21" s="265">
        <v>8.6550053185202695E-3</v>
      </c>
      <c r="Q21" s="222">
        <v>1396171</v>
      </c>
      <c r="R21" s="220">
        <v>1398445</v>
      </c>
      <c r="S21" s="266">
        <v>-1.626091837719753E-3</v>
      </c>
      <c r="T21" s="220">
        <v>1844339</v>
      </c>
      <c r="U21" s="226">
        <v>1827691</v>
      </c>
      <c r="V21" s="269">
        <v>2.7445520833333332</v>
      </c>
      <c r="W21" s="270">
        <v>2.765558137986551</v>
      </c>
    </row>
    <row r="22" spans="1:23" ht="3" customHeight="1">
      <c r="A22" s="187"/>
      <c r="B22" s="233"/>
      <c r="C22" s="233"/>
      <c r="D22" s="234"/>
      <c r="E22" s="239"/>
      <c r="F22" s="233"/>
      <c r="G22" s="236"/>
      <c r="H22" s="233"/>
      <c r="I22" s="262"/>
      <c r="J22" s="234"/>
      <c r="K22" s="237"/>
      <c r="L22" s="234"/>
      <c r="M22" s="238"/>
      <c r="N22" s="233"/>
      <c r="O22" s="233"/>
      <c r="P22" s="234"/>
      <c r="Q22" s="239"/>
      <c r="R22" s="233"/>
      <c r="S22" s="236"/>
      <c r="T22" s="233"/>
      <c r="U22" s="240"/>
      <c r="V22" s="233"/>
      <c r="W22" s="242"/>
    </row>
    <row r="23" spans="1:23" ht="3" customHeight="1">
      <c r="A23" s="187"/>
      <c r="B23" s="233"/>
      <c r="C23" s="233"/>
      <c r="D23" s="234"/>
      <c r="E23" s="239"/>
      <c r="F23" s="233"/>
      <c r="G23" s="236"/>
      <c r="H23" s="233"/>
      <c r="I23" s="262"/>
      <c r="J23" s="234"/>
      <c r="K23" s="237"/>
      <c r="L23" s="234"/>
      <c r="M23" s="238"/>
      <c r="N23" s="233"/>
      <c r="O23" s="233"/>
      <c r="P23" s="234"/>
      <c r="Q23" s="239"/>
      <c r="R23" s="233"/>
      <c r="S23" s="236"/>
      <c r="T23" s="233"/>
      <c r="U23" s="240"/>
      <c r="V23" s="233"/>
      <c r="W23" s="242"/>
    </row>
    <row r="24" spans="1:23" s="152" customFormat="1" ht="15" customHeight="1">
      <c r="A24" s="261" t="s">
        <v>35</v>
      </c>
      <c r="B24" s="252">
        <v>81667</v>
      </c>
      <c r="C24" s="252">
        <v>76219</v>
      </c>
      <c r="D24" s="253">
        <v>7.1478240333775048E-2</v>
      </c>
      <c r="E24" s="254">
        <v>62622</v>
      </c>
      <c r="F24" s="252">
        <v>58032</v>
      </c>
      <c r="G24" s="255">
        <v>7.909429280397022E-2</v>
      </c>
      <c r="H24" s="252">
        <v>19045</v>
      </c>
      <c r="I24" s="252">
        <v>18187</v>
      </c>
      <c r="J24" s="253">
        <v>4.7176554681915651E-2</v>
      </c>
      <c r="K24" s="256">
        <v>0.49099999999999999</v>
      </c>
      <c r="L24" s="253">
        <v>0.47699999999999998</v>
      </c>
      <c r="M24" s="257">
        <v>1.4000000000000001</v>
      </c>
      <c r="N24" s="252">
        <v>70763</v>
      </c>
      <c r="O24" s="252">
        <v>67157</v>
      </c>
      <c r="P24" s="253">
        <v>5.3695072739997317E-2</v>
      </c>
      <c r="Q24" s="254">
        <v>144003</v>
      </c>
      <c r="R24" s="252">
        <v>140647</v>
      </c>
      <c r="S24" s="255">
        <v>2.3861155943603489E-2</v>
      </c>
      <c r="T24" s="252">
        <v>135681</v>
      </c>
      <c r="U24" s="258">
        <v>126678</v>
      </c>
      <c r="V24" s="259">
        <v>1.6613932188031886</v>
      </c>
      <c r="W24" s="260">
        <v>1.6620265288182736</v>
      </c>
    </row>
    <row r="25" spans="1:23" ht="3" customHeight="1">
      <c r="A25" s="187"/>
      <c r="B25" s="233"/>
      <c r="C25" s="233"/>
      <c r="D25" s="234"/>
      <c r="E25" s="239"/>
      <c r="F25" s="233"/>
      <c r="G25" s="236"/>
      <c r="H25" s="233"/>
      <c r="I25" s="262"/>
      <c r="J25" s="234"/>
      <c r="K25" s="237"/>
      <c r="L25" s="234"/>
      <c r="M25" s="238"/>
      <c r="N25" s="233"/>
      <c r="O25" s="233"/>
      <c r="P25" s="234"/>
      <c r="Q25" s="239"/>
      <c r="R25" s="233"/>
      <c r="S25" s="236"/>
      <c r="T25" s="233"/>
      <c r="U25" s="240"/>
      <c r="V25" s="233"/>
      <c r="W25" s="242"/>
    </row>
    <row r="26" spans="1:23" ht="15" customHeight="1">
      <c r="A26" s="263" t="s">
        <v>22</v>
      </c>
      <c r="B26" s="264">
        <v>66986</v>
      </c>
      <c r="C26" s="264">
        <v>61657</v>
      </c>
      <c r="D26" s="265">
        <v>8.6429764665812481E-2</v>
      </c>
      <c r="E26" s="222">
        <v>58778</v>
      </c>
      <c r="F26" s="220">
        <v>54175</v>
      </c>
      <c r="G26" s="266">
        <v>8.4965389940009226E-2</v>
      </c>
      <c r="H26" s="220">
        <v>8208</v>
      </c>
      <c r="I26" s="220">
        <v>7482</v>
      </c>
      <c r="J26" s="265">
        <v>9.7032878909382517E-2</v>
      </c>
      <c r="K26" s="267">
        <v>0.51500000000000001</v>
      </c>
      <c r="L26" s="265">
        <v>0.50600000000000001</v>
      </c>
      <c r="M26" s="268">
        <v>0.89999999999999991</v>
      </c>
      <c r="N26" s="220">
        <v>58017</v>
      </c>
      <c r="O26" s="220">
        <v>55048</v>
      </c>
      <c r="P26" s="265">
        <v>5.3934747856416221E-2</v>
      </c>
      <c r="Q26" s="222">
        <v>112716</v>
      </c>
      <c r="R26" s="220">
        <v>108880</v>
      </c>
      <c r="S26" s="266">
        <v>3.5231447465099194E-2</v>
      </c>
      <c r="T26" s="220">
        <v>110969</v>
      </c>
      <c r="U26" s="226">
        <v>104043</v>
      </c>
      <c r="V26" s="269">
        <v>1.6565998865434568</v>
      </c>
      <c r="W26" s="270">
        <v>1.6874483027069107</v>
      </c>
    </row>
    <row r="27" spans="1:23" ht="15" customHeight="1">
      <c r="A27" s="263" t="s">
        <v>23</v>
      </c>
      <c r="B27" s="264">
        <v>14681</v>
      </c>
      <c r="C27" s="264">
        <v>14562</v>
      </c>
      <c r="D27" s="265">
        <v>8.1719544018678762E-3</v>
      </c>
      <c r="E27" s="222">
        <v>3844</v>
      </c>
      <c r="F27" s="220">
        <v>3857</v>
      </c>
      <c r="G27" s="266">
        <v>-3.3704952035260565E-3</v>
      </c>
      <c r="H27" s="220">
        <v>10837</v>
      </c>
      <c r="I27" s="220">
        <v>10705</v>
      </c>
      <c r="J27" s="265">
        <v>1.2330686595049042E-2</v>
      </c>
      <c r="K27" s="267">
        <v>0.40699999999999997</v>
      </c>
      <c r="L27" s="265">
        <v>0.38100000000000001</v>
      </c>
      <c r="M27" s="268">
        <v>2.6</v>
      </c>
      <c r="N27" s="220">
        <v>12746</v>
      </c>
      <c r="O27" s="220">
        <v>12109</v>
      </c>
      <c r="P27" s="265">
        <v>5.2605500041291602E-2</v>
      </c>
      <c r="Q27" s="222">
        <v>31287</v>
      </c>
      <c r="R27" s="220">
        <v>31767</v>
      </c>
      <c r="S27" s="266">
        <v>-1.511001983190103E-2</v>
      </c>
      <c r="T27" s="220">
        <v>24712</v>
      </c>
      <c r="U27" s="226">
        <v>22635</v>
      </c>
      <c r="V27" s="269">
        <v>1.6832640828281453</v>
      </c>
      <c r="W27" s="270">
        <v>1.5543881334981458</v>
      </c>
    </row>
    <row r="28" spans="1:23" ht="3" customHeight="1">
      <c r="A28" s="271"/>
      <c r="B28" s="272"/>
      <c r="C28" s="272"/>
      <c r="D28" s="273"/>
      <c r="E28" s="274"/>
      <c r="F28" s="272"/>
      <c r="G28" s="275"/>
      <c r="H28" s="272"/>
      <c r="I28" s="272"/>
      <c r="J28" s="276"/>
      <c r="K28" s="277"/>
      <c r="L28" s="278"/>
      <c r="M28" s="279"/>
      <c r="N28" s="272"/>
      <c r="O28" s="272"/>
      <c r="P28" s="276"/>
      <c r="Q28" s="274"/>
      <c r="R28" s="272"/>
      <c r="S28" s="275"/>
      <c r="T28" s="272"/>
      <c r="U28" s="280"/>
      <c r="V28" s="281"/>
      <c r="W28" s="282"/>
    </row>
    <row r="29" spans="1:23" ht="3" customHeight="1" thickBot="1">
      <c r="A29" s="283"/>
      <c r="B29" s="284"/>
      <c r="C29" s="285"/>
      <c r="D29" s="286"/>
      <c r="E29" s="287"/>
      <c r="F29" s="285"/>
      <c r="G29" s="288"/>
      <c r="H29" s="286"/>
      <c r="I29" s="284"/>
      <c r="J29" s="286"/>
      <c r="K29" s="289"/>
      <c r="L29" s="286"/>
      <c r="M29" s="290"/>
      <c r="N29" s="286"/>
      <c r="O29" s="285"/>
      <c r="P29" s="291"/>
      <c r="Q29" s="287"/>
      <c r="R29" s="285"/>
      <c r="S29" s="288"/>
      <c r="T29" s="285"/>
      <c r="U29" s="292"/>
      <c r="V29" s="293"/>
      <c r="W29" s="294"/>
    </row>
    <row r="30" spans="1:23" ht="15" customHeight="1">
      <c r="A30" s="295" t="s">
        <v>25</v>
      </c>
    </row>
    <row r="31" spans="1:23" ht="15" customHeight="1"/>
    <row r="32" spans="1:23"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sheetData>
  <printOptions horizontalCentered="1"/>
  <pageMargins left="0" right="0" top="1.18" bottom="1" header="0.5" footer="0.5"/>
  <pageSetup paperSize="5" scale="58" orientation="landscape" r:id="rId1"/>
  <headerFooter alignWithMargins="0">
    <oddHeader>&amp;L&amp;G&amp;C&amp;"Arial,Bold"&amp;20REGISTRATION AND OCCUPANCY RATE FISCAL YEAR 2014-2015 AS OF MARCH 2015</oddHeader>
  </headerFooter>
  <legacyDrawingHF r:id="rId2"/>
</worksheet>
</file>

<file path=xl/worksheets/sheet4.xml><?xml version="1.0" encoding="utf-8"?>
<worksheet xmlns="http://schemas.openxmlformats.org/spreadsheetml/2006/main" xmlns:r="http://schemas.openxmlformats.org/officeDocument/2006/relationships">
  <sheetPr>
    <pageSetUpPr fitToPage="1"/>
  </sheetPr>
  <dimension ref="A1:W30"/>
  <sheetViews>
    <sheetView workbookViewId="0">
      <selection activeCell="A32" sqref="A32"/>
    </sheetView>
  </sheetViews>
  <sheetFormatPr defaultRowHeight="15"/>
  <cols>
    <col min="1" max="1" width="35.140625" style="310" bestFit="1" customWidth="1"/>
    <col min="2" max="3" width="13" style="310" bestFit="1" customWidth="1"/>
    <col min="4" max="4" width="11.28515625" style="310" customWidth="1"/>
    <col min="5" max="6" width="13" style="310" bestFit="1" customWidth="1"/>
    <col min="7" max="7" width="11.28515625" style="310" customWidth="1"/>
    <col min="8" max="9" width="11.140625" style="310" bestFit="1" customWidth="1"/>
    <col min="10" max="10" width="11.28515625" style="310" customWidth="1"/>
    <col min="11" max="11" width="8.85546875" style="310" bestFit="1" customWidth="1"/>
    <col min="12" max="12" width="8" style="310" customWidth="1"/>
    <col min="13" max="13" width="16.28515625" style="376" customWidth="1"/>
    <col min="14" max="15" width="13" style="310" bestFit="1" customWidth="1"/>
    <col min="16" max="16" width="11.28515625" style="310" customWidth="1"/>
    <col min="17" max="18" width="13" style="310" bestFit="1" customWidth="1"/>
    <col min="19" max="19" width="11.28515625" style="310" customWidth="1"/>
    <col min="20" max="21" width="13" style="310" bestFit="1" customWidth="1"/>
    <col min="22" max="22" width="12.28515625" style="310" customWidth="1"/>
    <col min="23" max="23" width="12.5703125" style="310" customWidth="1"/>
    <col min="24" max="16384" width="9.140625" style="310"/>
  </cols>
  <sheetData>
    <row r="1" spans="1:23" ht="16.5" thickTop="1">
      <c r="A1" s="297" t="s">
        <v>36</v>
      </c>
      <c r="B1" s="298" t="s">
        <v>0</v>
      </c>
      <c r="C1" s="298"/>
      <c r="D1" s="299" t="s">
        <v>1</v>
      </c>
      <c r="E1" s="300" t="s">
        <v>2</v>
      </c>
      <c r="F1" s="298"/>
      <c r="G1" s="301" t="s">
        <v>1</v>
      </c>
      <c r="H1" s="302"/>
      <c r="I1" s="303"/>
      <c r="J1" s="304" t="s">
        <v>1</v>
      </c>
      <c r="K1" s="305"/>
      <c r="L1" s="303"/>
      <c r="M1" s="306" t="s">
        <v>3</v>
      </c>
      <c r="N1" s="298" t="s">
        <v>27</v>
      </c>
      <c r="O1" s="298"/>
      <c r="P1" s="301" t="s">
        <v>1</v>
      </c>
      <c r="Q1" s="307" t="s">
        <v>27</v>
      </c>
      <c r="R1" s="298"/>
      <c r="S1" s="299" t="s">
        <v>1</v>
      </c>
      <c r="T1" s="303"/>
      <c r="U1" s="308"/>
      <c r="V1" s="298" t="s">
        <v>5</v>
      </c>
      <c r="W1" s="309"/>
    </row>
    <row r="2" spans="1:23" ht="15.75">
      <c r="A2" s="311" t="s">
        <v>37</v>
      </c>
      <c r="B2" s="154" t="s">
        <v>7</v>
      </c>
      <c r="C2" s="154"/>
      <c r="D2" s="157" t="s">
        <v>8</v>
      </c>
      <c r="E2" s="162" t="s">
        <v>9</v>
      </c>
      <c r="F2" s="154"/>
      <c r="G2" s="155" t="s">
        <v>8</v>
      </c>
      <c r="H2" s="312" t="s">
        <v>9</v>
      </c>
      <c r="I2" s="154"/>
      <c r="J2" s="158" t="s">
        <v>8</v>
      </c>
      <c r="K2" s="159" t="s">
        <v>10</v>
      </c>
      <c r="L2" s="154"/>
      <c r="M2" s="160" t="s">
        <v>10</v>
      </c>
      <c r="N2" s="161" t="s">
        <v>11</v>
      </c>
      <c r="O2" s="154"/>
      <c r="P2" s="155" t="s">
        <v>8</v>
      </c>
      <c r="Q2" s="156" t="s">
        <v>12</v>
      </c>
      <c r="R2" s="154"/>
      <c r="S2" s="157" t="s">
        <v>8</v>
      </c>
      <c r="T2" s="162" t="s">
        <v>13</v>
      </c>
      <c r="U2" s="163"/>
      <c r="V2" s="154" t="s">
        <v>14</v>
      </c>
      <c r="W2" s="313"/>
    </row>
    <row r="3" spans="1:23" s="319" customFormat="1" ht="16.5" thickBot="1">
      <c r="A3" s="314"/>
      <c r="B3" s="166">
        <v>2015</v>
      </c>
      <c r="C3" s="166">
        <v>2014</v>
      </c>
      <c r="D3" s="315"/>
      <c r="E3" s="166">
        <v>2015</v>
      </c>
      <c r="F3" s="166">
        <v>2014</v>
      </c>
      <c r="G3" s="172"/>
      <c r="H3" s="168">
        <v>2015</v>
      </c>
      <c r="I3" s="166">
        <v>2014</v>
      </c>
      <c r="J3" s="316"/>
      <c r="K3" s="317">
        <v>2015</v>
      </c>
      <c r="L3" s="166">
        <v>2014</v>
      </c>
      <c r="M3" s="171"/>
      <c r="N3" s="166">
        <v>2015</v>
      </c>
      <c r="O3" s="166">
        <v>2014</v>
      </c>
      <c r="P3" s="172"/>
      <c r="Q3" s="168">
        <v>2015</v>
      </c>
      <c r="R3" s="166">
        <v>2014</v>
      </c>
      <c r="S3" s="315"/>
      <c r="T3" s="166">
        <v>2015</v>
      </c>
      <c r="U3" s="173">
        <v>2014</v>
      </c>
      <c r="V3" s="166">
        <v>2015</v>
      </c>
      <c r="W3" s="318">
        <v>2014</v>
      </c>
    </row>
    <row r="4" spans="1:23" ht="3.75" customHeight="1" thickTop="1">
      <c r="A4" s="320"/>
      <c r="B4" s="177"/>
      <c r="C4" s="177"/>
      <c r="D4" s="179"/>
      <c r="E4" s="321"/>
      <c r="F4" s="177"/>
      <c r="G4" s="177"/>
      <c r="H4" s="183"/>
      <c r="I4" s="177"/>
      <c r="J4" s="177"/>
      <c r="K4" s="181"/>
      <c r="L4" s="177"/>
      <c r="M4" s="182"/>
      <c r="N4" s="177"/>
      <c r="O4" s="177"/>
      <c r="P4" s="177"/>
      <c r="Q4" s="183"/>
      <c r="R4" s="177"/>
      <c r="S4" s="179"/>
      <c r="T4" s="177"/>
      <c r="U4" s="179"/>
      <c r="V4" s="177"/>
      <c r="W4" s="322"/>
    </row>
    <row r="5" spans="1:23" ht="3.75" customHeight="1">
      <c r="A5" s="323"/>
      <c r="B5" s="180"/>
      <c r="C5" s="180"/>
      <c r="D5" s="184"/>
      <c r="E5" s="324"/>
      <c r="F5" s="180"/>
      <c r="G5" s="325"/>
      <c r="H5" s="192"/>
      <c r="I5" s="180"/>
      <c r="J5" s="180"/>
      <c r="K5" s="190"/>
      <c r="L5" s="180"/>
      <c r="M5" s="191"/>
      <c r="N5" s="180"/>
      <c r="O5" s="180"/>
      <c r="P5" s="180"/>
      <c r="Q5" s="192"/>
      <c r="R5" s="180"/>
      <c r="S5" s="184"/>
      <c r="T5" s="180"/>
      <c r="U5" s="184"/>
      <c r="V5" s="180"/>
      <c r="W5" s="326"/>
    </row>
    <row r="6" spans="1:23" s="329" customFormat="1" ht="15.75">
      <c r="A6" s="327" t="s">
        <v>16</v>
      </c>
      <c r="B6" s="195">
        <v>643253</v>
      </c>
      <c r="C6" s="195">
        <v>621561</v>
      </c>
      <c r="D6" s="198">
        <v>3.4899229520513678E-2</v>
      </c>
      <c r="E6" s="195">
        <v>496924</v>
      </c>
      <c r="F6" s="195">
        <v>482162</v>
      </c>
      <c r="G6" s="196">
        <v>3.0616265902331581E-2</v>
      </c>
      <c r="H6" s="197">
        <v>146329</v>
      </c>
      <c r="I6" s="195">
        <v>139399</v>
      </c>
      <c r="J6" s="196">
        <v>4.9713412578282483E-2</v>
      </c>
      <c r="K6" s="199">
        <v>0.75671398125129263</v>
      </c>
      <c r="L6" s="196">
        <v>0.73781616387963456</v>
      </c>
      <c r="M6" s="200">
        <v>1.9</v>
      </c>
      <c r="N6" s="195">
        <v>925636</v>
      </c>
      <c r="O6" s="195">
        <v>894926</v>
      </c>
      <c r="P6" s="196">
        <v>3.431568643664392E-2</v>
      </c>
      <c r="Q6" s="197">
        <v>1223231</v>
      </c>
      <c r="R6" s="195">
        <v>1212939</v>
      </c>
      <c r="S6" s="198">
        <v>8.4851752643785062E-3</v>
      </c>
      <c r="T6" s="195">
        <v>1722906</v>
      </c>
      <c r="U6" s="201">
        <v>1656605</v>
      </c>
      <c r="V6" s="202">
        <v>2.6784266843683588</v>
      </c>
      <c r="W6" s="328">
        <v>2.6652331790443737</v>
      </c>
    </row>
    <row r="7" spans="1:23" s="333" customFormat="1" ht="3" customHeight="1">
      <c r="A7" s="330"/>
      <c r="B7" s="210"/>
      <c r="C7" s="210"/>
      <c r="D7" s="213"/>
      <c r="E7" s="210"/>
      <c r="F7" s="210"/>
      <c r="G7" s="211"/>
      <c r="H7" s="331"/>
      <c r="I7" s="210"/>
      <c r="J7" s="211"/>
      <c r="K7" s="214"/>
      <c r="L7" s="211"/>
      <c r="M7" s="215"/>
      <c r="N7" s="211"/>
      <c r="O7" s="210"/>
      <c r="P7" s="211"/>
      <c r="Q7" s="212"/>
      <c r="R7" s="210"/>
      <c r="S7" s="213"/>
      <c r="T7" s="210"/>
      <c r="U7" s="216"/>
      <c r="V7" s="210"/>
      <c r="W7" s="332"/>
    </row>
    <row r="8" spans="1:23" s="329" customFormat="1" ht="15.75">
      <c r="A8" s="334" t="s">
        <v>30</v>
      </c>
      <c r="B8" s="195">
        <v>618199</v>
      </c>
      <c r="C8" s="195">
        <v>593628</v>
      </c>
      <c r="D8" s="198">
        <v>4.1391241653021757E-2</v>
      </c>
      <c r="E8" s="195">
        <v>488957</v>
      </c>
      <c r="F8" s="195">
        <v>473461</v>
      </c>
      <c r="G8" s="196">
        <v>3.2729200504371003E-2</v>
      </c>
      <c r="H8" s="197">
        <v>129242</v>
      </c>
      <c r="I8" s="195">
        <v>120167</v>
      </c>
      <c r="J8" s="196">
        <v>7.5519901470453621E-2</v>
      </c>
      <c r="K8" s="199">
        <v>0.77233682196184217</v>
      </c>
      <c r="L8" s="196">
        <v>0.7558156120895847</v>
      </c>
      <c r="M8" s="200">
        <v>1.7000000000000002</v>
      </c>
      <c r="N8" s="195">
        <v>902447</v>
      </c>
      <c r="O8" s="195">
        <v>868999</v>
      </c>
      <c r="P8" s="196">
        <v>3.8490262934709939E-2</v>
      </c>
      <c r="Q8" s="197">
        <v>1168463</v>
      </c>
      <c r="R8" s="195">
        <v>1149750</v>
      </c>
      <c r="S8" s="198">
        <v>1.6275712111328548E-2</v>
      </c>
      <c r="T8" s="195">
        <v>1671444</v>
      </c>
      <c r="U8" s="201">
        <v>1599176</v>
      </c>
      <c r="V8" s="202">
        <v>2.7037313227617643</v>
      </c>
      <c r="W8" s="328">
        <v>2.6939025787193325</v>
      </c>
    </row>
    <row r="9" spans="1:23" s="333" customFormat="1" ht="3" customHeight="1">
      <c r="A9" s="335"/>
      <c r="B9" s="210"/>
      <c r="C9" s="210"/>
      <c r="D9" s="213"/>
      <c r="E9" s="210"/>
      <c r="F9" s="210"/>
      <c r="G9" s="211"/>
      <c r="H9" s="331"/>
      <c r="I9" s="210"/>
      <c r="J9" s="211"/>
      <c r="K9" s="214"/>
      <c r="L9" s="211"/>
      <c r="M9" s="215"/>
      <c r="N9" s="211"/>
      <c r="O9" s="210"/>
      <c r="P9" s="211"/>
      <c r="Q9" s="212"/>
      <c r="R9" s="210"/>
      <c r="S9" s="213"/>
      <c r="T9" s="210"/>
      <c r="U9" s="216"/>
      <c r="V9" s="210"/>
      <c r="W9" s="332"/>
    </row>
    <row r="10" spans="1:23" s="333" customFormat="1">
      <c r="A10" s="336" t="s">
        <v>31</v>
      </c>
      <c r="B10" s="220">
        <v>399961</v>
      </c>
      <c r="C10" s="220">
        <v>385290</v>
      </c>
      <c r="D10" s="223">
        <v>3.8077811518596384E-2</v>
      </c>
      <c r="E10" s="220">
        <v>347686</v>
      </c>
      <c r="F10" s="220">
        <v>335151</v>
      </c>
      <c r="G10" s="221">
        <v>3.7401052063099918E-2</v>
      </c>
      <c r="H10" s="222">
        <v>52275</v>
      </c>
      <c r="I10" s="220">
        <v>50139</v>
      </c>
      <c r="J10" s="221">
        <v>4.2601567641955364E-2</v>
      </c>
      <c r="K10" s="224">
        <v>0.83833470510283992</v>
      </c>
      <c r="L10" s="221">
        <v>0.82976427402591657</v>
      </c>
      <c r="M10" s="225">
        <v>0.89999999999999991</v>
      </c>
      <c r="N10" s="220">
        <v>587707</v>
      </c>
      <c r="O10" s="220">
        <v>562854</v>
      </c>
      <c r="P10" s="221">
        <v>4.415532269469525E-2</v>
      </c>
      <c r="Q10" s="222">
        <v>701041</v>
      </c>
      <c r="R10" s="220">
        <v>678330</v>
      </c>
      <c r="S10" s="223">
        <v>3.3480754205180367E-2</v>
      </c>
      <c r="T10" s="220">
        <v>1034844</v>
      </c>
      <c r="U10" s="226">
        <v>977803</v>
      </c>
      <c r="V10" s="227">
        <v>2.5873622678211126</v>
      </c>
      <c r="W10" s="337">
        <v>2.5378364348931974</v>
      </c>
    </row>
    <row r="11" spans="1:23" s="333" customFormat="1" ht="3" customHeight="1">
      <c r="A11" s="338"/>
      <c r="B11" s="220"/>
      <c r="C11" s="220"/>
      <c r="D11" s="223"/>
      <c r="E11" s="220"/>
      <c r="F11" s="220"/>
      <c r="G11" s="221"/>
      <c r="H11" s="222"/>
      <c r="I11" s="220"/>
      <c r="J11" s="221"/>
      <c r="K11" s="224"/>
      <c r="L11" s="221"/>
      <c r="M11" s="225"/>
      <c r="N11" s="220"/>
      <c r="O11" s="220"/>
      <c r="P11" s="221"/>
      <c r="Q11" s="222"/>
      <c r="R11" s="220"/>
      <c r="S11" s="223"/>
      <c r="T11" s="220"/>
      <c r="U11" s="226"/>
      <c r="V11" s="220"/>
      <c r="W11" s="339"/>
    </row>
    <row r="12" spans="1:23" s="333" customFormat="1">
      <c r="A12" s="336" t="s">
        <v>32</v>
      </c>
      <c r="B12" s="220">
        <v>218238</v>
      </c>
      <c r="C12" s="220">
        <v>208338</v>
      </c>
      <c r="D12" s="223">
        <v>4.7518935575843101E-2</v>
      </c>
      <c r="E12" s="220">
        <v>141271</v>
      </c>
      <c r="F12" s="220">
        <v>138310</v>
      </c>
      <c r="G12" s="221">
        <v>2.1408430337647315E-2</v>
      </c>
      <c r="H12" s="222">
        <v>76967</v>
      </c>
      <c r="I12" s="220">
        <v>70028</v>
      </c>
      <c r="J12" s="221">
        <v>9.9088935854229732E-2</v>
      </c>
      <c r="K12" s="224">
        <v>0.65554778408659764</v>
      </c>
      <c r="L12" s="221">
        <v>0.67416566739777561</v>
      </c>
      <c r="M12" s="225">
        <v>-1.9</v>
      </c>
      <c r="N12" s="220">
        <v>314740</v>
      </c>
      <c r="O12" s="220">
        <v>306145</v>
      </c>
      <c r="P12" s="221">
        <v>2.8074931813356414E-2</v>
      </c>
      <c r="Q12" s="222">
        <v>467422</v>
      </c>
      <c r="R12" s="220">
        <v>471420</v>
      </c>
      <c r="S12" s="223">
        <v>-8.480760256247083E-3</v>
      </c>
      <c r="T12" s="220">
        <v>636600</v>
      </c>
      <c r="U12" s="226">
        <v>621373</v>
      </c>
      <c r="V12" s="227">
        <v>2.9169988727902565</v>
      </c>
      <c r="W12" s="337">
        <v>2.9825235914715509</v>
      </c>
    </row>
    <row r="13" spans="1:23" s="333" customFormat="1" ht="3" customHeight="1">
      <c r="A13" s="340"/>
      <c r="B13" s="210"/>
      <c r="C13" s="210"/>
      <c r="D13" s="213"/>
      <c r="E13" s="210"/>
      <c r="F13" s="210"/>
      <c r="G13" s="211"/>
      <c r="H13" s="212"/>
      <c r="I13" s="210"/>
      <c r="J13" s="211"/>
      <c r="K13" s="214"/>
      <c r="L13" s="211"/>
      <c r="M13" s="215"/>
      <c r="N13" s="210"/>
      <c r="O13" s="210"/>
      <c r="P13" s="211"/>
      <c r="Q13" s="212"/>
      <c r="R13" s="210"/>
      <c r="S13" s="213"/>
      <c r="T13" s="210"/>
      <c r="U13" s="216"/>
      <c r="V13" s="210"/>
      <c r="W13" s="332"/>
    </row>
    <row r="14" spans="1:23" s="329" customFormat="1" ht="15.75">
      <c r="A14" s="334" t="s">
        <v>33</v>
      </c>
      <c r="B14" s="195">
        <v>25054</v>
      </c>
      <c r="C14" s="195">
        <v>27933</v>
      </c>
      <c r="D14" s="198">
        <v>-0.10306805570472201</v>
      </c>
      <c r="E14" s="195">
        <v>7967</v>
      </c>
      <c r="F14" s="195">
        <v>8701</v>
      </c>
      <c r="G14" s="196">
        <v>-8.4358119756349839E-2</v>
      </c>
      <c r="H14" s="197">
        <v>17087</v>
      </c>
      <c r="I14" s="195">
        <v>19232</v>
      </c>
      <c r="J14" s="196">
        <v>-0.1115328618968386</v>
      </c>
      <c r="K14" s="199">
        <v>0.42340417762196902</v>
      </c>
      <c r="L14" s="196">
        <v>0.41030875627086993</v>
      </c>
      <c r="M14" s="200">
        <v>1.3</v>
      </c>
      <c r="N14" s="195">
        <v>23189</v>
      </c>
      <c r="O14" s="195">
        <v>25927</v>
      </c>
      <c r="P14" s="196">
        <v>-0.10560419639757782</v>
      </c>
      <c r="Q14" s="197">
        <v>54768</v>
      </c>
      <c r="R14" s="195">
        <v>63189</v>
      </c>
      <c r="S14" s="198">
        <v>-0.13326686606846128</v>
      </c>
      <c r="T14" s="195">
        <v>51462</v>
      </c>
      <c r="U14" s="201">
        <v>57429</v>
      </c>
      <c r="V14" s="202">
        <v>2.0540432665442645</v>
      </c>
      <c r="W14" s="328">
        <v>2.0559553216625495</v>
      </c>
    </row>
    <row r="15" spans="1:23" ht="3" customHeight="1">
      <c r="A15" s="341"/>
      <c r="B15" s="233"/>
      <c r="C15" s="233"/>
      <c r="D15" s="236"/>
      <c r="E15" s="233"/>
      <c r="F15" s="233"/>
      <c r="G15" s="234"/>
      <c r="H15" s="239"/>
      <c r="I15" s="233"/>
      <c r="J15" s="234"/>
      <c r="K15" s="237"/>
      <c r="L15" s="234"/>
      <c r="M15" s="238"/>
      <c r="N15" s="233"/>
      <c r="O15" s="233"/>
      <c r="P15" s="234"/>
      <c r="Q15" s="239"/>
      <c r="R15" s="233"/>
      <c r="S15" s="236"/>
      <c r="T15" s="233"/>
      <c r="U15" s="240"/>
      <c r="V15" s="241"/>
      <c r="W15" s="342"/>
    </row>
    <row r="16" spans="1:23">
      <c r="A16" s="343"/>
      <c r="B16" s="344"/>
      <c r="C16" s="344"/>
      <c r="D16" s="345"/>
      <c r="E16" s="346"/>
      <c r="F16" s="344"/>
      <c r="G16" s="344"/>
      <c r="H16" s="347"/>
      <c r="I16" s="344"/>
      <c r="J16" s="344"/>
      <c r="K16" s="348"/>
      <c r="L16" s="344"/>
      <c r="M16" s="349"/>
      <c r="N16" s="346"/>
      <c r="O16" s="344"/>
      <c r="P16" s="344"/>
      <c r="Q16" s="347"/>
      <c r="R16" s="344"/>
      <c r="S16" s="345"/>
      <c r="T16" s="346"/>
      <c r="U16" s="345"/>
      <c r="V16" s="344"/>
      <c r="W16" s="350"/>
    </row>
    <row r="17" spans="1:23" ht="3" customHeight="1">
      <c r="A17" s="351"/>
      <c r="B17" s="252"/>
      <c r="C17" s="252"/>
      <c r="D17" s="255"/>
      <c r="E17" s="252"/>
      <c r="F17" s="252"/>
      <c r="G17" s="253"/>
      <c r="H17" s="254"/>
      <c r="I17" s="252"/>
      <c r="J17" s="253"/>
      <c r="K17" s="256"/>
      <c r="L17" s="253"/>
      <c r="M17" s="257"/>
      <c r="N17" s="252"/>
      <c r="O17" s="252"/>
      <c r="P17" s="253"/>
      <c r="Q17" s="254"/>
      <c r="R17" s="252"/>
      <c r="S17" s="255"/>
      <c r="T17" s="252"/>
      <c r="U17" s="258"/>
      <c r="V17" s="259"/>
      <c r="W17" s="352"/>
    </row>
    <row r="18" spans="1:23" s="295" customFormat="1" ht="15.75">
      <c r="A18" s="353" t="s">
        <v>34</v>
      </c>
      <c r="B18" s="252">
        <v>582926</v>
      </c>
      <c r="C18" s="252">
        <v>561376</v>
      </c>
      <c r="D18" s="255">
        <v>3.8387818503106651E-2</v>
      </c>
      <c r="E18" s="252">
        <v>460165</v>
      </c>
      <c r="F18" s="252">
        <v>447612</v>
      </c>
      <c r="G18" s="253">
        <v>2.8044377719989633E-2</v>
      </c>
      <c r="H18" s="254">
        <v>122761</v>
      </c>
      <c r="I18" s="252">
        <v>113764</v>
      </c>
      <c r="J18" s="253">
        <v>7.9084771984107446E-2</v>
      </c>
      <c r="K18" s="256">
        <v>0.78013793964917288</v>
      </c>
      <c r="L18" s="253">
        <v>0.76414410770624552</v>
      </c>
      <c r="M18" s="257">
        <v>1.6</v>
      </c>
      <c r="N18" s="252">
        <v>874363</v>
      </c>
      <c r="O18" s="252">
        <v>842624</v>
      </c>
      <c r="P18" s="253">
        <v>3.7666859714415919E-2</v>
      </c>
      <c r="Q18" s="254">
        <v>1120780</v>
      </c>
      <c r="R18" s="252">
        <v>1102703</v>
      </c>
      <c r="S18" s="255">
        <v>1.6393353423360596E-2</v>
      </c>
      <c r="T18" s="252">
        <v>1617184</v>
      </c>
      <c r="U18" s="258">
        <v>1549414</v>
      </c>
      <c r="V18" s="259">
        <v>2.7742526495644388</v>
      </c>
      <c r="W18" s="352">
        <v>2.7600289289175168</v>
      </c>
    </row>
    <row r="19" spans="1:23" ht="3" customHeight="1">
      <c r="A19" s="323"/>
      <c r="B19" s="233"/>
      <c r="C19" s="233"/>
      <c r="D19" s="236"/>
      <c r="E19" s="233">
        <v>0</v>
      </c>
      <c r="F19" s="233">
        <v>0</v>
      </c>
      <c r="G19" s="234"/>
      <c r="H19" s="239">
        <v>0</v>
      </c>
      <c r="I19" s="262">
        <v>0</v>
      </c>
      <c r="J19" s="234"/>
      <c r="K19" s="237"/>
      <c r="L19" s="234"/>
      <c r="M19" s="238"/>
      <c r="N19" s="233">
        <v>0</v>
      </c>
      <c r="O19" s="233">
        <v>0</v>
      </c>
      <c r="P19" s="234"/>
      <c r="Q19" s="239">
        <v>0</v>
      </c>
      <c r="R19" s="233">
        <v>0</v>
      </c>
      <c r="S19" s="236"/>
      <c r="T19" s="233">
        <v>0</v>
      </c>
      <c r="U19" s="240">
        <v>0</v>
      </c>
      <c r="V19" s="233"/>
      <c r="W19" s="342"/>
    </row>
    <row r="20" spans="1:23">
      <c r="A20" s="354" t="s">
        <v>22</v>
      </c>
      <c r="B20" s="264">
        <v>370362</v>
      </c>
      <c r="C20" s="264">
        <v>358175</v>
      </c>
      <c r="D20" s="266">
        <v>3.4025266978432334E-2</v>
      </c>
      <c r="E20" s="220">
        <v>320980</v>
      </c>
      <c r="F20" s="220">
        <v>310756</v>
      </c>
      <c r="G20" s="265">
        <v>3.2900410611540885E-2</v>
      </c>
      <c r="H20" s="222">
        <v>49382</v>
      </c>
      <c r="I20" s="220">
        <v>47419</v>
      </c>
      <c r="J20" s="265">
        <v>4.1396908412239822E-2</v>
      </c>
      <c r="K20" s="267">
        <v>0.85044979092103201</v>
      </c>
      <c r="L20" s="265">
        <v>0.84311093232548129</v>
      </c>
      <c r="M20" s="268">
        <v>0.70000000000000007</v>
      </c>
      <c r="N20" s="220">
        <v>564583</v>
      </c>
      <c r="O20" s="220">
        <v>540741</v>
      </c>
      <c r="P20" s="265">
        <v>4.4091348723325957E-2</v>
      </c>
      <c r="Q20" s="222">
        <v>663864</v>
      </c>
      <c r="R20" s="220">
        <v>641364</v>
      </c>
      <c r="S20" s="266">
        <v>3.5081482590229571E-2</v>
      </c>
      <c r="T20" s="220">
        <v>990217</v>
      </c>
      <c r="U20" s="226">
        <v>935942</v>
      </c>
      <c r="V20" s="269">
        <v>2.6736463244069317</v>
      </c>
      <c r="W20" s="355">
        <v>2.6130857820897604</v>
      </c>
    </row>
    <row r="21" spans="1:23">
      <c r="A21" s="354" t="s">
        <v>23</v>
      </c>
      <c r="B21" s="264">
        <v>212564</v>
      </c>
      <c r="C21" s="220">
        <v>203201</v>
      </c>
      <c r="D21" s="266">
        <v>4.6077529146017981E-2</v>
      </c>
      <c r="E21" s="220">
        <v>139185</v>
      </c>
      <c r="F21" s="220">
        <v>136856</v>
      </c>
      <c r="G21" s="265">
        <v>1.701788741450868E-2</v>
      </c>
      <c r="H21" s="222">
        <v>73379</v>
      </c>
      <c r="I21" s="220">
        <v>66345</v>
      </c>
      <c r="J21" s="265">
        <v>0.10602155399804054</v>
      </c>
      <c r="K21" s="267">
        <v>0.67798019767309525</v>
      </c>
      <c r="L21" s="265">
        <v>0.65436262704865622</v>
      </c>
      <c r="M21" s="268">
        <v>2.4</v>
      </c>
      <c r="N21" s="220">
        <v>309780</v>
      </c>
      <c r="O21" s="220">
        <v>301883</v>
      </c>
      <c r="P21" s="265">
        <v>2.6159141124210371E-2</v>
      </c>
      <c r="Q21" s="222">
        <v>456916</v>
      </c>
      <c r="R21" s="220">
        <v>461339</v>
      </c>
      <c r="S21" s="266">
        <v>-9.587309982464088E-3</v>
      </c>
      <c r="T21" s="220">
        <v>626967</v>
      </c>
      <c r="U21" s="226">
        <v>613472</v>
      </c>
      <c r="V21" s="269">
        <v>2.9495446077416685</v>
      </c>
      <c r="W21" s="355">
        <v>3.0190402606286386</v>
      </c>
    </row>
    <row r="22" spans="1:23" ht="3" customHeight="1">
      <c r="A22" s="323"/>
      <c r="B22" s="233"/>
      <c r="C22" s="233"/>
      <c r="D22" s="236"/>
      <c r="E22" s="233"/>
      <c r="F22" s="233"/>
      <c r="G22" s="234"/>
      <c r="H22" s="239"/>
      <c r="I22" s="262"/>
      <c r="J22" s="234"/>
      <c r="K22" s="237"/>
      <c r="L22" s="234"/>
      <c r="M22" s="238"/>
      <c r="N22" s="233"/>
      <c r="O22" s="233"/>
      <c r="P22" s="234"/>
      <c r="Q22" s="239"/>
      <c r="R22" s="233"/>
      <c r="S22" s="236"/>
      <c r="T22" s="233"/>
      <c r="U22" s="240"/>
      <c r="V22" s="233"/>
      <c r="W22" s="342"/>
    </row>
    <row r="23" spans="1:23" ht="3" customHeight="1">
      <c r="A23" s="323"/>
      <c r="B23" s="233"/>
      <c r="C23" s="233"/>
      <c r="D23" s="236"/>
      <c r="E23" s="233"/>
      <c r="F23" s="233"/>
      <c r="G23" s="234"/>
      <c r="H23" s="239"/>
      <c r="I23" s="262"/>
      <c r="J23" s="234"/>
      <c r="K23" s="237"/>
      <c r="L23" s="234"/>
      <c r="M23" s="238"/>
      <c r="N23" s="233"/>
      <c r="O23" s="233"/>
      <c r="P23" s="234"/>
      <c r="Q23" s="239"/>
      <c r="R23" s="233"/>
      <c r="S23" s="236"/>
      <c r="T23" s="233"/>
      <c r="U23" s="240"/>
      <c r="V23" s="233"/>
      <c r="W23" s="342"/>
    </row>
    <row r="24" spans="1:23" s="295" customFormat="1" ht="15.75">
      <c r="A24" s="353" t="s">
        <v>35</v>
      </c>
      <c r="B24" s="252">
        <v>35273</v>
      </c>
      <c r="C24" s="252">
        <v>32252</v>
      </c>
      <c r="D24" s="255">
        <v>9.366860969862334E-2</v>
      </c>
      <c r="E24" s="252">
        <v>28792</v>
      </c>
      <c r="F24" s="252">
        <v>25849</v>
      </c>
      <c r="G24" s="253">
        <v>0.11385353398584085</v>
      </c>
      <c r="H24" s="254">
        <v>6481</v>
      </c>
      <c r="I24" s="252">
        <v>6403</v>
      </c>
      <c r="J24" s="253">
        <v>1.2181789786037794E-2</v>
      </c>
      <c r="K24" s="256">
        <v>0.5889730092485792</v>
      </c>
      <c r="L24" s="253">
        <v>0.56060960316279462</v>
      </c>
      <c r="M24" s="257">
        <v>2.8000000000000003</v>
      </c>
      <c r="N24" s="252">
        <v>28084</v>
      </c>
      <c r="O24" s="252">
        <v>26375</v>
      </c>
      <c r="P24" s="253">
        <v>6.4796208530805685E-2</v>
      </c>
      <c r="Q24" s="254">
        <v>47683</v>
      </c>
      <c r="R24" s="252">
        <v>47047</v>
      </c>
      <c r="S24" s="255">
        <v>1.3518396497119901E-2</v>
      </c>
      <c r="T24" s="252">
        <v>54260</v>
      </c>
      <c r="U24" s="258">
        <v>49762</v>
      </c>
      <c r="V24" s="259">
        <v>1.5382870750999349</v>
      </c>
      <c r="W24" s="352">
        <v>1.542912067468684</v>
      </c>
    </row>
    <row r="25" spans="1:23" ht="3" customHeight="1">
      <c r="A25" s="323"/>
      <c r="B25" s="233"/>
      <c r="C25" s="233"/>
      <c r="D25" s="236"/>
      <c r="E25" s="233"/>
      <c r="F25" s="233"/>
      <c r="G25" s="234"/>
      <c r="H25" s="239"/>
      <c r="I25" s="262"/>
      <c r="J25" s="234"/>
      <c r="K25" s="237"/>
      <c r="L25" s="234"/>
      <c r="M25" s="238"/>
      <c r="N25" s="233"/>
      <c r="O25" s="233"/>
      <c r="P25" s="234"/>
      <c r="Q25" s="239"/>
      <c r="R25" s="233"/>
      <c r="S25" s="236"/>
      <c r="T25" s="233"/>
      <c r="U25" s="240"/>
      <c r="V25" s="233"/>
      <c r="W25" s="342"/>
    </row>
    <row r="26" spans="1:23">
      <c r="A26" s="354" t="s">
        <v>22</v>
      </c>
      <c r="B26" s="264">
        <v>29599</v>
      </c>
      <c r="C26" s="264">
        <v>27115</v>
      </c>
      <c r="D26" s="266">
        <v>9.1609810068227923E-2</v>
      </c>
      <c r="E26" s="220">
        <v>26706</v>
      </c>
      <c r="F26" s="220">
        <v>24395</v>
      </c>
      <c r="G26" s="265">
        <v>9.4732527157204344E-2</v>
      </c>
      <c r="H26" s="222">
        <v>2893</v>
      </c>
      <c r="I26" s="220">
        <v>2720</v>
      </c>
      <c r="J26" s="265">
        <v>6.3602941176470584E-2</v>
      </c>
      <c r="K26" s="267">
        <v>0.62199747155499363</v>
      </c>
      <c r="L26" s="265">
        <v>0.5981983444246064</v>
      </c>
      <c r="M26" s="268">
        <v>2.4</v>
      </c>
      <c r="N26" s="220">
        <v>23124</v>
      </c>
      <c r="O26" s="220">
        <v>22113</v>
      </c>
      <c r="P26" s="265">
        <v>4.5719712386379056E-2</v>
      </c>
      <c r="Q26" s="222">
        <v>37177</v>
      </c>
      <c r="R26" s="220">
        <v>36966</v>
      </c>
      <c r="S26" s="266">
        <v>5.7079478439647242E-3</v>
      </c>
      <c r="T26" s="220">
        <v>44627</v>
      </c>
      <c r="U26" s="226">
        <v>41861</v>
      </c>
      <c r="V26" s="269">
        <v>1.5077198554005202</v>
      </c>
      <c r="W26" s="355">
        <v>1.543831827401807</v>
      </c>
    </row>
    <row r="27" spans="1:23">
      <c r="A27" s="354" t="s">
        <v>23</v>
      </c>
      <c r="B27" s="264">
        <v>5674</v>
      </c>
      <c r="C27" s="264">
        <v>5137</v>
      </c>
      <c r="D27" s="266">
        <v>0.1045357212380767</v>
      </c>
      <c r="E27" s="220">
        <v>2086</v>
      </c>
      <c r="F27" s="220">
        <v>1454</v>
      </c>
      <c r="G27" s="265">
        <v>0.43466299862448421</v>
      </c>
      <c r="H27" s="222">
        <v>3588</v>
      </c>
      <c r="I27" s="220">
        <v>3683</v>
      </c>
      <c r="J27" s="265">
        <v>-2.5794189519413521E-2</v>
      </c>
      <c r="K27" s="267">
        <v>0.47211117456691415</v>
      </c>
      <c r="L27" s="265">
        <v>0.4227755183017558</v>
      </c>
      <c r="M27" s="268">
        <v>4.9000000000000004</v>
      </c>
      <c r="N27" s="220">
        <v>4960</v>
      </c>
      <c r="O27" s="220">
        <v>4262</v>
      </c>
      <c r="P27" s="265">
        <v>0.16377287658376349</v>
      </c>
      <c r="Q27" s="222">
        <v>10506</v>
      </c>
      <c r="R27" s="220">
        <v>10081</v>
      </c>
      <c r="S27" s="266">
        <v>4.2158516020236091E-2</v>
      </c>
      <c r="T27" s="220">
        <v>9633</v>
      </c>
      <c r="U27" s="226">
        <v>7901</v>
      </c>
      <c r="V27" s="269">
        <v>1.6977440958759253</v>
      </c>
      <c r="W27" s="355">
        <v>1.5380572318473817</v>
      </c>
    </row>
    <row r="28" spans="1:23" ht="3" customHeight="1">
      <c r="A28" s="323"/>
      <c r="B28" s="324"/>
      <c r="C28" s="324"/>
      <c r="D28" s="236"/>
      <c r="E28" s="324"/>
      <c r="F28" s="324"/>
      <c r="G28" s="356"/>
      <c r="H28" s="188"/>
      <c r="I28" s="324"/>
      <c r="J28" s="356"/>
      <c r="K28" s="357"/>
      <c r="L28" s="358"/>
      <c r="M28" s="359"/>
      <c r="N28" s="324"/>
      <c r="O28" s="324"/>
      <c r="P28" s="356"/>
      <c r="Q28" s="188"/>
      <c r="R28" s="324"/>
      <c r="S28" s="360"/>
      <c r="T28" s="324"/>
      <c r="U28" s="361"/>
      <c r="V28" s="241"/>
      <c r="W28" s="342"/>
    </row>
    <row r="29" spans="1:23" ht="3" customHeight="1" thickBot="1">
      <c r="A29" s="362"/>
      <c r="B29" s="363"/>
      <c r="C29" s="364"/>
      <c r="D29" s="365"/>
      <c r="E29" s="364"/>
      <c r="F29" s="364"/>
      <c r="G29" s="366"/>
      <c r="H29" s="367"/>
      <c r="I29" s="363"/>
      <c r="J29" s="368"/>
      <c r="K29" s="369"/>
      <c r="L29" s="368"/>
      <c r="M29" s="370"/>
      <c r="N29" s="368"/>
      <c r="O29" s="364"/>
      <c r="P29" s="366"/>
      <c r="Q29" s="371"/>
      <c r="R29" s="364"/>
      <c r="S29" s="372"/>
      <c r="T29" s="364"/>
      <c r="U29" s="373"/>
      <c r="V29" s="374"/>
      <c r="W29" s="375"/>
    </row>
    <row r="30" spans="1:23" ht="16.5" thickTop="1">
      <c r="A30" s="295" t="s">
        <v>25</v>
      </c>
    </row>
  </sheetData>
  <printOptions horizontalCentered="1"/>
  <pageMargins left="0" right="0" top="1.26" bottom="1" header="0.5" footer="0.5"/>
  <pageSetup paperSize="5" scale="58" orientation="landscape" r:id="rId1"/>
  <headerFooter alignWithMargins="0">
    <oddHeader>&amp;L&amp;G&amp;C&amp;"Arial,Bold"&amp;24REGISTRATION AND OCCUPANCY RATE CALENDAR YEAR 2015 AS OF MARCH</oddHeader>
  </headerFooter>
  <legacyDrawingHF r:id="rId2"/>
</worksheet>
</file>

<file path=xl/worksheets/sheet5.xml><?xml version="1.0" encoding="utf-8"?>
<worksheet xmlns="http://schemas.openxmlformats.org/spreadsheetml/2006/main" xmlns:r="http://schemas.openxmlformats.org/officeDocument/2006/relationships">
  <sheetPr>
    <pageSetUpPr fitToPage="1"/>
  </sheetPr>
  <dimension ref="A1:Z52"/>
  <sheetViews>
    <sheetView workbookViewId="0">
      <pane xSplit="2" ySplit="6" topLeftCell="C7" activePane="bottomRight" state="frozen"/>
      <selection pane="topRight" activeCell="C1" sqref="C1"/>
      <selection pane="bottomLeft" activeCell="A7" sqref="A7"/>
      <selection pane="bottomRight" activeCell="A3" sqref="A3"/>
    </sheetView>
  </sheetViews>
  <sheetFormatPr defaultRowHeight="12.75"/>
  <cols>
    <col min="1" max="1" width="21.7109375" customWidth="1"/>
    <col min="2" max="2" width="30.5703125" bestFit="1" customWidth="1"/>
    <col min="3" max="4" width="12.7109375" customWidth="1"/>
    <col min="5" max="5" width="11.7109375" customWidth="1"/>
    <col min="6" max="7" width="12.7109375" customWidth="1"/>
    <col min="8" max="8" width="11.7109375" customWidth="1"/>
    <col min="9" max="10" width="12.7109375" customWidth="1"/>
    <col min="11" max="11" width="11.7109375" customWidth="1"/>
    <col min="12" max="12" width="1.140625" customWidth="1"/>
    <col min="13" max="15" width="11.7109375" customWidth="1"/>
    <col min="16" max="17" width="12.7109375" customWidth="1"/>
    <col min="18" max="18" width="11.7109375" customWidth="1"/>
    <col min="19" max="20" width="12.7109375" customWidth="1"/>
    <col min="21" max="21" width="11.7109375" customWidth="1"/>
    <col min="22" max="23" width="12.7109375" customWidth="1"/>
    <col min="24" max="24" width="11.7109375" customWidth="1"/>
    <col min="25" max="26" width="12.7109375" customWidth="1"/>
  </cols>
  <sheetData>
    <row r="1" spans="1:26" ht="37.5">
      <c r="A1" s="1026" t="s">
        <v>38</v>
      </c>
      <c r="B1" s="1026"/>
      <c r="C1" s="1026"/>
      <c r="D1" s="1026"/>
      <c r="E1" s="1026"/>
      <c r="F1" s="1026"/>
      <c r="G1" s="1026"/>
      <c r="H1" s="1026"/>
      <c r="I1" s="1026"/>
      <c r="J1" s="1026"/>
      <c r="K1" s="1026"/>
      <c r="L1" s="1026"/>
      <c r="M1" s="1026"/>
      <c r="N1" s="1026"/>
      <c r="O1" s="1026"/>
      <c r="P1" s="1026"/>
      <c r="Q1" s="1026"/>
      <c r="R1" s="1026"/>
      <c r="S1" s="1026"/>
      <c r="T1" s="1026"/>
      <c r="U1" s="1026"/>
      <c r="V1" s="1026"/>
      <c r="W1" s="1026"/>
      <c r="X1" s="1026"/>
      <c r="Y1" s="1026"/>
      <c r="Z1" s="1026"/>
    </row>
    <row r="2" spans="1:26" s="377" customFormat="1" ht="15" customHeight="1">
      <c r="A2" s="1027"/>
      <c r="B2" s="1027"/>
      <c r="C2" s="1027"/>
      <c r="D2" s="1027"/>
      <c r="E2" s="1027"/>
      <c r="F2" s="1027"/>
      <c r="G2" s="1027"/>
      <c r="H2" s="1027"/>
      <c r="I2" s="1027"/>
      <c r="J2" s="1027"/>
      <c r="K2" s="1027"/>
      <c r="L2" s="1027"/>
      <c r="M2" s="1027"/>
      <c r="N2" s="1027"/>
      <c r="O2" s="1027"/>
      <c r="P2" s="1027"/>
      <c r="Q2" s="1027"/>
      <c r="R2" s="1027"/>
      <c r="S2" s="1027"/>
      <c r="T2" s="1027"/>
      <c r="U2" s="1027"/>
      <c r="V2" s="1027"/>
      <c r="W2" s="1027"/>
      <c r="X2" s="1027"/>
      <c r="Y2" s="1027"/>
      <c r="Z2" s="1027"/>
    </row>
    <row r="3" spans="1:26" s="377" customFormat="1" ht="15" customHeight="1">
      <c r="A3" s="378"/>
      <c r="B3" s="378"/>
      <c r="C3" s="378"/>
      <c r="D3" s="378"/>
      <c r="E3" s="378"/>
      <c r="F3" s="378"/>
      <c r="G3" s="378"/>
      <c r="H3" s="378"/>
      <c r="I3" s="378"/>
      <c r="J3" s="378"/>
      <c r="K3" s="378"/>
      <c r="L3" s="378"/>
      <c r="M3" s="378"/>
      <c r="N3" s="378"/>
      <c r="O3" s="378"/>
      <c r="P3" s="378"/>
      <c r="Q3" s="378"/>
      <c r="R3" s="378"/>
      <c r="S3" s="378"/>
      <c r="T3" s="378"/>
      <c r="U3" s="378"/>
      <c r="V3" s="378"/>
      <c r="W3" s="378"/>
      <c r="X3" s="378"/>
      <c r="Y3" s="378"/>
      <c r="Z3" s="378"/>
    </row>
    <row r="4" spans="1:26" ht="24" thickBot="1">
      <c r="A4" s="1028" t="s">
        <v>39</v>
      </c>
      <c r="B4" s="1028"/>
      <c r="C4" s="1028"/>
      <c r="D4" s="1028"/>
      <c r="E4" s="1028"/>
      <c r="F4" s="1028"/>
      <c r="G4" s="1028"/>
      <c r="H4" s="1028"/>
      <c r="I4" s="1028"/>
      <c r="J4" s="1028"/>
      <c r="K4" s="1028"/>
      <c r="L4" s="1028"/>
      <c r="M4" s="1028"/>
      <c r="N4" s="1028"/>
      <c r="O4" s="1028"/>
      <c r="P4" s="1028"/>
      <c r="Q4" s="1028"/>
      <c r="R4" s="1028"/>
      <c r="S4" s="1028"/>
      <c r="T4" s="1028"/>
      <c r="U4" s="1028"/>
      <c r="V4" s="1028"/>
      <c r="W4" s="1028"/>
      <c r="X4" s="1028"/>
      <c r="Y4" s="1028"/>
      <c r="Z4" s="1028"/>
    </row>
    <row r="5" spans="1:26" ht="15">
      <c r="A5" s="379"/>
      <c r="B5" s="380"/>
      <c r="C5" s="1010" t="s">
        <v>40</v>
      </c>
      <c r="D5" s="1010"/>
      <c r="E5" s="381" t="s">
        <v>41</v>
      </c>
      <c r="F5" s="1010" t="s">
        <v>42</v>
      </c>
      <c r="G5" s="1010"/>
      <c r="H5" s="381" t="s">
        <v>41</v>
      </c>
      <c r="I5" s="1010" t="s">
        <v>43</v>
      </c>
      <c r="J5" s="1010"/>
      <c r="K5" s="382" t="s">
        <v>41</v>
      </c>
      <c r="L5" s="383"/>
      <c r="M5" s="1011" t="s">
        <v>44</v>
      </c>
      <c r="N5" s="1011"/>
      <c r="O5" s="381" t="s">
        <v>45</v>
      </c>
      <c r="P5" s="1010" t="s">
        <v>46</v>
      </c>
      <c r="Q5" s="1010"/>
      <c r="R5" s="381" t="s">
        <v>41</v>
      </c>
      <c r="S5" s="1010" t="s">
        <v>47</v>
      </c>
      <c r="T5" s="1010"/>
      <c r="U5" s="381" t="s">
        <v>41</v>
      </c>
      <c r="V5" s="1010" t="s">
        <v>48</v>
      </c>
      <c r="W5" s="1010"/>
      <c r="X5" s="381" t="s">
        <v>41</v>
      </c>
      <c r="Y5" s="1012" t="s">
        <v>49</v>
      </c>
      <c r="Z5" s="1013"/>
    </row>
    <row r="6" spans="1:26" ht="30.75" thickBot="1">
      <c r="A6" s="384" t="s">
        <v>50</v>
      </c>
      <c r="B6" s="385" t="s">
        <v>51</v>
      </c>
      <c r="C6" s="386">
        <v>2015</v>
      </c>
      <c r="D6" s="386">
        <v>2014</v>
      </c>
      <c r="E6" s="387" t="s">
        <v>52</v>
      </c>
      <c r="F6" s="386">
        <v>2015</v>
      </c>
      <c r="G6" s="386">
        <v>2014</v>
      </c>
      <c r="H6" s="387" t="s">
        <v>52</v>
      </c>
      <c r="I6" s="386">
        <v>2015</v>
      </c>
      <c r="J6" s="386">
        <v>2014</v>
      </c>
      <c r="K6" s="387" t="s">
        <v>52</v>
      </c>
      <c r="L6" s="388"/>
      <c r="M6" s="389">
        <v>2015</v>
      </c>
      <c r="N6" s="386">
        <v>2014</v>
      </c>
      <c r="O6" s="387" t="s">
        <v>52</v>
      </c>
      <c r="P6" s="386">
        <v>2015</v>
      </c>
      <c r="Q6" s="386">
        <v>2014</v>
      </c>
      <c r="R6" s="387" t="s">
        <v>52</v>
      </c>
      <c r="S6" s="386">
        <v>2015</v>
      </c>
      <c r="T6" s="386">
        <v>2014</v>
      </c>
      <c r="U6" s="387" t="s">
        <v>52</v>
      </c>
      <c r="V6" s="386">
        <v>2015</v>
      </c>
      <c r="W6" s="386">
        <v>2014</v>
      </c>
      <c r="X6" s="387" t="s">
        <v>52</v>
      </c>
      <c r="Y6" s="390">
        <v>2015</v>
      </c>
      <c r="Z6" s="391">
        <v>2014</v>
      </c>
    </row>
    <row r="7" spans="1:26" ht="15">
      <c r="A7" s="1024" t="s">
        <v>53</v>
      </c>
      <c r="B7" s="392" t="s">
        <v>54</v>
      </c>
      <c r="C7" s="393">
        <v>14556</v>
      </c>
      <c r="D7" s="393">
        <v>16423</v>
      </c>
      <c r="E7" s="394">
        <v>-0.11368203129757048</v>
      </c>
      <c r="F7" s="393">
        <v>11921</v>
      </c>
      <c r="G7" s="393">
        <v>13815</v>
      </c>
      <c r="H7" s="394">
        <v>-0.13709735794426348</v>
      </c>
      <c r="I7" s="393">
        <v>2635</v>
      </c>
      <c r="J7" s="393">
        <v>2608</v>
      </c>
      <c r="K7" s="394">
        <v>1.0352760736196318E-2</v>
      </c>
      <c r="L7" s="395"/>
      <c r="M7" s="396">
        <v>0.72382480888626088</v>
      </c>
      <c r="N7" s="396">
        <v>0.73136749292962899</v>
      </c>
      <c r="O7" s="397">
        <v>-0.8</v>
      </c>
      <c r="P7" s="393">
        <v>17138</v>
      </c>
      <c r="Q7" s="393">
        <v>17585</v>
      </c>
      <c r="R7" s="394">
        <v>-2.5419391526869492E-2</v>
      </c>
      <c r="S7" s="393">
        <v>23677</v>
      </c>
      <c r="T7" s="393">
        <v>24044</v>
      </c>
      <c r="U7" s="394">
        <v>-1.5263683247379804E-2</v>
      </c>
      <c r="V7" s="393">
        <v>32284</v>
      </c>
      <c r="W7" s="393">
        <v>33353</v>
      </c>
      <c r="X7" s="394">
        <v>-3.2051089856984377E-2</v>
      </c>
      <c r="Y7" s="398">
        <v>2.2179170101676284</v>
      </c>
      <c r="Z7" s="399">
        <v>2.0308713389758264</v>
      </c>
    </row>
    <row r="8" spans="1:26" ht="15">
      <c r="A8" s="1029"/>
      <c r="B8" s="392" t="s">
        <v>55</v>
      </c>
      <c r="C8" s="393">
        <v>24215</v>
      </c>
      <c r="D8" s="393">
        <v>19892</v>
      </c>
      <c r="E8" s="394">
        <v>0.21732354715463503</v>
      </c>
      <c r="F8" s="393">
        <v>20524</v>
      </c>
      <c r="G8" s="393">
        <v>16960</v>
      </c>
      <c r="H8" s="394">
        <v>0.21014150943396226</v>
      </c>
      <c r="I8" s="393">
        <v>3691</v>
      </c>
      <c r="J8" s="393">
        <v>2932</v>
      </c>
      <c r="K8" s="394">
        <v>0.25886766712141884</v>
      </c>
      <c r="L8" s="395"/>
      <c r="M8" s="396">
        <v>0.89339267578708403</v>
      </c>
      <c r="N8" s="396">
        <v>0.81074847997763644</v>
      </c>
      <c r="O8" s="397">
        <v>8.3000000000000007</v>
      </c>
      <c r="P8" s="393">
        <v>29909</v>
      </c>
      <c r="Q8" s="393">
        <v>23202</v>
      </c>
      <c r="R8" s="394">
        <v>0.28906990776657182</v>
      </c>
      <c r="S8" s="393">
        <v>33478</v>
      </c>
      <c r="T8" s="393">
        <v>28618</v>
      </c>
      <c r="U8" s="394">
        <v>0.16982318820322873</v>
      </c>
      <c r="V8" s="393">
        <v>51138</v>
      </c>
      <c r="W8" s="393">
        <v>40976</v>
      </c>
      <c r="X8" s="394">
        <v>0.24799882858258493</v>
      </c>
      <c r="Y8" s="398">
        <v>2.1118315093950031</v>
      </c>
      <c r="Z8" s="399">
        <v>2.0599235873718076</v>
      </c>
    </row>
    <row r="9" spans="1:26" ht="15.75" thickBot="1">
      <c r="A9" s="1025"/>
      <c r="B9" s="392" t="s">
        <v>56</v>
      </c>
      <c r="C9" s="393">
        <v>102090</v>
      </c>
      <c r="D9" s="393">
        <v>106179</v>
      </c>
      <c r="E9" s="394">
        <v>-3.8510439917497807E-2</v>
      </c>
      <c r="F9" s="393">
        <v>90837</v>
      </c>
      <c r="G9" s="393">
        <v>93814</v>
      </c>
      <c r="H9" s="394">
        <v>-3.1733003602873774E-2</v>
      </c>
      <c r="I9" s="393">
        <v>11253</v>
      </c>
      <c r="J9" s="393">
        <v>12365</v>
      </c>
      <c r="K9" s="394">
        <v>-8.9931257581884347E-2</v>
      </c>
      <c r="L9" s="395"/>
      <c r="M9" s="396">
        <v>0.88511432119605826</v>
      </c>
      <c r="N9" s="396">
        <v>0.90137110406469934</v>
      </c>
      <c r="O9" s="397">
        <v>-1.6</v>
      </c>
      <c r="P9" s="393">
        <v>164641</v>
      </c>
      <c r="Q9" s="393">
        <v>163168</v>
      </c>
      <c r="R9" s="394">
        <v>9.0275053932143551E-3</v>
      </c>
      <c r="S9" s="393">
        <v>186011</v>
      </c>
      <c r="T9" s="393">
        <v>181022</v>
      </c>
      <c r="U9" s="394">
        <v>2.756018605473368E-2</v>
      </c>
      <c r="V9" s="393">
        <v>292444</v>
      </c>
      <c r="W9" s="393">
        <v>286356</v>
      </c>
      <c r="X9" s="394">
        <v>2.1260249479668664E-2</v>
      </c>
      <c r="Y9" s="398">
        <v>2.8645704770300715</v>
      </c>
      <c r="Z9" s="399">
        <v>2.6969174695561269</v>
      </c>
    </row>
    <row r="10" spans="1:26" ht="15.75" thickBot="1">
      <c r="A10" s="400" t="s">
        <v>57</v>
      </c>
      <c r="B10" s="401"/>
      <c r="C10" s="402">
        <v>140861</v>
      </c>
      <c r="D10" s="402">
        <v>142494</v>
      </c>
      <c r="E10" s="403">
        <v>-1.1460131654666162E-2</v>
      </c>
      <c r="F10" s="402">
        <v>123282</v>
      </c>
      <c r="G10" s="402">
        <v>124589</v>
      </c>
      <c r="H10" s="403">
        <v>-1.0490492740129547E-2</v>
      </c>
      <c r="I10" s="402">
        <v>17579</v>
      </c>
      <c r="J10" s="402">
        <v>17905</v>
      </c>
      <c r="K10" s="403">
        <v>-1.8207204691426976E-2</v>
      </c>
      <c r="L10" s="395"/>
      <c r="M10" s="404">
        <v>0.87054933666713274</v>
      </c>
      <c r="N10" s="404">
        <v>0.87278119169476731</v>
      </c>
      <c r="O10" s="405">
        <v>-0.2</v>
      </c>
      <c r="P10" s="402">
        <v>211688</v>
      </c>
      <c r="Q10" s="402">
        <v>203955</v>
      </c>
      <c r="R10" s="403">
        <v>3.7915226397979944E-2</v>
      </c>
      <c r="S10" s="402">
        <v>243166</v>
      </c>
      <c r="T10" s="402">
        <v>233684</v>
      </c>
      <c r="U10" s="403">
        <v>4.0576162681227643E-2</v>
      </c>
      <c r="V10" s="402">
        <v>375866</v>
      </c>
      <c r="W10" s="402">
        <v>360685</v>
      </c>
      <c r="X10" s="403">
        <v>4.2089357749837117E-2</v>
      </c>
      <c r="Y10" s="406">
        <v>2.6683468099757919</v>
      </c>
      <c r="Z10" s="407">
        <v>2.5312293850969163</v>
      </c>
    </row>
    <row r="11" spans="1:26" ht="15">
      <c r="A11" s="1024" t="s">
        <v>58</v>
      </c>
      <c r="B11" s="392" t="s">
        <v>54</v>
      </c>
      <c r="C11" s="393">
        <v>13093</v>
      </c>
      <c r="D11" s="393">
        <v>14181</v>
      </c>
      <c r="E11" s="394">
        <v>-7.6722375008814611E-2</v>
      </c>
      <c r="F11" s="393">
        <v>3676</v>
      </c>
      <c r="G11" s="393">
        <v>3849</v>
      </c>
      <c r="H11" s="394">
        <v>-4.4946739412834502E-2</v>
      </c>
      <c r="I11" s="393">
        <v>9417</v>
      </c>
      <c r="J11" s="393">
        <v>10332</v>
      </c>
      <c r="K11" s="394">
        <v>-8.8559814169570261E-2</v>
      </c>
      <c r="L11" s="395"/>
      <c r="M11" s="396">
        <v>0.42119546063297386</v>
      </c>
      <c r="N11" s="396">
        <v>0.40068620178041542</v>
      </c>
      <c r="O11" s="397">
        <v>2.1</v>
      </c>
      <c r="P11" s="393">
        <v>11951</v>
      </c>
      <c r="Q11" s="393">
        <v>12963</v>
      </c>
      <c r="R11" s="394">
        <v>-7.8068348376147498E-2</v>
      </c>
      <c r="S11" s="393">
        <v>28374</v>
      </c>
      <c r="T11" s="393">
        <v>32352</v>
      </c>
      <c r="U11" s="394">
        <v>-0.122959940652819</v>
      </c>
      <c r="V11" s="393">
        <v>25578</v>
      </c>
      <c r="W11" s="393">
        <v>27645</v>
      </c>
      <c r="X11" s="394">
        <v>-7.4769397721106898E-2</v>
      </c>
      <c r="Y11" s="398">
        <v>1.9535629725807684</v>
      </c>
      <c r="Z11" s="399">
        <v>1.9494393907340808</v>
      </c>
    </row>
    <row r="12" spans="1:26" ht="15.75" thickBot="1">
      <c r="A12" s="1025"/>
      <c r="B12" s="392" t="s">
        <v>55</v>
      </c>
      <c r="C12" s="393">
        <v>14312</v>
      </c>
      <c r="D12" s="393">
        <v>13860</v>
      </c>
      <c r="E12" s="394">
        <v>3.2611832611832613E-2</v>
      </c>
      <c r="F12" s="393">
        <v>5429</v>
      </c>
      <c r="G12" s="393">
        <v>6783</v>
      </c>
      <c r="H12" s="394">
        <v>-0.19961668878077546</v>
      </c>
      <c r="I12" s="393">
        <v>8883</v>
      </c>
      <c r="J12" s="393">
        <v>7077</v>
      </c>
      <c r="K12" s="394">
        <v>0.25519287833827892</v>
      </c>
      <c r="L12" s="395"/>
      <c r="M12" s="396">
        <v>0.64105491045069873</v>
      </c>
      <c r="N12" s="396">
        <v>0.61163981042654025</v>
      </c>
      <c r="O12" s="397">
        <v>2.9000000000000004</v>
      </c>
      <c r="P12" s="393">
        <v>16286</v>
      </c>
      <c r="Q12" s="393">
        <v>16132</v>
      </c>
      <c r="R12" s="394">
        <v>9.5462434911976202E-3</v>
      </c>
      <c r="S12" s="393">
        <v>25405</v>
      </c>
      <c r="T12" s="393">
        <v>26375</v>
      </c>
      <c r="U12" s="394">
        <v>-3.6777251184834124E-2</v>
      </c>
      <c r="V12" s="393">
        <v>33606</v>
      </c>
      <c r="W12" s="393">
        <v>33656</v>
      </c>
      <c r="X12" s="394">
        <v>-1.4856192060850963E-3</v>
      </c>
      <c r="Y12" s="398">
        <v>2.348099496925657</v>
      </c>
      <c r="Z12" s="399">
        <v>2.4282828282828284</v>
      </c>
    </row>
    <row r="13" spans="1:26" ht="15.75" thickBot="1">
      <c r="A13" s="400" t="s">
        <v>57</v>
      </c>
      <c r="B13" s="401"/>
      <c r="C13" s="402">
        <v>27405</v>
      </c>
      <c r="D13" s="402">
        <v>28041</v>
      </c>
      <c r="E13" s="403">
        <v>-2.2681074141435754E-2</v>
      </c>
      <c r="F13" s="402">
        <v>9105</v>
      </c>
      <c r="G13" s="402">
        <v>10632</v>
      </c>
      <c r="H13" s="403">
        <v>-0.14362302483069977</v>
      </c>
      <c r="I13" s="402">
        <v>18300</v>
      </c>
      <c r="J13" s="402">
        <v>17409</v>
      </c>
      <c r="K13" s="403">
        <v>5.118042391866276E-2</v>
      </c>
      <c r="L13" s="395"/>
      <c r="M13" s="404">
        <v>0.52505624872161993</v>
      </c>
      <c r="N13" s="404">
        <v>0.4954279973436409</v>
      </c>
      <c r="O13" s="405">
        <v>3</v>
      </c>
      <c r="P13" s="402">
        <v>28237</v>
      </c>
      <c r="Q13" s="402">
        <v>29095</v>
      </c>
      <c r="R13" s="403">
        <v>-2.9489603024574668E-2</v>
      </c>
      <c r="S13" s="402">
        <v>53779</v>
      </c>
      <c r="T13" s="402">
        <v>58727</v>
      </c>
      <c r="U13" s="403">
        <v>-8.4254261242699274E-2</v>
      </c>
      <c r="V13" s="402">
        <v>59184</v>
      </c>
      <c r="W13" s="402">
        <v>61301</v>
      </c>
      <c r="X13" s="403">
        <v>-3.4534510040619242E-2</v>
      </c>
      <c r="Y13" s="406">
        <v>2.1596059113300492</v>
      </c>
      <c r="Z13" s="407">
        <v>2.1861203238115618</v>
      </c>
    </row>
    <row r="14" spans="1:26" ht="15">
      <c r="A14" s="1024" t="s">
        <v>59</v>
      </c>
      <c r="B14" s="392" t="s">
        <v>54</v>
      </c>
      <c r="C14" s="393">
        <v>1979</v>
      </c>
      <c r="D14" s="393">
        <v>1793</v>
      </c>
      <c r="E14" s="394">
        <v>0.10373675404350251</v>
      </c>
      <c r="F14" s="393">
        <v>603</v>
      </c>
      <c r="G14" s="393">
        <v>904</v>
      </c>
      <c r="H14" s="394">
        <v>-0.33296460176991149</v>
      </c>
      <c r="I14" s="393">
        <v>1376</v>
      </c>
      <c r="J14" s="393">
        <v>889</v>
      </c>
      <c r="K14" s="394">
        <v>0.54780652418447695</v>
      </c>
      <c r="L14" s="395"/>
      <c r="M14" s="396">
        <v>0.30724213606437456</v>
      </c>
      <c r="N14" s="396">
        <v>0.39327070133275072</v>
      </c>
      <c r="O14" s="397">
        <v>-8.6</v>
      </c>
      <c r="P14" s="393">
        <v>1680</v>
      </c>
      <c r="Q14" s="393">
        <v>1800</v>
      </c>
      <c r="R14" s="394">
        <v>-6.6666666666666666E-2</v>
      </c>
      <c r="S14" s="393">
        <v>5468</v>
      </c>
      <c r="T14" s="393">
        <v>4577</v>
      </c>
      <c r="U14" s="394">
        <v>0.19466899715971162</v>
      </c>
      <c r="V14" s="393">
        <v>3923</v>
      </c>
      <c r="W14" s="393">
        <v>3781</v>
      </c>
      <c r="X14" s="394">
        <v>3.7556202062946312E-2</v>
      </c>
      <c r="Y14" s="398">
        <v>1.9823143001515917</v>
      </c>
      <c r="Z14" s="399">
        <v>2.108756274400446</v>
      </c>
    </row>
    <row r="15" spans="1:26" ht="15">
      <c r="A15" s="1029"/>
      <c r="B15" s="392" t="s">
        <v>55</v>
      </c>
      <c r="C15" s="393">
        <v>10249</v>
      </c>
      <c r="D15" s="393">
        <v>10265</v>
      </c>
      <c r="E15" s="394">
        <v>-1.5586945932781295E-3</v>
      </c>
      <c r="F15" s="393">
        <v>7538</v>
      </c>
      <c r="G15" s="393">
        <v>7892</v>
      </c>
      <c r="H15" s="394">
        <v>-4.4855549923973642E-2</v>
      </c>
      <c r="I15" s="393">
        <v>2711</v>
      </c>
      <c r="J15" s="393">
        <v>2373</v>
      </c>
      <c r="K15" s="394">
        <v>0.14243573535608933</v>
      </c>
      <c r="L15" s="395"/>
      <c r="M15" s="396">
        <v>0.79679740549305766</v>
      </c>
      <c r="N15" s="396">
        <v>0.78922500128396078</v>
      </c>
      <c r="O15" s="397">
        <v>0.8</v>
      </c>
      <c r="P15" s="393">
        <v>15724</v>
      </c>
      <c r="Q15" s="393">
        <v>15367</v>
      </c>
      <c r="R15" s="394">
        <v>2.3231600182208628E-2</v>
      </c>
      <c r="S15" s="393">
        <v>19734</v>
      </c>
      <c r="T15" s="393">
        <v>19471</v>
      </c>
      <c r="U15" s="394">
        <v>1.3507267217913821E-2</v>
      </c>
      <c r="V15" s="393">
        <v>29416</v>
      </c>
      <c r="W15" s="393">
        <v>29009</v>
      </c>
      <c r="X15" s="394">
        <v>1.4030128580785273E-2</v>
      </c>
      <c r="Y15" s="398">
        <v>2.8701336715777148</v>
      </c>
      <c r="Z15" s="399">
        <v>2.8260107160253289</v>
      </c>
    </row>
    <row r="16" spans="1:26" ht="15.75" thickBot="1">
      <c r="A16" s="1025"/>
      <c r="B16" s="392" t="s">
        <v>56</v>
      </c>
      <c r="C16" s="393">
        <v>30151</v>
      </c>
      <c r="D16" s="393">
        <v>31118</v>
      </c>
      <c r="E16" s="394">
        <v>-3.1075261906292177E-2</v>
      </c>
      <c r="F16" s="393">
        <v>25573</v>
      </c>
      <c r="G16" s="393">
        <v>27220</v>
      </c>
      <c r="H16" s="394">
        <v>-6.0506980161645851E-2</v>
      </c>
      <c r="I16" s="393">
        <v>4578</v>
      </c>
      <c r="J16" s="393">
        <v>3898</v>
      </c>
      <c r="K16" s="394">
        <v>0.17444843509492047</v>
      </c>
      <c r="L16" s="395"/>
      <c r="M16" s="396">
        <v>0.864087829449115</v>
      </c>
      <c r="N16" s="396">
        <v>0.86582820256450732</v>
      </c>
      <c r="O16" s="397">
        <v>-0.2</v>
      </c>
      <c r="P16" s="393">
        <v>48719</v>
      </c>
      <c r="Q16" s="393">
        <v>49360</v>
      </c>
      <c r="R16" s="394">
        <v>-1.2986223662884927E-2</v>
      </c>
      <c r="S16" s="393">
        <v>56382</v>
      </c>
      <c r="T16" s="393">
        <v>57009</v>
      </c>
      <c r="U16" s="394">
        <v>-1.0998263432089671E-2</v>
      </c>
      <c r="V16" s="393">
        <v>106548</v>
      </c>
      <c r="W16" s="393">
        <v>113499</v>
      </c>
      <c r="X16" s="394">
        <v>-6.1242830333306901E-2</v>
      </c>
      <c r="Y16" s="398">
        <v>3.5338131405260191</v>
      </c>
      <c r="Z16" s="399">
        <v>3.6473745099299442</v>
      </c>
    </row>
    <row r="17" spans="1:26" ht="15.75" thickBot="1">
      <c r="A17" s="400" t="s">
        <v>57</v>
      </c>
      <c r="B17" s="401"/>
      <c r="C17" s="402">
        <v>42379</v>
      </c>
      <c r="D17" s="402">
        <v>43176</v>
      </c>
      <c r="E17" s="403">
        <v>-1.8459329256994627E-2</v>
      </c>
      <c r="F17" s="402">
        <v>33714</v>
      </c>
      <c r="G17" s="402">
        <v>36016</v>
      </c>
      <c r="H17" s="403">
        <v>-6.3916037316748109E-2</v>
      </c>
      <c r="I17" s="402">
        <v>8665</v>
      </c>
      <c r="J17" s="402">
        <v>7160</v>
      </c>
      <c r="K17" s="403">
        <v>0.21019553072625699</v>
      </c>
      <c r="L17" s="395"/>
      <c r="M17" s="404">
        <v>0.81048980192194553</v>
      </c>
      <c r="N17" s="404">
        <v>0.8207434274646237</v>
      </c>
      <c r="O17" s="405">
        <v>-1</v>
      </c>
      <c r="P17" s="402">
        <v>66123</v>
      </c>
      <c r="Q17" s="402">
        <v>66527</v>
      </c>
      <c r="R17" s="403">
        <v>-6.0727223533302271E-3</v>
      </c>
      <c r="S17" s="402">
        <v>81584</v>
      </c>
      <c r="T17" s="402">
        <v>81057</v>
      </c>
      <c r="U17" s="403">
        <v>6.5015976411660929E-3</v>
      </c>
      <c r="V17" s="402">
        <v>139887</v>
      </c>
      <c r="W17" s="402">
        <v>146289</v>
      </c>
      <c r="X17" s="403">
        <v>-4.3762688923979248E-2</v>
      </c>
      <c r="Y17" s="406">
        <v>3.3008565563132684</v>
      </c>
      <c r="Z17" s="407">
        <v>3.3882017787659811</v>
      </c>
    </row>
    <row r="18" spans="1:26" ht="15">
      <c r="A18" s="1024" t="s">
        <v>60</v>
      </c>
      <c r="B18" s="392" t="s">
        <v>54</v>
      </c>
      <c r="C18" s="393">
        <v>4199</v>
      </c>
      <c r="D18" s="393">
        <v>3431</v>
      </c>
      <c r="E18" s="394">
        <v>0.22384144564266978</v>
      </c>
      <c r="F18" s="393">
        <v>1708</v>
      </c>
      <c r="G18" s="393">
        <v>1064</v>
      </c>
      <c r="H18" s="394">
        <v>0.60526315789473684</v>
      </c>
      <c r="I18" s="393">
        <v>2491</v>
      </c>
      <c r="J18" s="393">
        <v>2367</v>
      </c>
      <c r="K18" s="394">
        <v>5.238698774820448E-2</v>
      </c>
      <c r="L18" s="395"/>
      <c r="M18" s="396">
        <v>0.45384995064165845</v>
      </c>
      <c r="N18" s="396">
        <v>0.372996372996373</v>
      </c>
      <c r="O18" s="397">
        <v>8.1</v>
      </c>
      <c r="P18" s="393">
        <v>3678</v>
      </c>
      <c r="Q18" s="393">
        <v>3188</v>
      </c>
      <c r="R18" s="394">
        <v>0.15370138017565871</v>
      </c>
      <c r="S18" s="393">
        <v>8104</v>
      </c>
      <c r="T18" s="393">
        <v>8547</v>
      </c>
      <c r="U18" s="394">
        <v>-5.1831051831051834E-2</v>
      </c>
      <c r="V18" s="393">
        <v>7368</v>
      </c>
      <c r="W18" s="393">
        <v>5818</v>
      </c>
      <c r="X18" s="394">
        <v>0.26641457545548297</v>
      </c>
      <c r="Y18" s="398">
        <v>1.7547035008335319</v>
      </c>
      <c r="Z18" s="399">
        <v>1.6957155348294957</v>
      </c>
    </row>
    <row r="19" spans="1:26" ht="15.75" thickBot="1">
      <c r="A19" s="1025"/>
      <c r="B19" s="392" t="s">
        <v>61</v>
      </c>
      <c r="C19" s="393">
        <v>7420</v>
      </c>
      <c r="D19" s="393">
        <v>8849</v>
      </c>
      <c r="E19" s="394">
        <v>-0.1614871736919426</v>
      </c>
      <c r="F19" s="393">
        <v>3938</v>
      </c>
      <c r="G19" s="393">
        <v>4471</v>
      </c>
      <c r="H19" s="394">
        <v>-0.11921270409304406</v>
      </c>
      <c r="I19" s="393">
        <v>3482</v>
      </c>
      <c r="J19" s="393">
        <v>4378</v>
      </c>
      <c r="K19" s="394">
        <v>-0.20465966194609411</v>
      </c>
      <c r="L19" s="395"/>
      <c r="M19" s="396">
        <v>0.67228990940331146</v>
      </c>
      <c r="N19" s="396">
        <v>0.63679842453228297</v>
      </c>
      <c r="O19" s="397">
        <v>3.5000000000000004</v>
      </c>
      <c r="P19" s="393">
        <v>12912</v>
      </c>
      <c r="Q19" s="393">
        <v>13581</v>
      </c>
      <c r="R19" s="394">
        <v>-4.9259995582063176E-2</v>
      </c>
      <c r="S19" s="393">
        <v>19206</v>
      </c>
      <c r="T19" s="393">
        <v>21327</v>
      </c>
      <c r="U19" s="394">
        <v>-9.9451399634266427E-2</v>
      </c>
      <c r="V19" s="393">
        <v>20504</v>
      </c>
      <c r="W19" s="393">
        <v>22643</v>
      </c>
      <c r="X19" s="394">
        <v>-9.4466280969836156E-2</v>
      </c>
      <c r="Y19" s="398">
        <v>2.7633423180592991</v>
      </c>
      <c r="Z19" s="399">
        <v>2.5588202056729572</v>
      </c>
    </row>
    <row r="20" spans="1:26" ht="15.75" thickBot="1">
      <c r="A20" s="400" t="s">
        <v>57</v>
      </c>
      <c r="B20" s="401"/>
      <c r="C20" s="402">
        <v>11619</v>
      </c>
      <c r="D20" s="402">
        <v>12280</v>
      </c>
      <c r="E20" s="403">
        <v>-5.3827361563517917E-2</v>
      </c>
      <c r="F20" s="402">
        <v>5646</v>
      </c>
      <c r="G20" s="402">
        <v>5535</v>
      </c>
      <c r="H20" s="403">
        <v>2.0054200542005421E-2</v>
      </c>
      <c r="I20" s="402">
        <v>5973</v>
      </c>
      <c r="J20" s="402">
        <v>6745</v>
      </c>
      <c r="K20" s="403">
        <v>-0.11445515196441809</v>
      </c>
      <c r="L20" s="395"/>
      <c r="M20" s="404">
        <v>0.60746979128524348</v>
      </c>
      <c r="N20" s="404">
        <v>0.56132422842605612</v>
      </c>
      <c r="O20" s="405">
        <v>4.5999999999999996</v>
      </c>
      <c r="P20" s="402">
        <v>16590</v>
      </c>
      <c r="Q20" s="402">
        <v>16769</v>
      </c>
      <c r="R20" s="403">
        <v>-1.0674458822827837E-2</v>
      </c>
      <c r="S20" s="402">
        <v>27310</v>
      </c>
      <c r="T20" s="402">
        <v>29874</v>
      </c>
      <c r="U20" s="403">
        <v>-8.5827140657427858E-2</v>
      </c>
      <c r="V20" s="402">
        <v>27872</v>
      </c>
      <c r="W20" s="402">
        <v>28461</v>
      </c>
      <c r="X20" s="403">
        <v>-2.0694986121359053E-2</v>
      </c>
      <c r="Y20" s="406">
        <v>2.3988295033996039</v>
      </c>
      <c r="Z20" s="407">
        <v>2.317671009771987</v>
      </c>
    </row>
    <row r="21" spans="1:26" ht="15">
      <c r="A21" s="1024" t="s">
        <v>62</v>
      </c>
      <c r="B21" s="392" t="s">
        <v>54</v>
      </c>
      <c r="C21" s="393">
        <v>2413</v>
      </c>
      <c r="D21" s="393">
        <v>2825</v>
      </c>
      <c r="E21" s="394">
        <v>-0.14584070796460177</v>
      </c>
      <c r="F21" s="393">
        <v>1473</v>
      </c>
      <c r="G21" s="393">
        <v>1480</v>
      </c>
      <c r="H21" s="394">
        <v>-4.72972972972973E-3</v>
      </c>
      <c r="I21" s="393">
        <v>940</v>
      </c>
      <c r="J21" s="393">
        <v>1345</v>
      </c>
      <c r="K21" s="394">
        <v>-0.30111524163568776</v>
      </c>
      <c r="L21" s="395"/>
      <c r="M21" s="396">
        <v>0.61684939411425277</v>
      </c>
      <c r="N21" s="396">
        <v>0.54701120797011205</v>
      </c>
      <c r="O21" s="397">
        <v>7.0000000000000009</v>
      </c>
      <c r="P21" s="393">
        <v>3207</v>
      </c>
      <c r="Q21" s="393">
        <v>3514</v>
      </c>
      <c r="R21" s="394">
        <v>-8.7364826408651106E-2</v>
      </c>
      <c r="S21" s="393">
        <v>5199</v>
      </c>
      <c r="T21" s="393">
        <v>6424</v>
      </c>
      <c r="U21" s="394">
        <v>-0.19069115815691159</v>
      </c>
      <c r="V21" s="393">
        <v>5462</v>
      </c>
      <c r="W21" s="393">
        <v>5972</v>
      </c>
      <c r="X21" s="394">
        <v>-8.5398526456798393E-2</v>
      </c>
      <c r="Y21" s="398">
        <v>2.2635723166183173</v>
      </c>
      <c r="Z21" s="399">
        <v>2.1139823008849556</v>
      </c>
    </row>
    <row r="22" spans="1:26" ht="15.75" thickBot="1">
      <c r="A22" s="1025"/>
      <c r="B22" s="392" t="s">
        <v>55</v>
      </c>
      <c r="C22" s="393">
        <v>7871</v>
      </c>
      <c r="D22" s="393">
        <v>5880</v>
      </c>
      <c r="E22" s="394">
        <v>0.33860544217687077</v>
      </c>
      <c r="F22" s="393">
        <v>5340</v>
      </c>
      <c r="G22" s="393">
        <v>4532</v>
      </c>
      <c r="H22" s="394">
        <v>0.17828773168578993</v>
      </c>
      <c r="I22" s="393">
        <v>2531</v>
      </c>
      <c r="J22" s="393">
        <v>1348</v>
      </c>
      <c r="K22" s="394">
        <v>0.87759643916913943</v>
      </c>
      <c r="L22" s="395"/>
      <c r="M22" s="396">
        <v>0.77950006126700155</v>
      </c>
      <c r="N22" s="396">
        <v>0.7368189161404024</v>
      </c>
      <c r="O22" s="397">
        <v>4.3</v>
      </c>
      <c r="P22" s="393">
        <v>12723</v>
      </c>
      <c r="Q22" s="393">
        <v>10034</v>
      </c>
      <c r="R22" s="394">
        <v>0.26798883795096673</v>
      </c>
      <c r="S22" s="393">
        <v>16322</v>
      </c>
      <c r="T22" s="393">
        <v>13618</v>
      </c>
      <c r="U22" s="394">
        <v>0.19856072844764283</v>
      </c>
      <c r="V22" s="393">
        <v>27269</v>
      </c>
      <c r="W22" s="393">
        <v>22961</v>
      </c>
      <c r="X22" s="394">
        <v>0.1876224903096555</v>
      </c>
      <c r="Y22" s="398">
        <v>3.464489899631559</v>
      </c>
      <c r="Z22" s="399">
        <v>3.9049319727891159</v>
      </c>
    </row>
    <row r="23" spans="1:26" ht="15.75" thickBot="1">
      <c r="A23" s="400" t="s">
        <v>57</v>
      </c>
      <c r="B23" s="401"/>
      <c r="C23" s="402">
        <v>10284</v>
      </c>
      <c r="D23" s="402">
        <v>8705</v>
      </c>
      <c r="E23" s="403">
        <v>0.18139000574382538</v>
      </c>
      <c r="F23" s="402">
        <v>6813</v>
      </c>
      <c r="G23" s="402">
        <v>6012</v>
      </c>
      <c r="H23" s="403">
        <v>0.13323353293413173</v>
      </c>
      <c r="I23" s="402">
        <v>3471</v>
      </c>
      <c r="J23" s="402">
        <v>2693</v>
      </c>
      <c r="K23" s="403">
        <v>0.28889714073523953</v>
      </c>
      <c r="L23" s="408"/>
      <c r="M23" s="404">
        <v>0.74020723944054645</v>
      </c>
      <c r="N23" s="404">
        <v>0.67598044107374511</v>
      </c>
      <c r="O23" s="405">
        <v>6.4</v>
      </c>
      <c r="P23" s="402">
        <v>15930</v>
      </c>
      <c r="Q23" s="402">
        <v>13548</v>
      </c>
      <c r="R23" s="403">
        <v>0.1758193091231178</v>
      </c>
      <c r="S23" s="402">
        <v>21521</v>
      </c>
      <c r="T23" s="402">
        <v>20042</v>
      </c>
      <c r="U23" s="403">
        <v>7.3795030436084222E-2</v>
      </c>
      <c r="V23" s="402">
        <v>32731</v>
      </c>
      <c r="W23" s="402">
        <v>28933</v>
      </c>
      <c r="X23" s="403">
        <v>0.13126879341927902</v>
      </c>
      <c r="Y23" s="406">
        <v>3.1827110073901204</v>
      </c>
      <c r="Z23" s="407">
        <v>3.323721998851235</v>
      </c>
    </row>
    <row r="24" spans="1:26" ht="4.5" customHeight="1" thickBot="1">
      <c r="A24" s="409"/>
      <c r="B24" s="410"/>
      <c r="C24" s="411"/>
      <c r="D24" s="411"/>
      <c r="E24" s="412"/>
      <c r="F24" s="411"/>
      <c r="G24" s="411"/>
      <c r="H24" s="412"/>
      <c r="I24" s="411"/>
      <c r="J24" s="411"/>
      <c r="K24" s="412"/>
      <c r="L24" s="413"/>
      <c r="M24" s="414" t="e">
        <v>#DIV/0!</v>
      </c>
      <c r="N24" s="414" t="e">
        <v>#DIV/0!</v>
      </c>
      <c r="O24" s="415" t="e">
        <v>#DIV/0!</v>
      </c>
      <c r="P24" s="411"/>
      <c r="Q24" s="411"/>
      <c r="R24" s="412" t="e">
        <v>#DIV/0!</v>
      </c>
      <c r="S24" s="411"/>
      <c r="T24" s="411"/>
      <c r="U24" s="412" t="e">
        <v>#DIV/0!</v>
      </c>
      <c r="V24" s="411"/>
      <c r="W24" s="411"/>
      <c r="X24" s="412" t="e">
        <v>#DIV/0!</v>
      </c>
      <c r="Y24" s="416" t="e">
        <v>#DIV/0!</v>
      </c>
      <c r="Z24" s="417" t="e">
        <v>#DIV/0!</v>
      </c>
    </row>
    <row r="25" spans="1:26" ht="16.5" thickBot="1">
      <c r="A25" s="999" t="s">
        <v>63</v>
      </c>
      <c r="B25" s="1000"/>
      <c r="C25" s="418">
        <v>232548</v>
      </c>
      <c r="D25" s="418">
        <v>234696</v>
      </c>
      <c r="E25" s="419">
        <v>-9.1522650577768681E-3</v>
      </c>
      <c r="F25" s="418">
        <v>178560</v>
      </c>
      <c r="G25" s="418">
        <v>182784</v>
      </c>
      <c r="H25" s="419">
        <v>-2.3109243697478993E-2</v>
      </c>
      <c r="I25" s="418">
        <v>53988</v>
      </c>
      <c r="J25" s="418">
        <v>51912</v>
      </c>
      <c r="K25" s="419">
        <v>3.9990753582986593E-2</v>
      </c>
      <c r="L25" s="420"/>
      <c r="M25" s="421">
        <v>0.79223137401722199</v>
      </c>
      <c r="N25" s="421">
        <v>0.77918390869754173</v>
      </c>
      <c r="O25" s="422">
        <v>1.3</v>
      </c>
      <c r="P25" s="418">
        <v>338568</v>
      </c>
      <c r="Q25" s="418">
        <v>329894</v>
      </c>
      <c r="R25" s="419">
        <v>2.6293294209655222E-2</v>
      </c>
      <c r="S25" s="418">
        <v>427360</v>
      </c>
      <c r="T25" s="418">
        <v>423384</v>
      </c>
      <c r="U25" s="419">
        <v>9.3910020218052649E-3</v>
      </c>
      <c r="V25" s="418">
        <v>635540</v>
      </c>
      <c r="W25" s="418">
        <v>625669</v>
      </c>
      <c r="X25" s="419">
        <v>1.5776712606825654E-2</v>
      </c>
      <c r="Y25" s="423">
        <v>2.7329411562344119</v>
      </c>
      <c r="Z25" s="424">
        <v>2.6658698912635921</v>
      </c>
    </row>
    <row r="26" spans="1:26" s="427" customFormat="1" ht="11.25" customHeight="1" thickBot="1">
      <c r="A26" s="425"/>
      <c r="B26" s="425"/>
      <c r="C26" s="393"/>
      <c r="D26" s="393"/>
      <c r="E26" s="396"/>
      <c r="F26" s="393"/>
      <c r="G26" s="393"/>
      <c r="H26" s="396"/>
      <c r="I26" s="393"/>
      <c r="J26" s="393"/>
      <c r="K26" s="396"/>
      <c r="L26" s="425"/>
      <c r="M26" s="396"/>
      <c r="N26" s="396"/>
      <c r="O26" s="396"/>
      <c r="P26" s="393"/>
      <c r="Q26" s="393"/>
      <c r="R26" s="396"/>
      <c r="S26" s="393"/>
      <c r="T26" s="393"/>
      <c r="U26" s="396"/>
      <c r="V26" s="393"/>
      <c r="W26" s="393"/>
      <c r="X26" s="396"/>
      <c r="Y26" s="426"/>
      <c r="Z26" s="426"/>
    </row>
    <row r="27" spans="1:26" ht="16.5" thickBot="1">
      <c r="A27" s="1014" t="s">
        <v>64</v>
      </c>
      <c r="B27" s="1015"/>
      <c r="C27" s="428">
        <v>9391</v>
      </c>
      <c r="D27" s="428">
        <v>10792</v>
      </c>
      <c r="E27" s="429">
        <v>-0.12981838398813936</v>
      </c>
      <c r="F27" s="428">
        <v>2852</v>
      </c>
      <c r="G27" s="428">
        <v>3635</v>
      </c>
      <c r="H27" s="429">
        <v>-0.21540577716643741</v>
      </c>
      <c r="I27" s="428">
        <v>6539</v>
      </c>
      <c r="J27" s="428">
        <v>7157</v>
      </c>
      <c r="K27" s="429">
        <v>-8.6349028922732995E-2</v>
      </c>
      <c r="L27" s="430"/>
      <c r="M27" s="431">
        <v>0.41419993679553357</v>
      </c>
      <c r="N27" s="431">
        <v>0.43706147483852981</v>
      </c>
      <c r="O27" s="432">
        <v>-2.2999999999999998</v>
      </c>
      <c r="P27" s="428">
        <v>7864</v>
      </c>
      <c r="Q27" s="428">
        <v>9406</v>
      </c>
      <c r="R27" s="429">
        <v>-0.16393791197108229</v>
      </c>
      <c r="S27" s="428">
        <v>18986</v>
      </c>
      <c r="T27" s="428">
        <v>21521</v>
      </c>
      <c r="U27" s="429">
        <v>-0.11779192416709261</v>
      </c>
      <c r="V27" s="428">
        <v>18453</v>
      </c>
      <c r="W27" s="428">
        <v>21253</v>
      </c>
      <c r="X27" s="429">
        <v>-0.13174610643203313</v>
      </c>
      <c r="Y27" s="433">
        <v>1.9649664572462997</v>
      </c>
      <c r="Z27" s="434">
        <v>1.9693291326908822</v>
      </c>
    </row>
    <row r="28" spans="1:26">
      <c r="O28" s="435"/>
    </row>
    <row r="30" spans="1:26" ht="24" thickBot="1">
      <c r="A30" s="1009" t="s">
        <v>65</v>
      </c>
      <c r="B30" s="1009"/>
      <c r="C30" s="1009"/>
      <c r="D30" s="1009"/>
      <c r="E30" s="1009"/>
      <c r="F30" s="1009"/>
      <c r="G30" s="1009"/>
      <c r="H30" s="1009"/>
      <c r="I30" s="1009"/>
      <c r="J30" s="1009"/>
      <c r="K30" s="1009"/>
      <c r="L30" s="1009"/>
      <c r="M30" s="1009"/>
      <c r="N30" s="1009"/>
      <c r="O30" s="1009"/>
      <c r="P30" s="1009"/>
      <c r="Q30" s="1009"/>
      <c r="R30" s="1009"/>
      <c r="S30" s="1009"/>
      <c r="T30" s="1009"/>
      <c r="U30" s="1009"/>
      <c r="V30" s="1009"/>
      <c r="W30" s="1009"/>
      <c r="X30" s="1009"/>
      <c r="Y30" s="1009"/>
      <c r="Z30" s="1009"/>
    </row>
    <row r="31" spans="1:26" ht="15">
      <c r="A31" s="379"/>
      <c r="B31" s="380"/>
      <c r="C31" s="1010" t="s">
        <v>40</v>
      </c>
      <c r="D31" s="1010"/>
      <c r="E31" s="381" t="s">
        <v>41</v>
      </c>
      <c r="F31" s="1010" t="s">
        <v>42</v>
      </c>
      <c r="G31" s="1010"/>
      <c r="H31" s="381" t="s">
        <v>41</v>
      </c>
      <c r="I31" s="1010" t="s">
        <v>43</v>
      </c>
      <c r="J31" s="1010"/>
      <c r="K31" s="382" t="s">
        <v>41</v>
      </c>
      <c r="L31" s="383"/>
      <c r="M31" s="1011" t="s">
        <v>44</v>
      </c>
      <c r="N31" s="1011"/>
      <c r="O31" s="381" t="s">
        <v>45</v>
      </c>
      <c r="P31" s="1010" t="s">
        <v>46</v>
      </c>
      <c r="Q31" s="1010"/>
      <c r="R31" s="381" t="s">
        <v>41</v>
      </c>
      <c r="S31" s="1010" t="s">
        <v>47</v>
      </c>
      <c r="T31" s="1010"/>
      <c r="U31" s="381" t="s">
        <v>41</v>
      </c>
      <c r="V31" s="1010" t="s">
        <v>48</v>
      </c>
      <c r="W31" s="1010"/>
      <c r="X31" s="381" t="s">
        <v>41</v>
      </c>
      <c r="Y31" s="1012" t="s">
        <v>49</v>
      </c>
      <c r="Z31" s="1013"/>
    </row>
    <row r="32" spans="1:26" ht="28.5" customHeight="1" thickBot="1">
      <c r="A32" s="1016" t="s">
        <v>51</v>
      </c>
      <c r="B32" s="1017"/>
      <c r="C32" s="386">
        <v>2015</v>
      </c>
      <c r="D32" s="386">
        <v>2014</v>
      </c>
      <c r="E32" s="387" t="s">
        <v>52</v>
      </c>
      <c r="F32" s="386">
        <v>2015</v>
      </c>
      <c r="G32" s="386">
        <v>2014</v>
      </c>
      <c r="H32" s="387" t="s">
        <v>52</v>
      </c>
      <c r="I32" s="386">
        <v>2015</v>
      </c>
      <c r="J32" s="386">
        <v>2014</v>
      </c>
      <c r="K32" s="387" t="s">
        <v>52</v>
      </c>
      <c r="L32" s="388"/>
      <c r="M32" s="386">
        <v>2015</v>
      </c>
      <c r="N32" s="386">
        <v>2014</v>
      </c>
      <c r="O32" s="387" t="s">
        <v>52</v>
      </c>
      <c r="P32" s="386">
        <v>2015</v>
      </c>
      <c r="Q32" s="386">
        <v>2014</v>
      </c>
      <c r="R32" s="387" t="s">
        <v>52</v>
      </c>
      <c r="S32" s="386">
        <v>2015</v>
      </c>
      <c r="T32" s="386">
        <v>2014</v>
      </c>
      <c r="U32" s="387" t="s">
        <v>52</v>
      </c>
      <c r="V32" s="386">
        <v>2015</v>
      </c>
      <c r="W32" s="386">
        <v>2014</v>
      </c>
      <c r="X32" s="387" t="s">
        <v>52</v>
      </c>
      <c r="Y32" s="386">
        <v>2015</v>
      </c>
      <c r="Z32" s="391">
        <v>2014</v>
      </c>
    </row>
    <row r="33" spans="1:26" ht="15">
      <c r="A33" s="1018" t="s">
        <v>54</v>
      </c>
      <c r="B33" s="1019"/>
      <c r="C33" s="393">
        <f>C7+C11+C14+C18+C21</f>
        <v>36240</v>
      </c>
      <c r="D33" s="393">
        <f>D7+D11+D14+D18+D21</f>
        <v>38653</v>
      </c>
      <c r="E33" s="394">
        <f>(C33-D33)/D33</f>
        <v>-6.2427237213152922E-2</v>
      </c>
      <c r="F33" s="393">
        <f>F7+F11+F14+F18+F21</f>
        <v>19381</v>
      </c>
      <c r="G33" s="393">
        <f>G7+G11+G14+G18+G21</f>
        <v>21112</v>
      </c>
      <c r="H33" s="394">
        <f>(F33-G33)/G33</f>
        <v>-8.1991284577491469E-2</v>
      </c>
      <c r="I33" s="393">
        <f>I7+I11+I14+I18+I21</f>
        <v>16859</v>
      </c>
      <c r="J33" s="393">
        <f>J7+J11+J14+J18+J21</f>
        <v>17541</v>
      </c>
      <c r="K33" s="394">
        <f>(I33-J33)/J33</f>
        <v>-3.8880337495011685E-2</v>
      </c>
      <c r="L33" s="436"/>
      <c r="M33" s="396">
        <f t="shared" ref="M33:N35" si="0">P33/S33</f>
        <v>0.53167094970489392</v>
      </c>
      <c r="N33" s="396">
        <f t="shared" si="0"/>
        <v>0.51419466975666284</v>
      </c>
      <c r="O33" s="397">
        <f>ROUND(+M33-N33,3)*100</f>
        <v>1.7000000000000002</v>
      </c>
      <c r="P33" s="393">
        <f>P7+P11+P14+P18+P21</f>
        <v>37654</v>
      </c>
      <c r="Q33" s="393">
        <f>Q7+Q11+Q14+Q18+Q21</f>
        <v>39050</v>
      </c>
      <c r="R33" s="394">
        <f>(P33-Q33)/Q33</f>
        <v>-3.5749039692701663E-2</v>
      </c>
      <c r="S33" s="393">
        <f>S7+S11+S14+S18+S21</f>
        <v>70822</v>
      </c>
      <c r="T33" s="393">
        <f>T7+T11+T14+T18+T21</f>
        <v>75944</v>
      </c>
      <c r="U33" s="394">
        <f>(S33-T33)/T33</f>
        <v>-6.7444432739913615E-2</v>
      </c>
      <c r="V33" s="393">
        <f>V7+V11+V14+V18+V21</f>
        <v>74615</v>
      </c>
      <c r="W33" s="393">
        <f>W7+W11+W14+W18+W21</f>
        <v>76569</v>
      </c>
      <c r="X33" s="394">
        <f>(V33-W33)/W33</f>
        <v>-2.5519466102469669E-2</v>
      </c>
      <c r="Y33" s="437">
        <f t="shared" ref="Y33:Z35" si="1">V33/C33</f>
        <v>2.0589128035320088</v>
      </c>
      <c r="Z33" s="438">
        <f t="shared" si="1"/>
        <v>1.9809329159444287</v>
      </c>
    </row>
    <row r="34" spans="1:26" ht="15">
      <c r="A34" s="1020" t="s">
        <v>55</v>
      </c>
      <c r="B34" s="1021"/>
      <c r="C34" s="439">
        <f>C8+C12+C19+C15+C22</f>
        <v>64067</v>
      </c>
      <c r="D34" s="439">
        <f>D8+D12+D19+D15+D22</f>
        <v>58746</v>
      </c>
      <c r="E34" s="440">
        <f>(C34-D34)/D34</f>
        <v>9.0576379668402957E-2</v>
      </c>
      <c r="F34" s="439">
        <f>F8+F12+F19+F15+F22</f>
        <v>42769</v>
      </c>
      <c r="G34" s="439">
        <f>G8+G12+G19+G15+G22</f>
        <v>40638</v>
      </c>
      <c r="H34" s="440">
        <f>(F34-G34)/G34</f>
        <v>5.2438604262020766E-2</v>
      </c>
      <c r="I34" s="439">
        <f>I8+I12+I19+I15+I22</f>
        <v>21298</v>
      </c>
      <c r="J34" s="439">
        <f>J8+J12+J19+J15+J22</f>
        <v>18108</v>
      </c>
      <c r="K34" s="440">
        <f>(I34-J34)/J34</f>
        <v>0.17616523083719904</v>
      </c>
      <c r="L34" s="436"/>
      <c r="M34" s="441">
        <f t="shared" si="0"/>
        <v>0.76704192036444874</v>
      </c>
      <c r="N34" s="442">
        <f t="shared" si="0"/>
        <v>0.71580948550850476</v>
      </c>
      <c r="O34" s="443">
        <f>ROUND(+M34-N34,3)*100</f>
        <v>5.0999999999999996</v>
      </c>
      <c r="P34" s="439">
        <f>P8+P12+P19+P15+P22</f>
        <v>87554</v>
      </c>
      <c r="Q34" s="439">
        <f>Q8+Q12+Q19+Q15+Q22</f>
        <v>78316</v>
      </c>
      <c r="R34" s="440">
        <f>(P34-Q34)/Q34</f>
        <v>0.11795801624189182</v>
      </c>
      <c r="S34" s="439">
        <f>S8+S12+S19+S15+S22</f>
        <v>114145</v>
      </c>
      <c r="T34" s="439">
        <f>T8+T12+T19+T15+T22</f>
        <v>109409</v>
      </c>
      <c r="U34" s="440">
        <f>(S34-T34)/T34</f>
        <v>4.3287115319580655E-2</v>
      </c>
      <c r="V34" s="439">
        <f>V8+V12+V19+V15+V22</f>
        <v>161933</v>
      </c>
      <c r="W34" s="439">
        <f>W8+W12+W19+W15+W22</f>
        <v>149245</v>
      </c>
      <c r="X34" s="440">
        <f>(V34-W34)/W34</f>
        <v>8.5014573352541117E-2</v>
      </c>
      <c r="Y34" s="444">
        <f t="shared" si="1"/>
        <v>2.5275570886727956</v>
      </c>
      <c r="Z34" s="445">
        <f t="shared" si="1"/>
        <v>2.5405133966567934</v>
      </c>
    </row>
    <row r="35" spans="1:26" ht="15.75" thickBot="1">
      <c r="A35" s="1022" t="s">
        <v>56</v>
      </c>
      <c r="B35" s="1023"/>
      <c r="C35" s="446">
        <f>C9+C16</f>
        <v>132241</v>
      </c>
      <c r="D35" s="447">
        <f>D9+D16</f>
        <v>137297</v>
      </c>
      <c r="E35" s="448">
        <f>(C35-D35)/D35</f>
        <v>-3.6825276590165844E-2</v>
      </c>
      <c r="F35" s="449">
        <f>F9+F16</f>
        <v>116410</v>
      </c>
      <c r="G35" s="447">
        <f>G9+G16</f>
        <v>121034</v>
      </c>
      <c r="H35" s="448">
        <f>(F35-G35)/G35</f>
        <v>-3.8204140985177722E-2</v>
      </c>
      <c r="I35" s="449">
        <f>I9+I16</f>
        <v>15831</v>
      </c>
      <c r="J35" s="447">
        <f>J9+J16</f>
        <v>16263</v>
      </c>
      <c r="K35" s="450">
        <f>(I35-J35)/J35</f>
        <v>-2.6563364692861097E-2</v>
      </c>
      <c r="L35" s="451"/>
      <c r="M35" s="452">
        <f t="shared" si="0"/>
        <v>0.88022343879567477</v>
      </c>
      <c r="N35" s="453">
        <f t="shared" si="0"/>
        <v>0.89285849322147115</v>
      </c>
      <c r="O35" s="454">
        <f>ROUND(+M35-N35,3)*100</f>
        <v>-1.3</v>
      </c>
      <c r="P35" s="449">
        <f>P9+P16</f>
        <v>213360</v>
      </c>
      <c r="Q35" s="447">
        <f>Q9+Q16</f>
        <v>212528</v>
      </c>
      <c r="R35" s="448">
        <f>(P35-Q35)/Q35</f>
        <v>3.9147782880373412E-3</v>
      </c>
      <c r="S35" s="449">
        <f>S9+S16</f>
        <v>242393</v>
      </c>
      <c r="T35" s="447">
        <f>T9+T16</f>
        <v>238031</v>
      </c>
      <c r="U35" s="448">
        <f>(S35-T35)/T35</f>
        <v>1.8325344177859186E-2</v>
      </c>
      <c r="V35" s="449">
        <f>V9+V16</f>
        <v>398992</v>
      </c>
      <c r="W35" s="447">
        <f>W9+W16</f>
        <v>399855</v>
      </c>
      <c r="X35" s="450">
        <f>(V35-W35)/W35</f>
        <v>-2.1582823773617938E-3</v>
      </c>
      <c r="Y35" s="455">
        <f t="shared" si="1"/>
        <v>3.0171580674677294</v>
      </c>
      <c r="Z35" s="456">
        <f t="shared" si="1"/>
        <v>2.9123360306488855</v>
      </c>
    </row>
    <row r="36" spans="1:26" ht="4.5" customHeight="1" thickBot="1">
      <c r="A36" s="409"/>
      <c r="B36" s="410"/>
      <c r="C36" s="411"/>
      <c r="D36" s="411"/>
      <c r="E36" s="457"/>
      <c r="F36" s="411"/>
      <c r="G36" s="411"/>
      <c r="H36" s="457"/>
      <c r="I36" s="411"/>
      <c r="J36" s="411"/>
      <c r="K36" s="458"/>
      <c r="L36" s="412"/>
      <c r="M36" s="414"/>
      <c r="N36" s="414"/>
      <c r="O36" s="459"/>
      <c r="P36" s="411"/>
      <c r="Q36" s="411"/>
      <c r="R36" s="457"/>
      <c r="S36" s="411"/>
      <c r="T36" s="411"/>
      <c r="U36" s="457"/>
      <c r="V36" s="411"/>
      <c r="W36" s="411"/>
      <c r="X36" s="457"/>
      <c r="Y36" s="460"/>
      <c r="Z36" s="460"/>
    </row>
    <row r="37" spans="1:26" ht="16.5" thickBot="1">
      <c r="A37" s="999" t="s">
        <v>63</v>
      </c>
      <c r="B37" s="1000"/>
      <c r="C37" s="418">
        <f>SUM(C33:C35)</f>
        <v>232548</v>
      </c>
      <c r="D37" s="418">
        <f>SUM(D33:D35)</f>
        <v>234696</v>
      </c>
      <c r="E37" s="419">
        <f>(C37-D37)/D37</f>
        <v>-9.1522650577768681E-3</v>
      </c>
      <c r="F37" s="418">
        <f>SUM(F33:F35)</f>
        <v>178560</v>
      </c>
      <c r="G37" s="418">
        <f>SUM(G33:G35)</f>
        <v>182784</v>
      </c>
      <c r="H37" s="419">
        <f>(F37-G37)/G37</f>
        <v>-2.3109243697478993E-2</v>
      </c>
      <c r="I37" s="418">
        <f>SUM(I33:I35)</f>
        <v>53988</v>
      </c>
      <c r="J37" s="418">
        <f>SUM(J33:J35)</f>
        <v>51912</v>
      </c>
      <c r="K37" s="419">
        <f>(I37-J37)/J37</f>
        <v>3.9990753582986593E-2</v>
      </c>
      <c r="L37" s="461"/>
      <c r="M37" s="421">
        <f>P37/S37</f>
        <v>0.79223137401722199</v>
      </c>
      <c r="N37" s="421">
        <f>Q37/T37</f>
        <v>0.77918390869754173</v>
      </c>
      <c r="O37" s="422">
        <f>ROUND(+M37-N37,3)*100</f>
        <v>1.3</v>
      </c>
      <c r="P37" s="418">
        <f>SUM(P33:P35)</f>
        <v>338568</v>
      </c>
      <c r="Q37" s="418">
        <f>SUM(Q33:Q35)</f>
        <v>329894</v>
      </c>
      <c r="R37" s="419">
        <f>(P37-Q37)/Q37</f>
        <v>2.6293294209655222E-2</v>
      </c>
      <c r="S37" s="418">
        <f>SUM(S33:S35)</f>
        <v>427360</v>
      </c>
      <c r="T37" s="418">
        <f>SUM(T33:T35)</f>
        <v>423384</v>
      </c>
      <c r="U37" s="419">
        <f>(S37-T37)/T37</f>
        <v>9.3910020218052649E-3</v>
      </c>
      <c r="V37" s="418">
        <f>SUM(V33:V35)</f>
        <v>635540</v>
      </c>
      <c r="W37" s="418">
        <f>SUM(W33:W35)</f>
        <v>625669</v>
      </c>
      <c r="X37" s="419">
        <f>(V37-W37)/W37</f>
        <v>1.5776712606825654E-2</v>
      </c>
      <c r="Y37" s="462">
        <f>V37/C37</f>
        <v>2.7329411562344119</v>
      </c>
      <c r="Z37" s="463">
        <f>W37/D37</f>
        <v>2.6658698912635921</v>
      </c>
    </row>
    <row r="38" spans="1:26" ht="11.25" customHeight="1">
      <c r="A38" s="464"/>
      <c r="B38" s="464"/>
      <c r="C38" s="464"/>
      <c r="D38" s="464"/>
      <c r="E38" s="465"/>
      <c r="F38" s="464"/>
      <c r="G38" s="464"/>
      <c r="H38" s="465"/>
      <c r="I38" s="464"/>
      <c r="J38" s="464"/>
      <c r="K38" s="465"/>
      <c r="L38" s="464"/>
      <c r="M38" s="466"/>
      <c r="N38" s="466"/>
      <c r="O38" s="465"/>
      <c r="P38" s="464"/>
      <c r="Q38" s="464"/>
      <c r="R38" s="464"/>
      <c r="S38" s="464"/>
      <c r="T38" s="464"/>
      <c r="U38" s="464"/>
      <c r="V38" s="464"/>
      <c r="W38" s="464"/>
      <c r="X38" s="464"/>
      <c r="Y38" s="464"/>
      <c r="Z38" s="464"/>
    </row>
    <row r="39" spans="1:26">
      <c r="C39" s="467"/>
      <c r="D39" s="467"/>
      <c r="E39" s="467"/>
      <c r="F39" s="467"/>
      <c r="G39" s="467"/>
      <c r="H39" s="467"/>
      <c r="I39" s="467"/>
    </row>
    <row r="40" spans="1:26" ht="24" thickBot="1">
      <c r="A40" s="1009" t="s">
        <v>66</v>
      </c>
      <c r="B40" s="1009"/>
      <c r="C40" s="1009"/>
      <c r="D40" s="1009"/>
      <c r="E40" s="1009"/>
      <c r="F40" s="1009"/>
      <c r="G40" s="1009"/>
      <c r="H40" s="1009"/>
      <c r="I40" s="1009"/>
      <c r="J40" s="1009"/>
      <c r="K40" s="1009"/>
      <c r="L40" s="1009"/>
      <c r="M40" s="1009"/>
      <c r="N40" s="1009"/>
      <c r="O40" s="1009"/>
      <c r="P40" s="1009"/>
      <c r="Q40" s="1009"/>
      <c r="R40" s="1009"/>
      <c r="S40" s="1009"/>
      <c r="T40" s="1009"/>
      <c r="U40" s="1009"/>
      <c r="V40" s="1009"/>
      <c r="W40" s="1009"/>
      <c r="X40" s="1009"/>
      <c r="Y40" s="1009"/>
      <c r="Z40" s="1009"/>
    </row>
    <row r="41" spans="1:26" ht="15">
      <c r="A41" s="379"/>
      <c r="B41" s="380"/>
      <c r="C41" s="1010" t="s">
        <v>40</v>
      </c>
      <c r="D41" s="1010"/>
      <c r="E41" s="381" t="s">
        <v>41</v>
      </c>
      <c r="F41" s="1010" t="s">
        <v>42</v>
      </c>
      <c r="G41" s="1010"/>
      <c r="H41" s="381" t="s">
        <v>41</v>
      </c>
      <c r="I41" s="1010" t="s">
        <v>43</v>
      </c>
      <c r="J41" s="1010"/>
      <c r="K41" s="382" t="s">
        <v>41</v>
      </c>
      <c r="L41" s="383"/>
      <c r="M41" s="1011" t="s">
        <v>44</v>
      </c>
      <c r="N41" s="1011"/>
      <c r="O41" s="381" t="s">
        <v>45</v>
      </c>
      <c r="P41" s="1010" t="s">
        <v>46</v>
      </c>
      <c r="Q41" s="1010"/>
      <c r="R41" s="381" t="s">
        <v>41</v>
      </c>
      <c r="S41" s="1010" t="s">
        <v>47</v>
      </c>
      <c r="T41" s="1010"/>
      <c r="U41" s="381" t="s">
        <v>41</v>
      </c>
      <c r="V41" s="1010" t="s">
        <v>48</v>
      </c>
      <c r="W41" s="1010"/>
      <c r="X41" s="381" t="s">
        <v>41</v>
      </c>
      <c r="Y41" s="1012" t="s">
        <v>49</v>
      </c>
      <c r="Z41" s="1013"/>
    </row>
    <row r="42" spans="1:26" ht="15.75" thickBot="1">
      <c r="A42" s="1001" t="s">
        <v>50</v>
      </c>
      <c r="B42" s="1002"/>
      <c r="C42" s="386">
        <v>2015</v>
      </c>
      <c r="D42" s="386">
        <v>2014</v>
      </c>
      <c r="E42" s="387" t="s">
        <v>52</v>
      </c>
      <c r="F42" s="386">
        <v>2015</v>
      </c>
      <c r="G42" s="386">
        <v>2014</v>
      </c>
      <c r="H42" s="387" t="s">
        <v>52</v>
      </c>
      <c r="I42" s="386">
        <v>2015</v>
      </c>
      <c r="J42" s="386">
        <v>2014</v>
      </c>
      <c r="K42" s="387" t="s">
        <v>52</v>
      </c>
      <c r="L42" s="388"/>
      <c r="M42" s="386">
        <v>2015</v>
      </c>
      <c r="N42" s="386">
        <v>2014</v>
      </c>
      <c r="O42" s="387" t="s">
        <v>52</v>
      </c>
      <c r="P42" s="386">
        <v>2015</v>
      </c>
      <c r="Q42" s="386">
        <v>2014</v>
      </c>
      <c r="R42" s="387" t="s">
        <v>52</v>
      </c>
      <c r="S42" s="386">
        <v>2015</v>
      </c>
      <c r="T42" s="386">
        <v>2014</v>
      </c>
      <c r="U42" s="387" t="s">
        <v>52</v>
      </c>
      <c r="V42" s="386">
        <v>2015</v>
      </c>
      <c r="W42" s="386">
        <v>2014</v>
      </c>
      <c r="X42" s="387" t="s">
        <v>52</v>
      </c>
      <c r="Y42" s="386">
        <v>2015</v>
      </c>
      <c r="Z42" s="391">
        <v>2015</v>
      </c>
    </row>
    <row r="43" spans="1:26" s="471" customFormat="1" ht="15">
      <c r="A43" s="1003" t="s">
        <v>53</v>
      </c>
      <c r="B43" s="1004"/>
      <c r="C43" s="411">
        <f>C10</f>
        <v>140861</v>
      </c>
      <c r="D43" s="468">
        <f>D10</f>
        <v>142494</v>
      </c>
      <c r="E43" s="457">
        <f>(C43-D43)/D43</f>
        <v>-1.1460131654666162E-2</v>
      </c>
      <c r="F43" s="411">
        <f>F10</f>
        <v>123282</v>
      </c>
      <c r="G43" s="468">
        <f>G10</f>
        <v>124589</v>
      </c>
      <c r="H43" s="457">
        <f>(F43-G43)/G43</f>
        <v>-1.0490492740129547E-2</v>
      </c>
      <c r="I43" s="411">
        <f>I10</f>
        <v>17579</v>
      </c>
      <c r="J43" s="468">
        <f>J10</f>
        <v>17905</v>
      </c>
      <c r="K43" s="457">
        <f>(I43-J43)/J43</f>
        <v>-1.8207204691426976E-2</v>
      </c>
      <c r="L43" s="436"/>
      <c r="M43" s="414">
        <f t="shared" ref="M43:N47" si="2">P43/S43</f>
        <v>0.87054933666713274</v>
      </c>
      <c r="N43" s="469">
        <f t="shared" si="2"/>
        <v>0.87278119169476731</v>
      </c>
      <c r="O43" s="459">
        <f>ROUND(+M43-N43,3)*100</f>
        <v>-0.2</v>
      </c>
      <c r="P43" s="411">
        <f>P10</f>
        <v>211688</v>
      </c>
      <c r="Q43" s="468">
        <f>Q10</f>
        <v>203955</v>
      </c>
      <c r="R43" s="457">
        <f>(P43-Q43)/Q43</f>
        <v>3.7915226397979944E-2</v>
      </c>
      <c r="S43" s="411">
        <f>S10</f>
        <v>243166</v>
      </c>
      <c r="T43" s="468">
        <f>T10</f>
        <v>233684</v>
      </c>
      <c r="U43" s="457">
        <f>(S43-T43)/T43</f>
        <v>4.0576162681227643E-2</v>
      </c>
      <c r="V43" s="411">
        <f>V10</f>
        <v>375866</v>
      </c>
      <c r="W43" s="468">
        <f>W10</f>
        <v>360685</v>
      </c>
      <c r="X43" s="457">
        <f>(V43-W43)/W43</f>
        <v>4.2089357749837117E-2</v>
      </c>
      <c r="Y43" s="460">
        <f t="shared" ref="Y43:Z47" si="3">V43/C43</f>
        <v>2.6683468099757919</v>
      </c>
      <c r="Z43" s="470">
        <f t="shared" si="3"/>
        <v>2.5312293850969163</v>
      </c>
    </row>
    <row r="44" spans="1:26" s="471" customFormat="1" ht="15">
      <c r="A44" s="1005" t="s">
        <v>58</v>
      </c>
      <c r="B44" s="1006"/>
      <c r="C44" s="472">
        <f>C13</f>
        <v>27405</v>
      </c>
      <c r="D44" s="473">
        <f>D13</f>
        <v>28041</v>
      </c>
      <c r="E44" s="474">
        <f>(C44-D44)/D44</f>
        <v>-2.2681074141435754E-2</v>
      </c>
      <c r="F44" s="472">
        <f>F13</f>
        <v>9105</v>
      </c>
      <c r="G44" s="473">
        <f>G13</f>
        <v>10632</v>
      </c>
      <c r="H44" s="474">
        <f>(F44-G44)/G44</f>
        <v>-0.14362302483069977</v>
      </c>
      <c r="I44" s="472">
        <f>I13</f>
        <v>18300</v>
      </c>
      <c r="J44" s="473">
        <f>J13</f>
        <v>17409</v>
      </c>
      <c r="K44" s="474">
        <f>(I44-J44)/J44</f>
        <v>5.118042391866276E-2</v>
      </c>
      <c r="L44" s="436"/>
      <c r="M44" s="475">
        <f t="shared" si="2"/>
        <v>0.52505624872161993</v>
      </c>
      <c r="N44" s="476">
        <f t="shared" si="2"/>
        <v>0.4954279973436409</v>
      </c>
      <c r="O44" s="477">
        <f>ROUND(+M44-N44,3)*100</f>
        <v>3</v>
      </c>
      <c r="P44" s="472">
        <f>P13</f>
        <v>28237</v>
      </c>
      <c r="Q44" s="473">
        <f>Q13</f>
        <v>29095</v>
      </c>
      <c r="R44" s="474">
        <f>(P44-Q44)/Q44</f>
        <v>-2.9489603024574668E-2</v>
      </c>
      <c r="S44" s="472">
        <f>S13</f>
        <v>53779</v>
      </c>
      <c r="T44" s="473">
        <f>T13</f>
        <v>58727</v>
      </c>
      <c r="U44" s="474">
        <f>(S44-T44)/T44</f>
        <v>-8.4254261242699274E-2</v>
      </c>
      <c r="V44" s="472">
        <f>V13</f>
        <v>59184</v>
      </c>
      <c r="W44" s="473">
        <f>W13</f>
        <v>61301</v>
      </c>
      <c r="X44" s="474">
        <f>(V44-W44)/W44</f>
        <v>-3.4534510040619242E-2</v>
      </c>
      <c r="Y44" s="478">
        <f t="shared" si="3"/>
        <v>2.1596059113300492</v>
      </c>
      <c r="Z44" s="479">
        <f t="shared" si="3"/>
        <v>2.1861203238115618</v>
      </c>
    </row>
    <row r="45" spans="1:26" s="471" customFormat="1" ht="15">
      <c r="A45" s="1005" t="s">
        <v>59</v>
      </c>
      <c r="B45" s="1006"/>
      <c r="C45" s="472">
        <f>C17</f>
        <v>42379</v>
      </c>
      <c r="D45" s="473">
        <f>D17</f>
        <v>43176</v>
      </c>
      <c r="E45" s="474">
        <f>(C45-D45)/D45</f>
        <v>-1.8459329256994627E-2</v>
      </c>
      <c r="F45" s="472">
        <f>F17</f>
        <v>33714</v>
      </c>
      <c r="G45" s="473">
        <f>G17</f>
        <v>36016</v>
      </c>
      <c r="H45" s="474">
        <f>(F45-G45)/G45</f>
        <v>-6.3916037316748109E-2</v>
      </c>
      <c r="I45" s="472">
        <f>I17</f>
        <v>8665</v>
      </c>
      <c r="J45" s="473">
        <f>J17</f>
        <v>7160</v>
      </c>
      <c r="K45" s="474">
        <f>(I45-J45)/J45</f>
        <v>0.21019553072625699</v>
      </c>
      <c r="L45" s="436"/>
      <c r="M45" s="475">
        <f t="shared" si="2"/>
        <v>0.81048980192194553</v>
      </c>
      <c r="N45" s="476">
        <f t="shared" si="2"/>
        <v>0.8207434274646237</v>
      </c>
      <c r="O45" s="477">
        <f>ROUND(+M45-N45,3)*100</f>
        <v>-1</v>
      </c>
      <c r="P45" s="472">
        <f>P17</f>
        <v>66123</v>
      </c>
      <c r="Q45" s="473">
        <f>Q17</f>
        <v>66527</v>
      </c>
      <c r="R45" s="474">
        <f>(P45-Q45)/Q45</f>
        <v>-6.0727223533302271E-3</v>
      </c>
      <c r="S45" s="472">
        <f>S17</f>
        <v>81584</v>
      </c>
      <c r="T45" s="473">
        <f>T17</f>
        <v>81057</v>
      </c>
      <c r="U45" s="474">
        <f>(S45-T45)/T45</f>
        <v>6.5015976411660929E-3</v>
      </c>
      <c r="V45" s="472">
        <f>V17</f>
        <v>139887</v>
      </c>
      <c r="W45" s="473">
        <f>W17</f>
        <v>146289</v>
      </c>
      <c r="X45" s="474">
        <f>(V45-W45)/W45</f>
        <v>-4.3762688923979248E-2</v>
      </c>
      <c r="Y45" s="478">
        <f t="shared" si="3"/>
        <v>3.3008565563132684</v>
      </c>
      <c r="Z45" s="479">
        <f t="shared" si="3"/>
        <v>3.3882017787659811</v>
      </c>
    </row>
    <row r="46" spans="1:26" s="471" customFormat="1" ht="15">
      <c r="A46" s="1005" t="s">
        <v>60</v>
      </c>
      <c r="B46" s="1006"/>
      <c r="C46" s="472">
        <f>C20</f>
        <v>11619</v>
      </c>
      <c r="D46" s="473">
        <f>D20</f>
        <v>12280</v>
      </c>
      <c r="E46" s="474">
        <f>(C46-D46)/D46</f>
        <v>-5.3827361563517917E-2</v>
      </c>
      <c r="F46" s="472">
        <f>F20</f>
        <v>5646</v>
      </c>
      <c r="G46" s="473">
        <f>G20</f>
        <v>5535</v>
      </c>
      <c r="H46" s="474">
        <f>(F46-G46)/G46</f>
        <v>2.0054200542005421E-2</v>
      </c>
      <c r="I46" s="472">
        <f>I20</f>
        <v>5973</v>
      </c>
      <c r="J46" s="473">
        <f>J20</f>
        <v>6745</v>
      </c>
      <c r="K46" s="474">
        <f>(I46-J46)/J46</f>
        <v>-0.11445515196441809</v>
      </c>
      <c r="L46" s="436"/>
      <c r="M46" s="475">
        <f t="shared" si="2"/>
        <v>0.60746979128524348</v>
      </c>
      <c r="N46" s="476">
        <f t="shared" si="2"/>
        <v>0.56132422842605612</v>
      </c>
      <c r="O46" s="477">
        <f>ROUND(+M46-N46,3)*100</f>
        <v>4.5999999999999996</v>
      </c>
      <c r="P46" s="472">
        <f>P20</f>
        <v>16590</v>
      </c>
      <c r="Q46" s="473">
        <f>Q20</f>
        <v>16769</v>
      </c>
      <c r="R46" s="474">
        <f>(P46-Q46)/Q46</f>
        <v>-1.0674458822827837E-2</v>
      </c>
      <c r="S46" s="472">
        <f>S20</f>
        <v>27310</v>
      </c>
      <c r="T46" s="473">
        <f>T20</f>
        <v>29874</v>
      </c>
      <c r="U46" s="474">
        <f>(S46-T46)/T46</f>
        <v>-8.5827140657427858E-2</v>
      </c>
      <c r="V46" s="472">
        <f>V20</f>
        <v>27872</v>
      </c>
      <c r="W46" s="473">
        <f>W20</f>
        <v>28461</v>
      </c>
      <c r="X46" s="474">
        <f>(V46-W46)/W46</f>
        <v>-2.0694986121359053E-2</v>
      </c>
      <c r="Y46" s="478">
        <f t="shared" si="3"/>
        <v>2.3988295033996039</v>
      </c>
      <c r="Z46" s="479">
        <f t="shared" si="3"/>
        <v>2.317671009771987</v>
      </c>
    </row>
    <row r="47" spans="1:26" s="471" customFormat="1" ht="15.75" thickBot="1">
      <c r="A47" s="1007" t="s">
        <v>62</v>
      </c>
      <c r="B47" s="1008"/>
      <c r="C47" s="480">
        <f>C23</f>
        <v>10284</v>
      </c>
      <c r="D47" s="481">
        <f>D23</f>
        <v>8705</v>
      </c>
      <c r="E47" s="482">
        <f>(C47-D47)/D47</f>
        <v>0.18139000574382538</v>
      </c>
      <c r="F47" s="480">
        <f>F23</f>
        <v>6813</v>
      </c>
      <c r="G47" s="481">
        <f>G23</f>
        <v>6012</v>
      </c>
      <c r="H47" s="482">
        <f>(F47-G47)/G47</f>
        <v>0.13323353293413173</v>
      </c>
      <c r="I47" s="480">
        <f>I23</f>
        <v>3471</v>
      </c>
      <c r="J47" s="481">
        <f>J23</f>
        <v>2693</v>
      </c>
      <c r="K47" s="482">
        <f>(I47-J47)/J47</f>
        <v>0.28889714073523953</v>
      </c>
      <c r="L47" s="451"/>
      <c r="M47" s="483">
        <f t="shared" si="2"/>
        <v>0.74020723944054645</v>
      </c>
      <c r="N47" s="484">
        <f t="shared" si="2"/>
        <v>0.67598044107374511</v>
      </c>
      <c r="O47" s="485">
        <f>ROUND(+M47-N47,3)*100</f>
        <v>6.4</v>
      </c>
      <c r="P47" s="480">
        <f>P23</f>
        <v>15930</v>
      </c>
      <c r="Q47" s="481">
        <f>Q23</f>
        <v>13548</v>
      </c>
      <c r="R47" s="482">
        <f>(P47-Q47)/Q47</f>
        <v>0.1758193091231178</v>
      </c>
      <c r="S47" s="480">
        <f>S23</f>
        <v>21521</v>
      </c>
      <c r="T47" s="481">
        <f>T23</f>
        <v>20042</v>
      </c>
      <c r="U47" s="482">
        <f>(S47-T47)/T47</f>
        <v>7.3795030436084222E-2</v>
      </c>
      <c r="V47" s="480">
        <f>V23</f>
        <v>32731</v>
      </c>
      <c r="W47" s="481">
        <f>W23</f>
        <v>28933</v>
      </c>
      <c r="X47" s="482">
        <f>(V47-W47)/W47</f>
        <v>0.13126879341927902</v>
      </c>
      <c r="Y47" s="486">
        <f t="shared" si="3"/>
        <v>3.1827110073901204</v>
      </c>
      <c r="Z47" s="487">
        <f t="shared" si="3"/>
        <v>3.323721998851235</v>
      </c>
    </row>
    <row r="48" spans="1:26" ht="4.5" customHeight="1" thickBot="1">
      <c r="A48" s="409"/>
      <c r="B48" s="410"/>
      <c r="C48" s="411"/>
      <c r="D48" s="411"/>
      <c r="E48" s="457"/>
      <c r="F48" s="411"/>
      <c r="G48" s="411"/>
      <c r="H48" s="457"/>
      <c r="I48" s="411"/>
      <c r="J48" s="411"/>
      <c r="K48" s="458"/>
      <c r="L48" s="412"/>
      <c r="M48" s="414"/>
      <c r="N48" s="414"/>
      <c r="O48" s="459"/>
      <c r="P48" s="411"/>
      <c r="Q48" s="411"/>
      <c r="R48" s="457"/>
      <c r="S48" s="411"/>
      <c r="T48" s="411"/>
      <c r="U48" s="457"/>
      <c r="V48" s="411"/>
      <c r="W48" s="411"/>
      <c r="X48" s="457"/>
      <c r="Y48" s="460"/>
      <c r="Z48" s="460"/>
    </row>
    <row r="49" spans="1:26" ht="16.5" thickBot="1">
      <c r="A49" s="999" t="s">
        <v>63</v>
      </c>
      <c r="B49" s="1000"/>
      <c r="C49" s="418">
        <f>SUM(C43:C47)</f>
        <v>232548</v>
      </c>
      <c r="D49" s="418">
        <f>SUM(D43:D47)</f>
        <v>234696</v>
      </c>
      <c r="E49" s="419">
        <f>(C49-D49)/D49</f>
        <v>-9.1522650577768681E-3</v>
      </c>
      <c r="F49" s="418">
        <f>SUM(F43:F47)</f>
        <v>178560</v>
      </c>
      <c r="G49" s="418">
        <f>SUM(G43:G47)</f>
        <v>182784</v>
      </c>
      <c r="H49" s="419">
        <f>(F49-G49)/G49</f>
        <v>-2.3109243697478993E-2</v>
      </c>
      <c r="I49" s="418">
        <f>SUM(I43:I47)</f>
        <v>53988</v>
      </c>
      <c r="J49" s="418">
        <f>SUM(J43:J47)</f>
        <v>51912</v>
      </c>
      <c r="K49" s="419">
        <f>(I49-J49)/J49</f>
        <v>3.9990753582986593E-2</v>
      </c>
      <c r="L49" s="461"/>
      <c r="M49" s="421">
        <f>P49/S49</f>
        <v>0.79223137401722199</v>
      </c>
      <c r="N49" s="421">
        <f>Q49/T49</f>
        <v>0.77918390869754173</v>
      </c>
      <c r="O49" s="422">
        <f>ROUND(+M49-N49,3)*100</f>
        <v>1.3</v>
      </c>
      <c r="P49" s="418">
        <f>SUM(P43:P47)</f>
        <v>338568</v>
      </c>
      <c r="Q49" s="418">
        <f>SUM(Q43:Q47)</f>
        <v>329894</v>
      </c>
      <c r="R49" s="419">
        <f>(P49-Q49)/Q49</f>
        <v>2.6293294209655222E-2</v>
      </c>
      <c r="S49" s="418">
        <f>SUM(S43:S47)</f>
        <v>427360</v>
      </c>
      <c r="T49" s="418">
        <f>SUM(T43:T47)</f>
        <v>423384</v>
      </c>
      <c r="U49" s="419">
        <f>(S49-T49)/T49</f>
        <v>9.3910020218052649E-3</v>
      </c>
      <c r="V49" s="418">
        <f>SUM(V43:V47)</f>
        <v>635540</v>
      </c>
      <c r="W49" s="418">
        <f>SUM(W43:W47)</f>
        <v>625669</v>
      </c>
      <c r="X49" s="419">
        <f>(V49-W49)/W49</f>
        <v>1.5776712606825654E-2</v>
      </c>
      <c r="Y49" s="462">
        <f>V49/C49</f>
        <v>2.7329411562344119</v>
      </c>
      <c r="Z49" s="463">
        <f>W49/D49</f>
        <v>2.6658698912635921</v>
      </c>
    </row>
    <row r="50" spans="1:26" ht="11.25" customHeight="1">
      <c r="A50" s="464"/>
      <c r="B50" s="464"/>
      <c r="C50" s="464"/>
      <c r="D50" s="464"/>
      <c r="E50" s="465"/>
      <c r="F50" s="464"/>
      <c r="G50" s="464"/>
      <c r="H50" s="465"/>
      <c r="I50" s="464"/>
      <c r="J50" s="464"/>
      <c r="K50" s="465"/>
      <c r="L50" s="464"/>
      <c r="M50" s="466"/>
      <c r="N50" s="466"/>
      <c r="O50" s="465"/>
      <c r="P50" s="464"/>
      <c r="Q50" s="464"/>
      <c r="R50" s="464"/>
      <c r="S50" s="464"/>
      <c r="T50" s="464"/>
      <c r="U50" s="464"/>
      <c r="V50" s="464"/>
      <c r="W50" s="464"/>
      <c r="X50" s="464"/>
      <c r="Y50" s="464"/>
      <c r="Z50" s="464"/>
    </row>
    <row r="51" spans="1:26">
      <c r="A51" s="488" t="s">
        <v>67</v>
      </c>
      <c r="C51" s="467"/>
      <c r="D51" s="467"/>
    </row>
    <row r="52" spans="1:26">
      <c r="A52" s="488" t="s">
        <v>68</v>
      </c>
    </row>
  </sheetData>
  <mergeCells count="48">
    <mergeCell ref="A21:A22"/>
    <mergeCell ref="A1:Z1"/>
    <mergeCell ref="A2:Z2"/>
    <mergeCell ref="A4:Z4"/>
    <mergeCell ref="C5:D5"/>
    <mergeCell ref="F5:G5"/>
    <mergeCell ref="I5:J5"/>
    <mergeCell ref="M5:N5"/>
    <mergeCell ref="P5:Q5"/>
    <mergeCell ref="S5:T5"/>
    <mergeCell ref="V5:W5"/>
    <mergeCell ref="Y5:Z5"/>
    <mergeCell ref="A7:A9"/>
    <mergeCell ref="A11:A12"/>
    <mergeCell ref="A14:A16"/>
    <mergeCell ref="A18:A19"/>
    <mergeCell ref="A37:B37"/>
    <mergeCell ref="A25:B25"/>
    <mergeCell ref="A27:B27"/>
    <mergeCell ref="A30:Z30"/>
    <mergeCell ref="C31:D31"/>
    <mergeCell ref="F31:G31"/>
    <mergeCell ref="I31:J31"/>
    <mergeCell ref="M31:N31"/>
    <mergeCell ref="P31:Q31"/>
    <mergeCell ref="S31:T31"/>
    <mergeCell ref="V31:W31"/>
    <mergeCell ref="Y31:Z31"/>
    <mergeCell ref="A32:B32"/>
    <mergeCell ref="A33:B33"/>
    <mergeCell ref="A34:B34"/>
    <mergeCell ref="A35:B35"/>
    <mergeCell ref="A40:Z40"/>
    <mergeCell ref="C41:D41"/>
    <mergeCell ref="F41:G41"/>
    <mergeCell ref="I41:J41"/>
    <mergeCell ref="M41:N41"/>
    <mergeCell ref="P41:Q41"/>
    <mergeCell ref="S41:T41"/>
    <mergeCell ref="V41:W41"/>
    <mergeCell ref="Y41:Z41"/>
    <mergeCell ref="A49:B49"/>
    <mergeCell ref="A42:B42"/>
    <mergeCell ref="A43:B43"/>
    <mergeCell ref="A44:B44"/>
    <mergeCell ref="A45:B45"/>
    <mergeCell ref="A46:B46"/>
    <mergeCell ref="A47:B47"/>
  </mergeCells>
  <printOptions horizontalCentered="1"/>
  <pageMargins left="0" right="0" top="0.75" bottom="1" header="0.5" footer="0.5"/>
  <pageSetup paperSize="5" scale="52" orientation="landscape" r:id="rId1"/>
  <headerFooter alignWithMargins="0">
    <oddHeader>&amp;L&amp;G</oddHeader>
    <oddFooter>&amp;L&amp;"Arial,Bold"&amp;12Prepared by: Carlos J. Acobis RossSource: Monthly Registrations and Occupancy SurveyResearch and Statistics Division</oddFooter>
  </headerFooter>
  <legacyDrawingHF r:id="rId2"/>
</worksheet>
</file>

<file path=xl/worksheets/sheet6.xml><?xml version="1.0" encoding="utf-8"?>
<worksheet xmlns="http://schemas.openxmlformats.org/spreadsheetml/2006/main" xmlns:r="http://schemas.openxmlformats.org/officeDocument/2006/relationships">
  <sheetPr>
    <pageSetUpPr fitToPage="1"/>
  </sheetPr>
  <dimension ref="A1:Z52"/>
  <sheetViews>
    <sheetView workbookViewId="0">
      <pane xSplit="2" ySplit="6" topLeftCell="C7" activePane="bottomRight" state="frozen"/>
      <selection pane="topRight" activeCell="C1" sqref="C1"/>
      <selection pane="bottomLeft" activeCell="A7" sqref="A7"/>
      <selection pane="bottomRight" activeCell="A3" sqref="A3"/>
    </sheetView>
  </sheetViews>
  <sheetFormatPr defaultRowHeight="12.75"/>
  <cols>
    <col min="1" max="1" width="21.85546875" style="489" customWidth="1"/>
    <col min="2" max="2" width="30.5703125" style="489" bestFit="1" customWidth="1"/>
    <col min="3" max="4" width="11.42578125" style="489" bestFit="1" customWidth="1"/>
    <col min="5" max="5" width="13.85546875" style="489" customWidth="1"/>
    <col min="6" max="7" width="11.42578125" style="489" bestFit="1" customWidth="1"/>
    <col min="8" max="8" width="11.28515625" style="489" customWidth="1"/>
    <col min="9" max="10" width="9.5703125" style="489" bestFit="1" customWidth="1"/>
    <col min="11" max="11" width="11.28515625" style="489" customWidth="1"/>
    <col min="12" max="12" width="1.140625" style="489" customWidth="1"/>
    <col min="13" max="14" width="11.42578125" style="489" bestFit="1" customWidth="1"/>
    <col min="15" max="15" width="10.28515625" style="489" bestFit="1" customWidth="1"/>
    <col min="16" max="17" width="11.42578125" style="489" customWidth="1"/>
    <col min="18" max="18" width="11.28515625" style="489" customWidth="1"/>
    <col min="19" max="19" width="12.5703125" style="489" customWidth="1"/>
    <col min="20" max="20" width="12" style="489" customWidth="1"/>
    <col min="21" max="21" width="11.28515625" style="489" customWidth="1"/>
    <col min="22" max="22" width="11.7109375" style="489" customWidth="1"/>
    <col min="23" max="24" width="11.28515625" style="489" customWidth="1"/>
    <col min="25" max="26" width="12.28515625" style="489" customWidth="1"/>
    <col min="27" max="16384" width="9.140625" style="489"/>
  </cols>
  <sheetData>
    <row r="1" spans="1:26" ht="26.25">
      <c r="A1" s="1057" t="s">
        <v>38</v>
      </c>
      <c r="B1" s="1057"/>
      <c r="C1" s="1057"/>
      <c r="D1" s="1057"/>
      <c r="E1" s="1057"/>
      <c r="F1" s="1057"/>
      <c r="G1" s="1057"/>
      <c r="H1" s="1057"/>
      <c r="I1" s="1057"/>
      <c r="J1" s="1057"/>
      <c r="K1" s="1057"/>
      <c r="L1" s="1057"/>
      <c r="M1" s="1057"/>
      <c r="N1" s="1057"/>
      <c r="O1" s="1057"/>
      <c r="P1" s="1057"/>
      <c r="Q1" s="1057"/>
      <c r="R1" s="1057"/>
      <c r="S1" s="1057"/>
      <c r="T1" s="1057"/>
      <c r="U1" s="1057"/>
      <c r="V1" s="1057"/>
      <c r="W1" s="1057"/>
      <c r="X1" s="1057"/>
      <c r="Y1" s="1057"/>
      <c r="Z1" s="1057"/>
    </row>
    <row r="2" spans="1:26" s="490" customFormat="1" ht="26.25" customHeight="1">
      <c r="A2" s="1057" t="s">
        <v>69</v>
      </c>
      <c r="B2" s="1057"/>
      <c r="C2" s="1057"/>
      <c r="D2" s="1057"/>
      <c r="E2" s="1057"/>
      <c r="F2" s="1057"/>
      <c r="G2" s="1057"/>
      <c r="H2" s="1057"/>
      <c r="I2" s="1057"/>
      <c r="J2" s="1057"/>
      <c r="K2" s="1057"/>
      <c r="L2" s="1057"/>
      <c r="M2" s="1057"/>
      <c r="N2" s="1057"/>
      <c r="O2" s="1057"/>
      <c r="P2" s="1057"/>
      <c r="Q2" s="1057"/>
      <c r="R2" s="1057"/>
      <c r="S2" s="1057"/>
      <c r="T2" s="1057"/>
      <c r="U2" s="1057"/>
      <c r="V2" s="1057"/>
      <c r="W2" s="1057"/>
      <c r="X2" s="1057"/>
      <c r="Y2" s="1057"/>
      <c r="Z2" s="1057"/>
    </row>
    <row r="3" spans="1:26" s="490" customFormat="1" ht="20.25" customHeight="1">
      <c r="A3" s="491"/>
      <c r="B3" s="491"/>
      <c r="C3" s="491"/>
      <c r="D3" s="491"/>
      <c r="E3" s="491"/>
      <c r="F3" s="491"/>
      <c r="G3" s="491"/>
      <c r="H3" s="491"/>
      <c r="I3" s="491"/>
      <c r="J3" s="491"/>
      <c r="K3" s="491"/>
      <c r="L3" s="491"/>
      <c r="M3" s="491"/>
      <c r="N3" s="491"/>
      <c r="O3" s="492"/>
      <c r="P3" s="491"/>
      <c r="Q3" s="491"/>
      <c r="R3" s="491"/>
      <c r="S3" s="491"/>
      <c r="T3" s="491"/>
      <c r="U3" s="491"/>
      <c r="V3" s="491"/>
      <c r="W3" s="491"/>
      <c r="X3" s="491"/>
      <c r="Y3" s="493"/>
      <c r="Z3" s="493"/>
    </row>
    <row r="4" spans="1:26" ht="24" thickBot="1">
      <c r="A4" s="1058" t="s">
        <v>70</v>
      </c>
      <c r="B4" s="1058"/>
      <c r="C4" s="1058"/>
      <c r="D4" s="1058"/>
      <c r="E4" s="1058"/>
      <c r="F4" s="1058"/>
      <c r="G4" s="1058"/>
      <c r="H4" s="1058"/>
      <c r="I4" s="1058"/>
      <c r="J4" s="1058"/>
      <c r="K4" s="1058"/>
      <c r="L4" s="1058"/>
      <c r="M4" s="1058"/>
      <c r="N4" s="1058"/>
      <c r="O4" s="1058"/>
      <c r="P4" s="1058"/>
      <c r="Q4" s="1058"/>
      <c r="R4" s="1058"/>
      <c r="S4" s="1058"/>
      <c r="T4" s="1058"/>
      <c r="U4" s="1058"/>
      <c r="V4" s="1058"/>
      <c r="W4" s="1058"/>
      <c r="X4" s="1058"/>
      <c r="Y4" s="1058"/>
      <c r="Z4" s="1058"/>
    </row>
    <row r="5" spans="1:26" ht="15">
      <c r="A5" s="494"/>
      <c r="B5" s="495"/>
      <c r="C5" s="1041" t="s">
        <v>40</v>
      </c>
      <c r="D5" s="1041"/>
      <c r="E5" s="496" t="s">
        <v>41</v>
      </c>
      <c r="F5" s="1041" t="s">
        <v>42</v>
      </c>
      <c r="G5" s="1041"/>
      <c r="H5" s="496" t="s">
        <v>41</v>
      </c>
      <c r="I5" s="1041" t="s">
        <v>43</v>
      </c>
      <c r="J5" s="1041"/>
      <c r="K5" s="497" t="s">
        <v>41</v>
      </c>
      <c r="L5" s="498"/>
      <c r="M5" s="1042" t="s">
        <v>44</v>
      </c>
      <c r="N5" s="1042"/>
      <c r="O5" s="496" t="s">
        <v>45</v>
      </c>
      <c r="P5" s="1041" t="s">
        <v>46</v>
      </c>
      <c r="Q5" s="1041"/>
      <c r="R5" s="496" t="s">
        <v>41</v>
      </c>
      <c r="S5" s="1041" t="s">
        <v>47</v>
      </c>
      <c r="T5" s="1041"/>
      <c r="U5" s="496" t="s">
        <v>41</v>
      </c>
      <c r="V5" s="1041" t="s">
        <v>48</v>
      </c>
      <c r="W5" s="1041"/>
      <c r="X5" s="496" t="s">
        <v>41</v>
      </c>
      <c r="Y5" s="1043" t="s">
        <v>49</v>
      </c>
      <c r="Z5" s="1044"/>
    </row>
    <row r="6" spans="1:26" ht="30.75" thickBot="1">
      <c r="A6" s="499" t="s">
        <v>50</v>
      </c>
      <c r="B6" s="500" t="s">
        <v>51</v>
      </c>
      <c r="C6" s="501">
        <v>2015</v>
      </c>
      <c r="D6" s="501">
        <v>2014</v>
      </c>
      <c r="E6" s="502" t="s">
        <v>52</v>
      </c>
      <c r="F6" s="501">
        <v>2015</v>
      </c>
      <c r="G6" s="501">
        <v>2014</v>
      </c>
      <c r="H6" s="502" t="s">
        <v>52</v>
      </c>
      <c r="I6" s="501">
        <v>2015</v>
      </c>
      <c r="J6" s="501">
        <v>2014</v>
      </c>
      <c r="K6" s="502" t="s">
        <v>52</v>
      </c>
      <c r="L6" s="503"/>
      <c r="M6" s="504">
        <v>2015</v>
      </c>
      <c r="N6" s="501">
        <v>2014</v>
      </c>
      <c r="O6" s="502" t="s">
        <v>52</v>
      </c>
      <c r="P6" s="501">
        <v>2015</v>
      </c>
      <c r="Q6" s="501">
        <v>2014</v>
      </c>
      <c r="R6" s="502" t="s">
        <v>52</v>
      </c>
      <c r="S6" s="501">
        <v>2015</v>
      </c>
      <c r="T6" s="501">
        <v>2014</v>
      </c>
      <c r="U6" s="502" t="s">
        <v>52</v>
      </c>
      <c r="V6" s="501">
        <v>2015</v>
      </c>
      <c r="W6" s="501">
        <v>2014</v>
      </c>
      <c r="X6" s="502" t="s">
        <v>52</v>
      </c>
      <c r="Y6" s="505">
        <v>2015</v>
      </c>
      <c r="Z6" s="506">
        <v>2014</v>
      </c>
    </row>
    <row r="7" spans="1:26" ht="15">
      <c r="A7" s="1055" t="s">
        <v>53</v>
      </c>
      <c r="B7" s="507" t="s">
        <v>54</v>
      </c>
      <c r="C7" s="508">
        <v>102892</v>
      </c>
      <c r="D7" s="508">
        <v>102504</v>
      </c>
      <c r="E7" s="509">
        <v>3.7852181378287678E-3</v>
      </c>
      <c r="F7" s="508">
        <v>80414</v>
      </c>
      <c r="G7" s="508">
        <v>79462</v>
      </c>
      <c r="H7" s="509">
        <v>1.1980569328735749E-2</v>
      </c>
      <c r="I7" s="508">
        <v>22478</v>
      </c>
      <c r="J7" s="508">
        <v>23042</v>
      </c>
      <c r="K7" s="509">
        <v>-2.4477041923444146E-2</v>
      </c>
      <c r="L7" s="510"/>
      <c r="M7" s="511">
        <v>0.57758281419479929</v>
      </c>
      <c r="N7" s="511">
        <v>0.59735840699055709</v>
      </c>
      <c r="O7" s="512">
        <v>-2</v>
      </c>
      <c r="P7" s="508">
        <v>120344</v>
      </c>
      <c r="Q7" s="508">
        <v>118676</v>
      </c>
      <c r="R7" s="509">
        <v>1.4055074319997304E-2</v>
      </c>
      <c r="S7" s="508">
        <v>208358</v>
      </c>
      <c r="T7" s="508">
        <v>198668</v>
      </c>
      <c r="U7" s="509">
        <v>4.8774840437312499E-2</v>
      </c>
      <c r="V7" s="508">
        <v>228246</v>
      </c>
      <c r="W7" s="508">
        <v>225957</v>
      </c>
      <c r="X7" s="509">
        <v>1.0130246020260492E-2</v>
      </c>
      <c r="Y7" s="513">
        <v>2.2183065738832952</v>
      </c>
      <c r="Z7" s="514">
        <v>2.2043725122922031</v>
      </c>
    </row>
    <row r="8" spans="1:26" ht="15">
      <c r="A8" s="1059"/>
      <c r="B8" s="507" t="s">
        <v>55</v>
      </c>
      <c r="C8" s="508">
        <v>166764</v>
      </c>
      <c r="D8" s="508">
        <v>118526</v>
      </c>
      <c r="E8" s="509">
        <v>0.40698243423383901</v>
      </c>
      <c r="F8" s="508">
        <v>133690</v>
      </c>
      <c r="G8" s="508">
        <v>99918</v>
      </c>
      <c r="H8" s="509">
        <v>0.33799715766928884</v>
      </c>
      <c r="I8" s="508">
        <v>33074</v>
      </c>
      <c r="J8" s="508">
        <v>18608</v>
      </c>
      <c r="K8" s="509">
        <v>0.77740756663800514</v>
      </c>
      <c r="L8" s="510"/>
      <c r="M8" s="511">
        <v>0.76653401698936252</v>
      </c>
      <c r="N8" s="511">
        <v>0.74969803213151898</v>
      </c>
      <c r="O8" s="512">
        <v>1.7000000000000002</v>
      </c>
      <c r="P8" s="508">
        <v>200326</v>
      </c>
      <c r="Q8" s="508">
        <v>140273</v>
      </c>
      <c r="R8" s="509">
        <v>0.42811517540795446</v>
      </c>
      <c r="S8" s="508">
        <v>261340</v>
      </c>
      <c r="T8" s="508">
        <v>187106</v>
      </c>
      <c r="U8" s="509">
        <v>0.39674836723568457</v>
      </c>
      <c r="V8" s="508">
        <v>361655</v>
      </c>
      <c r="W8" s="508">
        <v>241643</v>
      </c>
      <c r="X8" s="509">
        <v>0.49665001676026205</v>
      </c>
      <c r="Y8" s="513">
        <v>2.1686635005156987</v>
      </c>
      <c r="Z8" s="514">
        <v>2.0387341174088385</v>
      </c>
    </row>
    <row r="9" spans="1:26" ht="15.75" thickBot="1">
      <c r="A9" s="1056"/>
      <c r="B9" s="507" t="s">
        <v>56</v>
      </c>
      <c r="C9" s="508">
        <v>824832</v>
      </c>
      <c r="D9" s="508">
        <v>804740</v>
      </c>
      <c r="E9" s="509">
        <v>2.4967070109600618E-2</v>
      </c>
      <c r="F9" s="508">
        <v>689995</v>
      </c>
      <c r="G9" s="508">
        <v>667844</v>
      </c>
      <c r="H9" s="509">
        <v>3.3167925443666486E-2</v>
      </c>
      <c r="I9" s="508">
        <v>134837</v>
      </c>
      <c r="J9" s="508">
        <v>136896</v>
      </c>
      <c r="K9" s="509">
        <v>-1.5040614773258533E-2</v>
      </c>
      <c r="L9" s="510"/>
      <c r="M9" s="511">
        <v>0.81390601762503478</v>
      </c>
      <c r="N9" s="511">
        <v>0.82332101641569988</v>
      </c>
      <c r="O9" s="512">
        <v>-0.89999999999999991</v>
      </c>
      <c r="P9" s="508">
        <v>1279527</v>
      </c>
      <c r="Q9" s="508">
        <v>1280745</v>
      </c>
      <c r="R9" s="509">
        <v>-9.5100898305283254E-4</v>
      </c>
      <c r="S9" s="508">
        <v>1572082</v>
      </c>
      <c r="T9" s="508">
        <v>1555584</v>
      </c>
      <c r="U9" s="509">
        <v>1.060566321072986E-2</v>
      </c>
      <c r="V9" s="508">
        <v>2286080</v>
      </c>
      <c r="W9" s="508">
        <v>2221066</v>
      </c>
      <c r="X9" s="509">
        <v>2.9271529977047059E-2</v>
      </c>
      <c r="Y9" s="513">
        <v>2.7715704531346987</v>
      </c>
      <c r="Z9" s="514">
        <v>2.7599796207470737</v>
      </c>
    </row>
    <row r="10" spans="1:26" ht="15.75" thickBot="1">
      <c r="A10" s="515" t="s">
        <v>57</v>
      </c>
      <c r="B10" s="516"/>
      <c r="C10" s="517">
        <v>1094488</v>
      </c>
      <c r="D10" s="517">
        <v>1025770</v>
      </c>
      <c r="E10" s="518">
        <v>6.699162580305526E-2</v>
      </c>
      <c r="F10" s="517">
        <v>904099</v>
      </c>
      <c r="G10" s="517">
        <v>847224</v>
      </c>
      <c r="H10" s="518">
        <v>6.7131006675920424E-2</v>
      </c>
      <c r="I10" s="517">
        <v>190389</v>
      </c>
      <c r="J10" s="517">
        <v>178546</v>
      </c>
      <c r="K10" s="518">
        <v>6.6330245426948792E-2</v>
      </c>
      <c r="L10" s="510"/>
      <c r="M10" s="519">
        <v>0.78372645436824728</v>
      </c>
      <c r="N10" s="519">
        <v>0.79310152995995586</v>
      </c>
      <c r="O10" s="520">
        <v>-0.89999999999999991</v>
      </c>
      <c r="P10" s="517">
        <v>1600197</v>
      </c>
      <c r="Q10" s="517">
        <v>1539694</v>
      </c>
      <c r="R10" s="518">
        <v>3.9295470398663629E-2</v>
      </c>
      <c r="S10" s="517">
        <v>2041780</v>
      </c>
      <c r="T10" s="517">
        <v>1941358</v>
      </c>
      <c r="U10" s="518">
        <v>5.1727708130082137E-2</v>
      </c>
      <c r="V10" s="517">
        <v>2875981</v>
      </c>
      <c r="W10" s="517">
        <v>2688666</v>
      </c>
      <c r="X10" s="518">
        <v>6.9668378296151329E-2</v>
      </c>
      <c r="Y10" s="521">
        <v>2.6276953242063867</v>
      </c>
      <c r="Z10" s="522">
        <v>2.6211197441921676</v>
      </c>
    </row>
    <row r="11" spans="1:26" ht="15">
      <c r="A11" s="1055" t="s">
        <v>58</v>
      </c>
      <c r="B11" s="507" t="s">
        <v>54</v>
      </c>
      <c r="C11" s="508">
        <v>115149</v>
      </c>
      <c r="D11" s="508">
        <v>122391</v>
      </c>
      <c r="E11" s="509">
        <v>-5.9171017476775251E-2</v>
      </c>
      <c r="F11" s="508">
        <v>25902</v>
      </c>
      <c r="G11" s="508">
        <v>25716</v>
      </c>
      <c r="H11" s="509">
        <v>7.2328511432571164E-3</v>
      </c>
      <c r="I11" s="508">
        <v>89247</v>
      </c>
      <c r="J11" s="508">
        <v>96675</v>
      </c>
      <c r="K11" s="509">
        <v>-7.6834755624515125E-2</v>
      </c>
      <c r="L11" s="510"/>
      <c r="M11" s="511">
        <v>0.40433856026171339</v>
      </c>
      <c r="N11" s="511">
        <v>0.36854332869604839</v>
      </c>
      <c r="O11" s="512">
        <v>3.5999999999999996</v>
      </c>
      <c r="P11" s="508">
        <v>102833</v>
      </c>
      <c r="Q11" s="508">
        <v>106760</v>
      </c>
      <c r="R11" s="509">
        <v>-3.6783439490445859E-2</v>
      </c>
      <c r="S11" s="508">
        <v>254324</v>
      </c>
      <c r="T11" s="508">
        <v>289681</v>
      </c>
      <c r="U11" s="509">
        <v>-0.12205495010028272</v>
      </c>
      <c r="V11" s="508">
        <v>232666</v>
      </c>
      <c r="W11" s="508">
        <v>243930</v>
      </c>
      <c r="X11" s="509">
        <v>-4.6177181978436434E-2</v>
      </c>
      <c r="Y11" s="513">
        <v>2.0205646597017779</v>
      </c>
      <c r="Z11" s="514">
        <v>1.9930387038262618</v>
      </c>
    </row>
    <row r="12" spans="1:26" ht="15.75" thickBot="1">
      <c r="A12" s="1056"/>
      <c r="B12" s="507" t="s">
        <v>55</v>
      </c>
      <c r="C12" s="508">
        <v>122616</v>
      </c>
      <c r="D12" s="508">
        <v>124728</v>
      </c>
      <c r="E12" s="509">
        <v>-1.6932845872618819E-2</v>
      </c>
      <c r="F12" s="508">
        <v>39250</v>
      </c>
      <c r="G12" s="508">
        <v>39883</v>
      </c>
      <c r="H12" s="509">
        <v>-1.5871423914951232E-2</v>
      </c>
      <c r="I12" s="508">
        <v>83366</v>
      </c>
      <c r="J12" s="508">
        <v>84845</v>
      </c>
      <c r="K12" s="509">
        <v>-1.7431787376981554E-2</v>
      </c>
      <c r="L12" s="510"/>
      <c r="M12" s="511">
        <v>0.61321174277307333</v>
      </c>
      <c r="N12" s="511">
        <v>0.57459444116940683</v>
      </c>
      <c r="O12" s="512">
        <v>3.9</v>
      </c>
      <c r="P12" s="508">
        <v>136504</v>
      </c>
      <c r="Q12" s="508">
        <v>131585</v>
      </c>
      <c r="R12" s="509">
        <v>3.7382680396701749E-2</v>
      </c>
      <c r="S12" s="508">
        <v>222605</v>
      </c>
      <c r="T12" s="508">
        <v>229005</v>
      </c>
      <c r="U12" s="509">
        <v>-2.7946988057029321E-2</v>
      </c>
      <c r="V12" s="508">
        <v>295681</v>
      </c>
      <c r="W12" s="508">
        <v>295258</v>
      </c>
      <c r="X12" s="509">
        <v>1.4326453474588325E-3</v>
      </c>
      <c r="Y12" s="513">
        <v>2.4114389639198799</v>
      </c>
      <c r="Z12" s="514">
        <v>2.367215059970496</v>
      </c>
    </row>
    <row r="13" spans="1:26" ht="15.75" thickBot="1">
      <c r="A13" s="515" t="s">
        <v>57</v>
      </c>
      <c r="B13" s="516"/>
      <c r="C13" s="517">
        <v>237765</v>
      </c>
      <c r="D13" s="517">
        <v>247119</v>
      </c>
      <c r="E13" s="518">
        <v>-3.7852208854843215E-2</v>
      </c>
      <c r="F13" s="517">
        <v>65152</v>
      </c>
      <c r="G13" s="517">
        <v>65599</v>
      </c>
      <c r="H13" s="518">
        <v>-6.8141282641503683E-3</v>
      </c>
      <c r="I13" s="517">
        <v>172613</v>
      </c>
      <c r="J13" s="517">
        <v>181520</v>
      </c>
      <c r="K13" s="518">
        <v>-4.9068973115910096E-2</v>
      </c>
      <c r="L13" s="510"/>
      <c r="M13" s="519">
        <v>0.50182941276374471</v>
      </c>
      <c r="N13" s="519">
        <v>0.45951693317344211</v>
      </c>
      <c r="O13" s="520">
        <v>4.2</v>
      </c>
      <c r="P13" s="517">
        <v>239337</v>
      </c>
      <c r="Q13" s="517">
        <v>238345</v>
      </c>
      <c r="R13" s="518">
        <v>4.1620340263064043E-3</v>
      </c>
      <c r="S13" s="517">
        <v>476929</v>
      </c>
      <c r="T13" s="517">
        <v>518686</v>
      </c>
      <c r="U13" s="518">
        <v>-8.0505353913543062E-2</v>
      </c>
      <c r="V13" s="517">
        <v>528347</v>
      </c>
      <c r="W13" s="517">
        <v>539188</v>
      </c>
      <c r="X13" s="518">
        <v>-2.0106159632632774E-2</v>
      </c>
      <c r="Y13" s="521">
        <v>2.2221395074968981</v>
      </c>
      <c r="Z13" s="522">
        <v>2.1818961714801373</v>
      </c>
    </row>
    <row r="14" spans="1:26" ht="15">
      <c r="A14" s="1055" t="s">
        <v>59</v>
      </c>
      <c r="B14" s="507" t="s">
        <v>54</v>
      </c>
      <c r="C14" s="508">
        <v>17426</v>
      </c>
      <c r="D14" s="508">
        <v>14051</v>
      </c>
      <c r="E14" s="509">
        <v>0.24019642730054799</v>
      </c>
      <c r="F14" s="508">
        <v>3574</v>
      </c>
      <c r="G14" s="508">
        <v>3778</v>
      </c>
      <c r="H14" s="509">
        <v>-5.3996823716251988E-2</v>
      </c>
      <c r="I14" s="508">
        <v>13852</v>
      </c>
      <c r="J14" s="508">
        <v>10273</v>
      </c>
      <c r="K14" s="509">
        <v>0.34838898082351794</v>
      </c>
      <c r="L14" s="510"/>
      <c r="M14" s="511">
        <v>0.35762323731469203</v>
      </c>
      <c r="N14" s="511">
        <v>0.35204653953512638</v>
      </c>
      <c r="O14" s="512">
        <v>0.6</v>
      </c>
      <c r="P14" s="508">
        <v>14836</v>
      </c>
      <c r="Q14" s="508">
        <v>13495</v>
      </c>
      <c r="R14" s="509">
        <v>9.9370137087810298E-2</v>
      </c>
      <c r="S14" s="508">
        <v>41485</v>
      </c>
      <c r="T14" s="508">
        <v>38333</v>
      </c>
      <c r="U14" s="509">
        <v>8.2226801972191066E-2</v>
      </c>
      <c r="V14" s="508">
        <v>35492</v>
      </c>
      <c r="W14" s="508">
        <v>29862</v>
      </c>
      <c r="X14" s="509">
        <v>0.18853392271113789</v>
      </c>
      <c r="Y14" s="513">
        <v>2.0367267301733043</v>
      </c>
      <c r="Z14" s="514">
        <v>2.1252579887552487</v>
      </c>
    </row>
    <row r="15" spans="1:26" ht="15">
      <c r="A15" s="1059"/>
      <c r="B15" s="507" t="s">
        <v>55</v>
      </c>
      <c r="C15" s="508">
        <v>80367</v>
      </c>
      <c r="D15" s="508">
        <v>75641</v>
      </c>
      <c r="E15" s="509">
        <v>6.2479343213336681E-2</v>
      </c>
      <c r="F15" s="508">
        <v>51191</v>
      </c>
      <c r="G15" s="508">
        <v>49510</v>
      </c>
      <c r="H15" s="509">
        <v>3.3952736820844272E-2</v>
      </c>
      <c r="I15" s="508">
        <v>29176</v>
      </c>
      <c r="J15" s="508">
        <v>26131</v>
      </c>
      <c r="K15" s="509">
        <v>0.11652826145191535</v>
      </c>
      <c r="L15" s="510"/>
      <c r="M15" s="511">
        <v>0.65239842772702206</v>
      </c>
      <c r="N15" s="511">
        <v>0.65313595543389524</v>
      </c>
      <c r="O15" s="512">
        <v>-0.1</v>
      </c>
      <c r="P15" s="508">
        <v>110042</v>
      </c>
      <c r="Q15" s="508">
        <v>108802</v>
      </c>
      <c r="R15" s="509">
        <v>1.1396849322622745E-2</v>
      </c>
      <c r="S15" s="508">
        <v>168673</v>
      </c>
      <c r="T15" s="508">
        <v>166584</v>
      </c>
      <c r="U15" s="509">
        <v>1.2540219949094751E-2</v>
      </c>
      <c r="V15" s="508">
        <v>213514</v>
      </c>
      <c r="W15" s="508">
        <v>204254</v>
      </c>
      <c r="X15" s="509">
        <v>4.5335709459790263E-2</v>
      </c>
      <c r="Y15" s="513">
        <v>2.6567372180123683</v>
      </c>
      <c r="Z15" s="514">
        <v>2.7003080340027235</v>
      </c>
    </row>
    <row r="16" spans="1:26" ht="15.75" thickBot="1">
      <c r="A16" s="1056"/>
      <c r="B16" s="507" t="s">
        <v>56</v>
      </c>
      <c r="C16" s="508">
        <v>258586</v>
      </c>
      <c r="D16" s="508">
        <v>267061</v>
      </c>
      <c r="E16" s="509">
        <v>-3.1734322870055905E-2</v>
      </c>
      <c r="F16" s="508">
        <v>159654</v>
      </c>
      <c r="G16" s="508">
        <v>160175</v>
      </c>
      <c r="H16" s="509">
        <v>-3.2526923677228033E-3</v>
      </c>
      <c r="I16" s="508">
        <v>98932</v>
      </c>
      <c r="J16" s="508">
        <v>106886</v>
      </c>
      <c r="K16" s="509">
        <v>-7.4415732649738969E-2</v>
      </c>
      <c r="L16" s="510"/>
      <c r="M16" s="511">
        <v>0.7026537567556006</v>
      </c>
      <c r="N16" s="511">
        <v>0.71652368152493018</v>
      </c>
      <c r="O16" s="512">
        <v>-1.4000000000000001</v>
      </c>
      <c r="P16" s="508">
        <v>344925</v>
      </c>
      <c r="Q16" s="508">
        <v>364396</v>
      </c>
      <c r="R16" s="509">
        <v>-5.3433627152877639E-2</v>
      </c>
      <c r="S16" s="508">
        <v>490889</v>
      </c>
      <c r="T16" s="508">
        <v>508561</v>
      </c>
      <c r="U16" s="509">
        <v>-3.4749027157017547E-2</v>
      </c>
      <c r="V16" s="508">
        <v>800615</v>
      </c>
      <c r="W16" s="508">
        <v>837966</v>
      </c>
      <c r="X16" s="509">
        <v>-4.4573407512953987E-2</v>
      </c>
      <c r="Y16" s="513">
        <v>3.0961266271182506</v>
      </c>
      <c r="Z16" s="514">
        <v>3.1377325779503558</v>
      </c>
    </row>
    <row r="17" spans="1:26" ht="15.75" thickBot="1">
      <c r="A17" s="515" t="s">
        <v>57</v>
      </c>
      <c r="B17" s="516"/>
      <c r="C17" s="517">
        <v>356379</v>
      </c>
      <c r="D17" s="517">
        <v>356753</v>
      </c>
      <c r="E17" s="518">
        <v>-1.0483443727172582E-3</v>
      </c>
      <c r="F17" s="517">
        <v>214419</v>
      </c>
      <c r="G17" s="517">
        <v>213463</v>
      </c>
      <c r="H17" s="518">
        <v>4.4785278947639638E-3</v>
      </c>
      <c r="I17" s="517">
        <v>141960</v>
      </c>
      <c r="J17" s="517">
        <v>143290</v>
      </c>
      <c r="K17" s="518">
        <v>-9.2818759159745967E-3</v>
      </c>
      <c r="L17" s="510"/>
      <c r="M17" s="519">
        <v>0.67014479770971136</v>
      </c>
      <c r="N17" s="519">
        <v>0.68214156568247375</v>
      </c>
      <c r="O17" s="520">
        <v>-1.2</v>
      </c>
      <c r="P17" s="517">
        <v>469803</v>
      </c>
      <c r="Q17" s="517">
        <v>486693</v>
      </c>
      <c r="R17" s="518">
        <v>-3.4703601654431031E-2</v>
      </c>
      <c r="S17" s="517">
        <v>701047</v>
      </c>
      <c r="T17" s="517">
        <v>713478</v>
      </c>
      <c r="U17" s="518">
        <v>-1.7423102043791119E-2</v>
      </c>
      <c r="V17" s="517">
        <v>1049621</v>
      </c>
      <c r="W17" s="517">
        <v>1072082</v>
      </c>
      <c r="X17" s="518">
        <v>-2.0950822791540199E-2</v>
      </c>
      <c r="Y17" s="521">
        <v>2.9452380751952276</v>
      </c>
      <c r="Z17" s="522">
        <v>3.0051099780520416</v>
      </c>
    </row>
    <row r="18" spans="1:26" ht="15">
      <c r="A18" s="1055" t="s">
        <v>60</v>
      </c>
      <c r="B18" s="507" t="s">
        <v>54</v>
      </c>
      <c r="C18" s="508">
        <v>29248</v>
      </c>
      <c r="D18" s="508">
        <v>29779</v>
      </c>
      <c r="E18" s="509">
        <v>-1.7831357668155412E-2</v>
      </c>
      <c r="F18" s="508">
        <v>7692</v>
      </c>
      <c r="G18" s="508">
        <v>8008</v>
      </c>
      <c r="H18" s="509">
        <v>-3.9460539460539464E-2</v>
      </c>
      <c r="I18" s="508">
        <v>21556</v>
      </c>
      <c r="J18" s="508">
        <v>21771</v>
      </c>
      <c r="K18" s="509">
        <v>-9.8755224840383991E-3</v>
      </c>
      <c r="L18" s="510"/>
      <c r="M18" s="511">
        <v>0.35053079715088831</v>
      </c>
      <c r="N18" s="511">
        <v>0.33706210287995714</v>
      </c>
      <c r="O18" s="512">
        <v>1.3</v>
      </c>
      <c r="P18" s="508">
        <v>25689</v>
      </c>
      <c r="Q18" s="508">
        <v>27691</v>
      </c>
      <c r="R18" s="509">
        <v>-7.2297858509985199E-2</v>
      </c>
      <c r="S18" s="508">
        <v>73286</v>
      </c>
      <c r="T18" s="508">
        <v>82154</v>
      </c>
      <c r="U18" s="509">
        <v>-0.1079436180831122</v>
      </c>
      <c r="V18" s="508">
        <v>52531</v>
      </c>
      <c r="W18" s="508">
        <v>53113</v>
      </c>
      <c r="X18" s="509">
        <v>-1.0957769284355996E-2</v>
      </c>
      <c r="Y18" s="513">
        <v>1.79605443107221</v>
      </c>
      <c r="Z18" s="514">
        <v>1.7835723160616541</v>
      </c>
    </row>
    <row r="19" spans="1:26" ht="15.75" thickBot="1">
      <c r="A19" s="1056"/>
      <c r="B19" s="507" t="s">
        <v>61</v>
      </c>
      <c r="C19" s="508">
        <v>78282</v>
      </c>
      <c r="D19" s="508">
        <v>78074</v>
      </c>
      <c r="E19" s="509">
        <v>2.6641391500371444E-3</v>
      </c>
      <c r="F19" s="508">
        <v>34421</v>
      </c>
      <c r="G19" s="508">
        <v>34068</v>
      </c>
      <c r="H19" s="509">
        <v>1.0361629681812845E-2</v>
      </c>
      <c r="I19" s="508">
        <v>43861</v>
      </c>
      <c r="J19" s="508">
        <v>44006</v>
      </c>
      <c r="K19" s="509">
        <v>-3.2950052265600144E-3</v>
      </c>
      <c r="L19" s="510"/>
      <c r="M19" s="511">
        <v>0.55388661032172892</v>
      </c>
      <c r="N19" s="511">
        <v>0.53827046386690547</v>
      </c>
      <c r="O19" s="512">
        <v>1.6</v>
      </c>
      <c r="P19" s="508">
        <v>102366</v>
      </c>
      <c r="Q19" s="508">
        <v>102498</v>
      </c>
      <c r="R19" s="509">
        <v>-1.28783000643915E-3</v>
      </c>
      <c r="S19" s="508">
        <v>184814</v>
      </c>
      <c r="T19" s="508">
        <v>190421</v>
      </c>
      <c r="U19" s="509">
        <v>-2.9445281770392972E-2</v>
      </c>
      <c r="V19" s="508">
        <v>189356</v>
      </c>
      <c r="W19" s="508">
        <v>189259</v>
      </c>
      <c r="X19" s="509">
        <v>5.12525163928796E-4</v>
      </c>
      <c r="Y19" s="513">
        <v>2.4188957870263916</v>
      </c>
      <c r="Z19" s="514">
        <v>2.4240976509465377</v>
      </c>
    </row>
    <row r="20" spans="1:26" ht="15.75" thickBot="1">
      <c r="A20" s="515" t="s">
        <v>57</v>
      </c>
      <c r="B20" s="516"/>
      <c r="C20" s="517">
        <v>107530</v>
      </c>
      <c r="D20" s="517">
        <v>107853</v>
      </c>
      <c r="E20" s="518">
        <v>-2.9948170194616748E-3</v>
      </c>
      <c r="F20" s="517">
        <v>42113</v>
      </c>
      <c r="G20" s="517">
        <v>42076</v>
      </c>
      <c r="H20" s="518">
        <v>8.7936115600342236E-4</v>
      </c>
      <c r="I20" s="517">
        <v>65417</v>
      </c>
      <c r="J20" s="517">
        <v>65777</v>
      </c>
      <c r="K20" s="518">
        <v>-5.4730376879456345E-3</v>
      </c>
      <c r="L20" s="510"/>
      <c r="M20" s="519">
        <v>0.49614490507555209</v>
      </c>
      <c r="N20" s="519">
        <v>0.47762634137393378</v>
      </c>
      <c r="O20" s="520">
        <v>1.9</v>
      </c>
      <c r="P20" s="517">
        <v>128055</v>
      </c>
      <c r="Q20" s="517">
        <v>130189</v>
      </c>
      <c r="R20" s="518">
        <v>-1.6391553817910885E-2</v>
      </c>
      <c r="S20" s="517">
        <v>258100</v>
      </c>
      <c r="T20" s="517">
        <v>272575</v>
      </c>
      <c r="U20" s="518">
        <v>-5.3104650096303767E-2</v>
      </c>
      <c r="V20" s="517">
        <v>241887</v>
      </c>
      <c r="W20" s="517">
        <v>242372</v>
      </c>
      <c r="X20" s="518">
        <v>-2.0010562276170513E-3</v>
      </c>
      <c r="Y20" s="521">
        <v>2.2494838649679161</v>
      </c>
      <c r="Z20" s="522">
        <v>2.2472439338729568</v>
      </c>
    </row>
    <row r="21" spans="1:26" ht="15">
      <c r="A21" s="1055" t="s">
        <v>62</v>
      </c>
      <c r="B21" s="507" t="s">
        <v>54</v>
      </c>
      <c r="C21" s="508">
        <v>20463</v>
      </c>
      <c r="D21" s="508">
        <v>23106</v>
      </c>
      <c r="E21" s="509">
        <v>-0.11438587379901324</v>
      </c>
      <c r="F21" s="508">
        <v>10427</v>
      </c>
      <c r="G21" s="508">
        <v>10407</v>
      </c>
      <c r="H21" s="509">
        <v>1.9217834150091284E-3</v>
      </c>
      <c r="I21" s="508">
        <v>10036</v>
      </c>
      <c r="J21" s="508">
        <v>12699</v>
      </c>
      <c r="K21" s="509">
        <v>-0.20970155130325221</v>
      </c>
      <c r="L21" s="510"/>
      <c r="M21" s="511">
        <v>0.53100640914602459</v>
      </c>
      <c r="N21" s="511">
        <v>0.55037804076265617</v>
      </c>
      <c r="O21" s="512">
        <v>-1.9</v>
      </c>
      <c r="P21" s="508">
        <v>24524</v>
      </c>
      <c r="Q21" s="508">
        <v>26788</v>
      </c>
      <c r="R21" s="509">
        <v>-8.4515454681200544E-2</v>
      </c>
      <c r="S21" s="508">
        <v>46184</v>
      </c>
      <c r="T21" s="508">
        <v>48672</v>
      </c>
      <c r="U21" s="509">
        <v>-5.111768573307035E-2</v>
      </c>
      <c r="V21" s="508">
        <v>44722</v>
      </c>
      <c r="W21" s="508">
        <v>46799</v>
      </c>
      <c r="X21" s="509">
        <v>-4.4381290198508512E-2</v>
      </c>
      <c r="Y21" s="513">
        <v>2.1855055465962958</v>
      </c>
      <c r="Z21" s="514">
        <v>2.0254046567991</v>
      </c>
    </row>
    <row r="22" spans="1:26" ht="15.75" thickBot="1">
      <c r="A22" s="1056"/>
      <c r="B22" s="507" t="s">
        <v>55</v>
      </c>
      <c r="C22" s="508">
        <v>64687</v>
      </c>
      <c r="D22" s="508">
        <v>46845</v>
      </c>
      <c r="E22" s="509">
        <v>0.38087309211228521</v>
      </c>
      <c r="F22" s="508">
        <v>40091</v>
      </c>
      <c r="G22" s="508">
        <v>30273</v>
      </c>
      <c r="H22" s="509">
        <v>0.32431539655798897</v>
      </c>
      <c r="I22" s="508">
        <v>24596</v>
      </c>
      <c r="J22" s="508">
        <v>16572</v>
      </c>
      <c r="K22" s="509">
        <v>0.48419020033791937</v>
      </c>
      <c r="L22" s="510"/>
      <c r="M22" s="511">
        <v>0.66829451540195339</v>
      </c>
      <c r="N22" s="511">
        <v>0.71508405992131352</v>
      </c>
      <c r="O22" s="512">
        <v>-4.7</v>
      </c>
      <c r="P22" s="508">
        <v>97845</v>
      </c>
      <c r="Q22" s="508">
        <v>76519</v>
      </c>
      <c r="R22" s="509">
        <v>0.27870202172009567</v>
      </c>
      <c r="S22" s="508">
        <v>146410</v>
      </c>
      <c r="T22" s="508">
        <v>107007</v>
      </c>
      <c r="U22" s="509">
        <v>0.3682282467502126</v>
      </c>
      <c r="V22" s="508">
        <v>216387</v>
      </c>
      <c r="W22" s="508">
        <v>172789</v>
      </c>
      <c r="X22" s="509">
        <v>0.25231930273339159</v>
      </c>
      <c r="Y22" s="513">
        <v>3.3451388996243447</v>
      </c>
      <c r="Z22" s="514">
        <v>3.6885259899669123</v>
      </c>
    </row>
    <row r="23" spans="1:26" ht="15.75" thickBot="1">
      <c r="A23" s="523" t="s">
        <v>57</v>
      </c>
      <c r="B23" s="524"/>
      <c r="C23" s="525">
        <v>85150</v>
      </c>
      <c r="D23" s="525">
        <v>69951</v>
      </c>
      <c r="E23" s="526">
        <v>0.21728066789609871</v>
      </c>
      <c r="F23" s="525">
        <v>50518</v>
      </c>
      <c r="G23" s="525">
        <v>40680</v>
      </c>
      <c r="H23" s="526">
        <v>0.24183874139626352</v>
      </c>
      <c r="I23" s="525">
        <v>34632</v>
      </c>
      <c r="J23" s="525">
        <v>29271</v>
      </c>
      <c r="K23" s="526">
        <v>0.18315055857333196</v>
      </c>
      <c r="L23" s="527"/>
      <c r="M23" s="528">
        <v>0.63537285689066114</v>
      </c>
      <c r="N23" s="528">
        <v>0.66358982264788446</v>
      </c>
      <c r="O23" s="529">
        <v>-2.8000000000000003</v>
      </c>
      <c r="P23" s="525">
        <v>122369</v>
      </c>
      <c r="Q23" s="525">
        <v>103307</v>
      </c>
      <c r="R23" s="526">
        <v>0.1845179900684368</v>
      </c>
      <c r="S23" s="525">
        <v>192594</v>
      </c>
      <c r="T23" s="525">
        <v>155679</v>
      </c>
      <c r="U23" s="526">
        <v>0.237122540612414</v>
      </c>
      <c r="V23" s="525">
        <v>261109</v>
      </c>
      <c r="W23" s="525">
        <v>219588</v>
      </c>
      <c r="X23" s="526">
        <v>0.1890859245496111</v>
      </c>
      <c r="Y23" s="530">
        <v>3.0664591896652964</v>
      </c>
      <c r="Z23" s="531">
        <v>3.1391688467641634</v>
      </c>
    </row>
    <row r="24" spans="1:26" ht="4.5" customHeight="1" thickBot="1">
      <c r="A24" s="532"/>
      <c r="B24" s="533"/>
      <c r="C24" s="534"/>
      <c r="D24" s="534"/>
      <c r="E24" s="535" t="e">
        <v>#DIV/0!</v>
      </c>
      <c r="F24" s="534"/>
      <c r="G24" s="534"/>
      <c r="H24" s="535" t="e">
        <v>#DIV/0!</v>
      </c>
      <c r="I24" s="534"/>
      <c r="J24" s="534"/>
      <c r="K24" s="535" t="e">
        <v>#DIV/0!</v>
      </c>
      <c r="L24" s="535"/>
      <c r="M24" s="536"/>
      <c r="N24" s="536"/>
      <c r="O24" s="537">
        <v>0</v>
      </c>
      <c r="P24" s="534"/>
      <c r="Q24" s="534"/>
      <c r="R24" s="535" t="e">
        <v>#DIV/0!</v>
      </c>
      <c r="S24" s="534"/>
      <c r="T24" s="534"/>
      <c r="U24" s="535" t="e">
        <v>#DIV/0!</v>
      </c>
      <c r="V24" s="534"/>
      <c r="W24" s="534"/>
      <c r="X24" s="535" t="e">
        <v>#DIV/0!</v>
      </c>
      <c r="Y24" s="538" t="e">
        <v>#DIV/0!</v>
      </c>
      <c r="Z24" s="539" t="e">
        <v>#DIV/0!</v>
      </c>
    </row>
    <row r="25" spans="1:26" ht="16.5" thickBot="1">
      <c r="A25" s="1030" t="s">
        <v>63</v>
      </c>
      <c r="B25" s="1031"/>
      <c r="C25" s="540">
        <v>1881312</v>
      </c>
      <c r="D25" s="540">
        <v>1807446</v>
      </c>
      <c r="E25" s="541">
        <v>4.0867610982568775E-2</v>
      </c>
      <c r="F25" s="540">
        <v>1276301</v>
      </c>
      <c r="G25" s="540">
        <v>1209042</v>
      </c>
      <c r="H25" s="541">
        <v>5.5629994656926723E-2</v>
      </c>
      <c r="I25" s="540">
        <v>605011</v>
      </c>
      <c r="J25" s="540">
        <v>598404</v>
      </c>
      <c r="K25" s="541">
        <v>1.1041035821953062E-2</v>
      </c>
      <c r="L25" s="542"/>
      <c r="M25" s="543">
        <v>0.69739704940811076</v>
      </c>
      <c r="N25" s="543">
        <v>0.69361004126852976</v>
      </c>
      <c r="O25" s="544">
        <v>0.4</v>
      </c>
      <c r="P25" s="540">
        <v>2559761</v>
      </c>
      <c r="Q25" s="540">
        <v>2498228</v>
      </c>
      <c r="R25" s="541">
        <v>2.4630658210539631E-2</v>
      </c>
      <c r="S25" s="540">
        <v>3670450</v>
      </c>
      <c r="T25" s="540">
        <v>3601776</v>
      </c>
      <c r="U25" s="541">
        <v>1.906670487004189E-2</v>
      </c>
      <c r="V25" s="540">
        <v>4956945</v>
      </c>
      <c r="W25" s="540">
        <v>4761896</v>
      </c>
      <c r="X25" s="541">
        <v>4.0960365367072274E-2</v>
      </c>
      <c r="Y25" s="545">
        <v>2.634834094504261</v>
      </c>
      <c r="Z25" s="546">
        <v>2.6345993185965169</v>
      </c>
    </row>
    <row r="26" spans="1:26" s="550" customFormat="1" ht="11.25" customHeight="1" thickBot="1">
      <c r="A26" s="547"/>
      <c r="B26" s="547"/>
      <c r="C26" s="508"/>
      <c r="D26" s="508"/>
      <c r="E26" s="511"/>
      <c r="F26" s="508"/>
      <c r="G26" s="508"/>
      <c r="H26" s="511"/>
      <c r="I26" s="508"/>
      <c r="J26" s="508"/>
      <c r="K26" s="511"/>
      <c r="L26" s="548"/>
      <c r="M26" s="511"/>
      <c r="N26" s="511"/>
      <c r="O26" s="549"/>
      <c r="P26" s="508"/>
      <c r="Q26" s="508"/>
      <c r="R26" s="511"/>
      <c r="S26" s="508"/>
      <c r="T26" s="508"/>
      <c r="U26" s="511"/>
      <c r="V26" s="508"/>
      <c r="W26" s="508"/>
      <c r="X26" s="511"/>
      <c r="Y26" s="549"/>
      <c r="Z26" s="549"/>
    </row>
    <row r="27" spans="1:26" ht="16.5" thickBot="1">
      <c r="A27" s="1045" t="s">
        <v>64</v>
      </c>
      <c r="B27" s="1046"/>
      <c r="C27" s="551">
        <v>85399</v>
      </c>
      <c r="D27" s="551">
        <v>91087</v>
      </c>
      <c r="E27" s="552">
        <v>-6.2445793581960105E-2</v>
      </c>
      <c r="F27" s="551">
        <v>19695</v>
      </c>
      <c r="G27" s="551">
        <v>20094</v>
      </c>
      <c r="H27" s="552">
        <v>-1.9856673633920574E-2</v>
      </c>
      <c r="I27" s="551">
        <v>65704</v>
      </c>
      <c r="J27" s="551">
        <v>70993</v>
      </c>
      <c r="K27" s="552">
        <v>-7.4500302846759542E-2</v>
      </c>
      <c r="L27" s="553"/>
      <c r="M27" s="554">
        <v>0.42726158811750992</v>
      </c>
      <c r="N27" s="554">
        <v>0.38931340485578342</v>
      </c>
      <c r="O27" s="555">
        <v>3.8</v>
      </c>
      <c r="P27" s="551">
        <v>71483</v>
      </c>
      <c r="Q27" s="551">
        <v>76423</v>
      </c>
      <c r="R27" s="552">
        <v>-6.4640226109940718E-2</v>
      </c>
      <c r="S27" s="551">
        <v>167305</v>
      </c>
      <c r="T27" s="551">
        <v>196302</v>
      </c>
      <c r="U27" s="552">
        <v>-0.1477162739044941</v>
      </c>
      <c r="V27" s="551">
        <v>174954</v>
      </c>
      <c r="W27" s="551">
        <v>184951</v>
      </c>
      <c r="X27" s="552">
        <v>-5.4052154354396573E-2</v>
      </c>
      <c r="Y27" s="556">
        <v>2.0486656752420989</v>
      </c>
      <c r="Z27" s="557">
        <v>2.0304873362828944</v>
      </c>
    </row>
    <row r="28" spans="1:26">
      <c r="O28" s="558"/>
    </row>
    <row r="30" spans="1:26" ht="24" thickBot="1">
      <c r="A30" s="1040" t="s">
        <v>65</v>
      </c>
      <c r="B30" s="1040"/>
      <c r="C30" s="1040"/>
      <c r="D30" s="1040"/>
      <c r="E30" s="1040"/>
      <c r="F30" s="1040"/>
      <c r="G30" s="1040"/>
      <c r="H30" s="1040"/>
      <c r="I30" s="1040"/>
      <c r="J30" s="1040"/>
      <c r="K30" s="1040"/>
      <c r="L30" s="1040"/>
      <c r="M30" s="1040"/>
      <c r="N30" s="1040"/>
      <c r="O30" s="1040"/>
      <c r="P30" s="1040"/>
      <c r="Q30" s="1040"/>
      <c r="R30" s="1040"/>
      <c r="S30" s="1040"/>
      <c r="T30" s="1040"/>
      <c r="U30" s="1040"/>
      <c r="V30" s="1040"/>
      <c r="W30" s="1040"/>
      <c r="X30" s="1040"/>
      <c r="Y30" s="1040"/>
      <c r="Z30" s="1040"/>
    </row>
    <row r="31" spans="1:26" ht="15">
      <c r="A31" s="494"/>
      <c r="B31" s="495"/>
      <c r="C31" s="1041" t="s">
        <v>40</v>
      </c>
      <c r="D31" s="1041"/>
      <c r="E31" s="496" t="s">
        <v>41</v>
      </c>
      <c r="F31" s="1041" t="s">
        <v>42</v>
      </c>
      <c r="G31" s="1041"/>
      <c r="H31" s="496" t="s">
        <v>41</v>
      </c>
      <c r="I31" s="1041" t="s">
        <v>43</v>
      </c>
      <c r="J31" s="1041"/>
      <c r="K31" s="497" t="s">
        <v>41</v>
      </c>
      <c r="L31" s="498"/>
      <c r="M31" s="1042" t="s">
        <v>44</v>
      </c>
      <c r="N31" s="1042"/>
      <c r="O31" s="496" t="s">
        <v>45</v>
      </c>
      <c r="P31" s="1041" t="s">
        <v>46</v>
      </c>
      <c r="Q31" s="1041"/>
      <c r="R31" s="496" t="s">
        <v>41</v>
      </c>
      <c r="S31" s="1041" t="s">
        <v>47</v>
      </c>
      <c r="T31" s="1041"/>
      <c r="U31" s="496" t="s">
        <v>41</v>
      </c>
      <c r="V31" s="1041" t="s">
        <v>48</v>
      </c>
      <c r="W31" s="1041"/>
      <c r="X31" s="496" t="s">
        <v>41</v>
      </c>
      <c r="Y31" s="1043" t="s">
        <v>49</v>
      </c>
      <c r="Z31" s="1044"/>
    </row>
    <row r="32" spans="1:26" ht="28.5" customHeight="1" thickBot="1">
      <c r="A32" s="1047" t="s">
        <v>51</v>
      </c>
      <c r="B32" s="1048"/>
      <c r="C32" s="501">
        <v>2015</v>
      </c>
      <c r="D32" s="501">
        <v>2014</v>
      </c>
      <c r="E32" s="502" t="s">
        <v>52</v>
      </c>
      <c r="F32" s="501">
        <v>2015</v>
      </c>
      <c r="G32" s="501">
        <v>2014</v>
      </c>
      <c r="H32" s="502" t="s">
        <v>52</v>
      </c>
      <c r="I32" s="501">
        <v>2015</v>
      </c>
      <c r="J32" s="501">
        <v>2014</v>
      </c>
      <c r="K32" s="502" t="s">
        <v>52</v>
      </c>
      <c r="L32" s="503"/>
      <c r="M32" s="501">
        <v>2015</v>
      </c>
      <c r="N32" s="501">
        <v>2014</v>
      </c>
      <c r="O32" s="502" t="s">
        <v>52</v>
      </c>
      <c r="P32" s="501">
        <v>2015</v>
      </c>
      <c r="Q32" s="501">
        <v>2014</v>
      </c>
      <c r="R32" s="502" t="s">
        <v>52</v>
      </c>
      <c r="S32" s="501">
        <v>2015</v>
      </c>
      <c r="T32" s="501">
        <v>2014</v>
      </c>
      <c r="U32" s="502" t="s">
        <v>52</v>
      </c>
      <c r="V32" s="501">
        <v>2015</v>
      </c>
      <c r="W32" s="501">
        <v>2014</v>
      </c>
      <c r="X32" s="502" t="s">
        <v>52</v>
      </c>
      <c r="Y32" s="501">
        <v>2015</v>
      </c>
      <c r="Z32" s="506">
        <v>2014</v>
      </c>
    </row>
    <row r="33" spans="1:26" ht="15">
      <c r="A33" s="1049" t="s">
        <v>54</v>
      </c>
      <c r="B33" s="1050"/>
      <c r="C33" s="559">
        <f>C7+C11+C14+C18+C21</f>
        <v>285178</v>
      </c>
      <c r="D33" s="559">
        <f>D7+D11+D14+D18+D21</f>
        <v>291831</v>
      </c>
      <c r="E33" s="509">
        <f>(C33-D33)/D33</f>
        <v>-2.2797440984679489E-2</v>
      </c>
      <c r="F33" s="559">
        <f>F7+F11+F14+F18+F21</f>
        <v>128009</v>
      </c>
      <c r="G33" s="559">
        <f>G7+G11+G14+G18+G21</f>
        <v>127371</v>
      </c>
      <c r="H33" s="509">
        <f>(F33-G33)/G33</f>
        <v>5.0089894874029411E-3</v>
      </c>
      <c r="I33" s="559">
        <f>I7+I11+I14+I18+I21</f>
        <v>157169</v>
      </c>
      <c r="J33" s="559">
        <f>J7+J11+J14+J18+J21</f>
        <v>164460</v>
      </c>
      <c r="K33" s="509">
        <f>(I33-J33)/J33</f>
        <v>-4.433296850297945E-2</v>
      </c>
      <c r="L33" s="560"/>
      <c r="M33" s="561">
        <f t="shared" ref="M33:N35" si="0">P33/S33</f>
        <v>0.46216949924395123</v>
      </c>
      <c r="N33" s="561">
        <f t="shared" si="0"/>
        <v>0.44624552096704528</v>
      </c>
      <c r="O33" s="512">
        <f>ROUND(+M33-N33,3)*100</f>
        <v>1.6</v>
      </c>
      <c r="P33" s="559">
        <f>P7+P11+P14+P18+P21</f>
        <v>288226</v>
      </c>
      <c r="Q33" s="559">
        <f>Q7+Q11+Q14+Q18+Q21</f>
        <v>293410</v>
      </c>
      <c r="R33" s="509">
        <f>(P33-Q33)/Q33</f>
        <v>-1.7668109471388159E-2</v>
      </c>
      <c r="S33" s="559">
        <f>S7+S11+S14+S18+S21</f>
        <v>623637</v>
      </c>
      <c r="T33" s="559">
        <f>T7+T11+T14+T18+T21</f>
        <v>657508</v>
      </c>
      <c r="U33" s="509">
        <f>(S33-T33)/T33</f>
        <v>-5.1514202108567497E-2</v>
      </c>
      <c r="V33" s="559">
        <f>V7+V11+V14+V18+V21</f>
        <v>593657</v>
      </c>
      <c r="W33" s="559">
        <f>W7+W11+W14+W18+W21</f>
        <v>599661</v>
      </c>
      <c r="X33" s="509">
        <f>(V33-W33)/W33</f>
        <v>-1.0012323629517345E-2</v>
      </c>
      <c r="Y33" s="562">
        <f t="shared" ref="Y33:Z35" si="1">V33/C33</f>
        <v>2.0817068637833214</v>
      </c>
      <c r="Z33" s="563">
        <f t="shared" si="1"/>
        <v>2.0548228255394387</v>
      </c>
    </row>
    <row r="34" spans="1:26" ht="15">
      <c r="A34" s="1051" t="s">
        <v>55</v>
      </c>
      <c r="B34" s="1052"/>
      <c r="C34" s="564">
        <f>C8+C12+C19+C15+C22</f>
        <v>512716</v>
      </c>
      <c r="D34" s="564">
        <f>D8+D12+D19+D15+D22</f>
        <v>443814</v>
      </c>
      <c r="E34" s="565">
        <f>(C34-D34)/D34</f>
        <v>0.1552497217302744</v>
      </c>
      <c r="F34" s="564">
        <f>F8+F12+F19+F15+F22</f>
        <v>298643</v>
      </c>
      <c r="G34" s="564">
        <f>G8+G12+G19+G15+G22</f>
        <v>253652</v>
      </c>
      <c r="H34" s="565">
        <f>(F34-G34)/G34</f>
        <v>0.17737293614873922</v>
      </c>
      <c r="I34" s="564">
        <f>I8+I12+I19+I15+I22</f>
        <v>214073</v>
      </c>
      <c r="J34" s="564">
        <f>J8+J12+J19+J15+J22</f>
        <v>190162</v>
      </c>
      <c r="K34" s="565">
        <f>(I34-J34)/J34</f>
        <v>0.1257401583912664</v>
      </c>
      <c r="L34" s="560"/>
      <c r="M34" s="566">
        <f t="shared" si="0"/>
        <v>0.65771028274865273</v>
      </c>
      <c r="N34" s="567">
        <f t="shared" si="0"/>
        <v>0.63590770835440047</v>
      </c>
      <c r="O34" s="568">
        <f>ROUND(+M34-N34,3)*100</f>
        <v>2.1999999999999997</v>
      </c>
      <c r="P34" s="564">
        <f>P8+P12+P19+P15+P22</f>
        <v>647083</v>
      </c>
      <c r="Q34" s="564">
        <f>Q8+Q12+Q19+Q15+Q22</f>
        <v>559677</v>
      </c>
      <c r="R34" s="565">
        <f>(P34-Q34)/Q34</f>
        <v>0.15617222076304726</v>
      </c>
      <c r="S34" s="564">
        <f>S8+S12+S19+S15+S22</f>
        <v>983842</v>
      </c>
      <c r="T34" s="564">
        <f>T8+T12+T19+T15+T22</f>
        <v>880123</v>
      </c>
      <c r="U34" s="565">
        <f>(S34-T34)/T34</f>
        <v>0.11784602833922077</v>
      </c>
      <c r="V34" s="564">
        <f>V8+V12+V19+V15+V22</f>
        <v>1276593</v>
      </c>
      <c r="W34" s="564">
        <f>W8+W12+W19+W15+W22</f>
        <v>1103203</v>
      </c>
      <c r="X34" s="565">
        <f>(V34-W34)/W34</f>
        <v>0.15716962336034257</v>
      </c>
      <c r="Y34" s="569">
        <f t="shared" si="1"/>
        <v>2.4898637842392279</v>
      </c>
      <c r="Z34" s="570">
        <f t="shared" si="1"/>
        <v>2.4857327619227876</v>
      </c>
    </row>
    <row r="35" spans="1:26" ht="15.75" thickBot="1">
      <c r="A35" s="1053" t="s">
        <v>56</v>
      </c>
      <c r="B35" s="1054"/>
      <c r="C35" s="571">
        <f>C9+C16</f>
        <v>1083418</v>
      </c>
      <c r="D35" s="572">
        <f>D9+D16</f>
        <v>1071801</v>
      </c>
      <c r="E35" s="573">
        <f>(C35-D35)/D35</f>
        <v>1.083876577834878E-2</v>
      </c>
      <c r="F35" s="574">
        <f>F9+F16</f>
        <v>849649</v>
      </c>
      <c r="G35" s="572">
        <f>G9+G16</f>
        <v>828019</v>
      </c>
      <c r="H35" s="573">
        <f>(F35-G35)/G35</f>
        <v>2.6122588974407591E-2</v>
      </c>
      <c r="I35" s="574">
        <f>I9+I16</f>
        <v>233769</v>
      </c>
      <c r="J35" s="572">
        <f>J9+J16</f>
        <v>243782</v>
      </c>
      <c r="K35" s="575">
        <f>(I35-J35)/J35</f>
        <v>-4.1073582134858191E-2</v>
      </c>
      <c r="L35" s="576"/>
      <c r="M35" s="577">
        <f t="shared" si="0"/>
        <v>0.78743326978420924</v>
      </c>
      <c r="N35" s="578">
        <f t="shared" si="0"/>
        <v>0.79700844659653269</v>
      </c>
      <c r="O35" s="579">
        <f>ROUND(+M35-N35,3)*100</f>
        <v>-1</v>
      </c>
      <c r="P35" s="574">
        <f>P9+P16</f>
        <v>1624452</v>
      </c>
      <c r="Q35" s="572">
        <f>Q9+Q16</f>
        <v>1645141</v>
      </c>
      <c r="R35" s="573">
        <f>(P35-Q35)/Q35</f>
        <v>-1.2575821768468477E-2</v>
      </c>
      <c r="S35" s="574">
        <f>S9+S16</f>
        <v>2062971</v>
      </c>
      <c r="T35" s="572">
        <f>T9+T16</f>
        <v>2064145</v>
      </c>
      <c r="U35" s="573">
        <f>(S35-T35)/T35</f>
        <v>-5.687584932260088E-4</v>
      </c>
      <c r="V35" s="574">
        <f>V9+V16</f>
        <v>3086695</v>
      </c>
      <c r="W35" s="572">
        <f>W9+W16</f>
        <v>3059032</v>
      </c>
      <c r="X35" s="575">
        <f>(V35-W35)/W35</f>
        <v>9.0430567578240438E-3</v>
      </c>
      <c r="Y35" s="580">
        <f t="shared" si="1"/>
        <v>2.8490342600916727</v>
      </c>
      <c r="Z35" s="581">
        <f t="shared" si="1"/>
        <v>2.8541044466276855</v>
      </c>
    </row>
    <row r="36" spans="1:26" ht="4.5" customHeight="1" thickBot="1">
      <c r="A36" s="532"/>
      <c r="B36" s="533"/>
      <c r="C36" s="582"/>
      <c r="D36" s="582"/>
      <c r="E36" s="583"/>
      <c r="F36" s="582"/>
      <c r="G36" s="582"/>
      <c r="H36" s="583"/>
      <c r="I36" s="582"/>
      <c r="J36" s="582"/>
      <c r="K36" s="584"/>
      <c r="L36" s="585"/>
      <c r="M36" s="586"/>
      <c r="N36" s="586"/>
      <c r="O36" s="587"/>
      <c r="P36" s="582"/>
      <c r="Q36" s="582"/>
      <c r="R36" s="583"/>
      <c r="S36" s="582"/>
      <c r="T36" s="582"/>
      <c r="U36" s="583"/>
      <c r="V36" s="582"/>
      <c r="W36" s="582"/>
      <c r="X36" s="583"/>
      <c r="Y36" s="588"/>
      <c r="Z36" s="588"/>
    </row>
    <row r="37" spans="1:26" ht="16.5" thickBot="1">
      <c r="A37" s="1030" t="s">
        <v>63</v>
      </c>
      <c r="B37" s="1031"/>
      <c r="C37" s="589">
        <f>SUM(C33:C35)</f>
        <v>1881312</v>
      </c>
      <c r="D37" s="589">
        <f>SUM(D33:D35)</f>
        <v>1807446</v>
      </c>
      <c r="E37" s="541">
        <f>(C37-D37)/D37</f>
        <v>4.0867610982568775E-2</v>
      </c>
      <c r="F37" s="589">
        <f>SUM(F33:F35)</f>
        <v>1276301</v>
      </c>
      <c r="G37" s="589">
        <f>SUM(G33:G35)</f>
        <v>1209042</v>
      </c>
      <c r="H37" s="541">
        <f>(F37-G37)/G37</f>
        <v>5.5629994656926723E-2</v>
      </c>
      <c r="I37" s="589">
        <f>SUM(I33:I35)</f>
        <v>605011</v>
      </c>
      <c r="J37" s="589">
        <f>SUM(J33:J35)</f>
        <v>598404</v>
      </c>
      <c r="K37" s="541">
        <f>(I37-J37)/J37</f>
        <v>1.1041035821953062E-2</v>
      </c>
      <c r="L37" s="590"/>
      <c r="M37" s="591">
        <f>P37/S37</f>
        <v>0.69739704940811076</v>
      </c>
      <c r="N37" s="591">
        <f>Q37/T37</f>
        <v>0.69361004126852976</v>
      </c>
      <c r="O37" s="544">
        <f>ROUND(+M37-N37,3)*100</f>
        <v>0.4</v>
      </c>
      <c r="P37" s="589">
        <f>SUM(P33:P35)</f>
        <v>2559761</v>
      </c>
      <c r="Q37" s="589">
        <f>SUM(Q33:Q35)</f>
        <v>2498228</v>
      </c>
      <c r="R37" s="541">
        <f>(P37-Q37)/Q37</f>
        <v>2.4630658210539631E-2</v>
      </c>
      <c r="S37" s="589">
        <f>SUM(S33:S35)</f>
        <v>3670450</v>
      </c>
      <c r="T37" s="589">
        <f>SUM(T33:T35)</f>
        <v>3601776</v>
      </c>
      <c r="U37" s="541">
        <f>(S37-T37)/T37</f>
        <v>1.906670487004189E-2</v>
      </c>
      <c r="V37" s="589">
        <f>SUM(V33:V35)</f>
        <v>4956945</v>
      </c>
      <c r="W37" s="589">
        <f>SUM(W33:W35)</f>
        <v>4761896</v>
      </c>
      <c r="X37" s="541">
        <f>(V37-W37)/W37</f>
        <v>4.0960365367072274E-2</v>
      </c>
      <c r="Y37" s="592">
        <f>V37/C37</f>
        <v>2.634834094504261</v>
      </c>
      <c r="Z37" s="593">
        <f>W37/D37</f>
        <v>2.6345993185965169</v>
      </c>
    </row>
    <row r="38" spans="1:26" ht="11.25" customHeight="1">
      <c r="A38" s="594"/>
      <c r="B38" s="594"/>
      <c r="C38" s="594"/>
      <c r="D38" s="594"/>
      <c r="E38" s="595"/>
      <c r="F38" s="594"/>
      <c r="G38" s="594"/>
      <c r="H38" s="595"/>
      <c r="I38" s="594"/>
      <c r="J38" s="594"/>
      <c r="K38" s="595"/>
      <c r="L38" s="594"/>
      <c r="M38" s="596"/>
      <c r="N38" s="596"/>
      <c r="O38" s="595"/>
      <c r="P38" s="594"/>
      <c r="Q38" s="594"/>
      <c r="R38" s="594"/>
      <c r="S38" s="594"/>
      <c r="T38" s="594"/>
      <c r="U38" s="594"/>
      <c r="V38" s="594"/>
      <c r="W38" s="594"/>
      <c r="X38" s="594"/>
      <c r="Y38" s="594"/>
      <c r="Z38" s="594"/>
    </row>
    <row r="39" spans="1:26">
      <c r="C39" s="597"/>
      <c r="D39" s="597"/>
      <c r="E39" s="597"/>
      <c r="F39" s="597"/>
      <c r="G39" s="597"/>
      <c r="H39" s="597"/>
      <c r="I39" s="597"/>
    </row>
    <row r="40" spans="1:26" ht="24" thickBot="1">
      <c r="A40" s="1040" t="s">
        <v>66</v>
      </c>
      <c r="B40" s="1040"/>
      <c r="C40" s="1040"/>
      <c r="D40" s="1040"/>
      <c r="E40" s="1040"/>
      <c r="F40" s="1040"/>
      <c r="G40" s="1040"/>
      <c r="H40" s="1040"/>
      <c r="I40" s="1040"/>
      <c r="J40" s="1040"/>
      <c r="K40" s="1040"/>
      <c r="L40" s="1040"/>
      <c r="M40" s="1040"/>
      <c r="N40" s="1040"/>
      <c r="O40" s="1040"/>
      <c r="P40" s="1040"/>
      <c r="Q40" s="1040"/>
      <c r="R40" s="1040"/>
      <c r="S40" s="1040"/>
      <c r="T40" s="1040"/>
      <c r="U40" s="1040"/>
      <c r="V40" s="1040"/>
      <c r="W40" s="1040"/>
      <c r="X40" s="1040"/>
      <c r="Y40" s="1040"/>
      <c r="Z40" s="1040"/>
    </row>
    <row r="41" spans="1:26" ht="15">
      <c r="A41" s="494"/>
      <c r="B41" s="495"/>
      <c r="C41" s="1041" t="s">
        <v>40</v>
      </c>
      <c r="D41" s="1041"/>
      <c r="E41" s="496" t="s">
        <v>41</v>
      </c>
      <c r="F41" s="1041" t="s">
        <v>42</v>
      </c>
      <c r="G41" s="1041"/>
      <c r="H41" s="496" t="s">
        <v>41</v>
      </c>
      <c r="I41" s="1041" t="s">
        <v>43</v>
      </c>
      <c r="J41" s="1041"/>
      <c r="K41" s="497" t="s">
        <v>41</v>
      </c>
      <c r="L41" s="498"/>
      <c r="M41" s="1042" t="s">
        <v>44</v>
      </c>
      <c r="N41" s="1042"/>
      <c r="O41" s="496" t="s">
        <v>45</v>
      </c>
      <c r="P41" s="1041" t="s">
        <v>46</v>
      </c>
      <c r="Q41" s="1041"/>
      <c r="R41" s="496" t="s">
        <v>41</v>
      </c>
      <c r="S41" s="1041" t="s">
        <v>47</v>
      </c>
      <c r="T41" s="1041"/>
      <c r="U41" s="496" t="s">
        <v>41</v>
      </c>
      <c r="V41" s="1041" t="s">
        <v>48</v>
      </c>
      <c r="W41" s="1041"/>
      <c r="X41" s="496" t="s">
        <v>41</v>
      </c>
      <c r="Y41" s="1043" t="s">
        <v>49</v>
      </c>
      <c r="Z41" s="1044"/>
    </row>
    <row r="42" spans="1:26" ht="15.75" thickBot="1">
      <c r="A42" s="1032" t="s">
        <v>50</v>
      </c>
      <c r="B42" s="1033"/>
      <c r="C42" s="501">
        <v>2015</v>
      </c>
      <c r="D42" s="501">
        <v>2014</v>
      </c>
      <c r="E42" s="502" t="s">
        <v>52</v>
      </c>
      <c r="F42" s="501">
        <v>2015</v>
      </c>
      <c r="G42" s="501">
        <v>2014</v>
      </c>
      <c r="H42" s="502" t="s">
        <v>52</v>
      </c>
      <c r="I42" s="501">
        <v>2015</v>
      </c>
      <c r="J42" s="501">
        <v>2014</v>
      </c>
      <c r="K42" s="502" t="s">
        <v>52</v>
      </c>
      <c r="L42" s="503"/>
      <c r="M42" s="501">
        <v>2015</v>
      </c>
      <c r="N42" s="501">
        <v>2014</v>
      </c>
      <c r="O42" s="502" t="s">
        <v>52</v>
      </c>
      <c r="P42" s="501">
        <v>2015</v>
      </c>
      <c r="Q42" s="501">
        <v>2014</v>
      </c>
      <c r="R42" s="502" t="s">
        <v>52</v>
      </c>
      <c r="S42" s="501">
        <v>2015</v>
      </c>
      <c r="T42" s="501">
        <v>2014</v>
      </c>
      <c r="U42" s="502" t="s">
        <v>52</v>
      </c>
      <c r="V42" s="501">
        <v>2015</v>
      </c>
      <c r="W42" s="501">
        <v>2014</v>
      </c>
      <c r="X42" s="502" t="s">
        <v>52</v>
      </c>
      <c r="Y42" s="501">
        <v>2015</v>
      </c>
      <c r="Z42" s="506">
        <v>2014</v>
      </c>
    </row>
    <row r="43" spans="1:26" s="601" customFormat="1" ht="15">
      <c r="A43" s="1034" t="s">
        <v>53</v>
      </c>
      <c r="B43" s="1035"/>
      <c r="C43" s="582">
        <f>C10</f>
        <v>1094488</v>
      </c>
      <c r="D43" s="598">
        <f>D10</f>
        <v>1025770</v>
      </c>
      <c r="E43" s="583">
        <f>(C43-D43)/D43</f>
        <v>6.699162580305526E-2</v>
      </c>
      <c r="F43" s="582">
        <f>F10</f>
        <v>904099</v>
      </c>
      <c r="G43" s="598">
        <f>G10</f>
        <v>847224</v>
      </c>
      <c r="H43" s="583">
        <f>(F43-G43)/G43</f>
        <v>6.7131006675920424E-2</v>
      </c>
      <c r="I43" s="582">
        <f>I10</f>
        <v>190389</v>
      </c>
      <c r="J43" s="598">
        <f>J10</f>
        <v>178546</v>
      </c>
      <c r="K43" s="583">
        <f>(I43-J43)/J43</f>
        <v>6.6330245426948792E-2</v>
      </c>
      <c r="L43" s="560"/>
      <c r="M43" s="586">
        <f t="shared" ref="M43:N47" si="2">P43/S43</f>
        <v>0.78372645436824728</v>
      </c>
      <c r="N43" s="599">
        <f t="shared" si="2"/>
        <v>0.79310152995995586</v>
      </c>
      <c r="O43" s="587">
        <f>ROUND(+M43-N43,3)*100</f>
        <v>-0.89999999999999991</v>
      </c>
      <c r="P43" s="582">
        <f>P10</f>
        <v>1600197</v>
      </c>
      <c r="Q43" s="598">
        <f>Q10</f>
        <v>1539694</v>
      </c>
      <c r="R43" s="583">
        <f>(P43-Q43)/Q43</f>
        <v>3.9295470398663629E-2</v>
      </c>
      <c r="S43" s="582">
        <f>S10</f>
        <v>2041780</v>
      </c>
      <c r="T43" s="598">
        <f>T10</f>
        <v>1941358</v>
      </c>
      <c r="U43" s="583">
        <f>(S43-T43)/T43</f>
        <v>5.1727708130082137E-2</v>
      </c>
      <c r="V43" s="582">
        <f>V10</f>
        <v>2875981</v>
      </c>
      <c r="W43" s="598">
        <f>W10</f>
        <v>2688666</v>
      </c>
      <c r="X43" s="583">
        <f>(V43-W43)/W43</f>
        <v>6.9668378296151329E-2</v>
      </c>
      <c r="Y43" s="588">
        <f t="shared" ref="Y43:Z47" si="3">V43/C43</f>
        <v>2.6276953242063867</v>
      </c>
      <c r="Z43" s="600">
        <f t="shared" si="3"/>
        <v>2.6211197441921676</v>
      </c>
    </row>
    <row r="44" spans="1:26" s="601" customFormat="1" ht="15">
      <c r="A44" s="1036" t="s">
        <v>58</v>
      </c>
      <c r="B44" s="1037"/>
      <c r="C44" s="602">
        <f>C13</f>
        <v>237765</v>
      </c>
      <c r="D44" s="603">
        <f>D13</f>
        <v>247119</v>
      </c>
      <c r="E44" s="604">
        <f>(C44-D44)/D44</f>
        <v>-3.7852208854843215E-2</v>
      </c>
      <c r="F44" s="602">
        <f>F13</f>
        <v>65152</v>
      </c>
      <c r="G44" s="603">
        <f>G13</f>
        <v>65599</v>
      </c>
      <c r="H44" s="604">
        <f>(F44-G44)/G44</f>
        <v>-6.8141282641503683E-3</v>
      </c>
      <c r="I44" s="602">
        <f>I13</f>
        <v>172613</v>
      </c>
      <c r="J44" s="603">
        <f>J13</f>
        <v>181520</v>
      </c>
      <c r="K44" s="604">
        <f>(I44-J44)/J44</f>
        <v>-4.9068973115910096E-2</v>
      </c>
      <c r="L44" s="560"/>
      <c r="M44" s="605">
        <f t="shared" si="2"/>
        <v>0.50182941276374471</v>
      </c>
      <c r="N44" s="606">
        <f t="shared" si="2"/>
        <v>0.45951693317344211</v>
      </c>
      <c r="O44" s="607">
        <f>ROUND(+M44-N44,3)*100</f>
        <v>4.2</v>
      </c>
      <c r="P44" s="602">
        <f>P13</f>
        <v>239337</v>
      </c>
      <c r="Q44" s="603">
        <f>Q13</f>
        <v>238345</v>
      </c>
      <c r="R44" s="604">
        <f>(P44-Q44)/Q44</f>
        <v>4.1620340263064043E-3</v>
      </c>
      <c r="S44" s="602">
        <f>S13</f>
        <v>476929</v>
      </c>
      <c r="T44" s="603">
        <f>T13</f>
        <v>518686</v>
      </c>
      <c r="U44" s="604">
        <f>(S44-T44)/T44</f>
        <v>-8.0505353913543062E-2</v>
      </c>
      <c r="V44" s="602">
        <f>V13</f>
        <v>528347</v>
      </c>
      <c r="W44" s="603">
        <f>W13</f>
        <v>539188</v>
      </c>
      <c r="X44" s="604">
        <f>(V44-W44)/W44</f>
        <v>-2.0106159632632774E-2</v>
      </c>
      <c r="Y44" s="608">
        <f t="shared" si="3"/>
        <v>2.2221395074968981</v>
      </c>
      <c r="Z44" s="609">
        <f t="shared" si="3"/>
        <v>2.1818961714801373</v>
      </c>
    </row>
    <row r="45" spans="1:26" s="601" customFormat="1" ht="15">
      <c r="A45" s="1036" t="s">
        <v>59</v>
      </c>
      <c r="B45" s="1037"/>
      <c r="C45" s="602">
        <f>C17</f>
        <v>356379</v>
      </c>
      <c r="D45" s="603">
        <f>D17</f>
        <v>356753</v>
      </c>
      <c r="E45" s="604">
        <f>(C45-D45)/D45</f>
        <v>-1.0483443727172582E-3</v>
      </c>
      <c r="F45" s="602">
        <f>F17</f>
        <v>214419</v>
      </c>
      <c r="G45" s="603">
        <f>G17</f>
        <v>213463</v>
      </c>
      <c r="H45" s="604">
        <f>(F45-G45)/G45</f>
        <v>4.4785278947639638E-3</v>
      </c>
      <c r="I45" s="602">
        <f>I17</f>
        <v>141960</v>
      </c>
      <c r="J45" s="603">
        <f>J17</f>
        <v>143290</v>
      </c>
      <c r="K45" s="604">
        <f>(I45-J45)/J45</f>
        <v>-9.2818759159745967E-3</v>
      </c>
      <c r="L45" s="560"/>
      <c r="M45" s="605">
        <f t="shared" si="2"/>
        <v>0.67014479770971136</v>
      </c>
      <c r="N45" s="606">
        <f t="shared" si="2"/>
        <v>0.68214156568247375</v>
      </c>
      <c r="O45" s="607">
        <f>ROUND(+M45-N45,3)*100</f>
        <v>-1.2</v>
      </c>
      <c r="P45" s="602">
        <f>P17</f>
        <v>469803</v>
      </c>
      <c r="Q45" s="603">
        <f>Q17</f>
        <v>486693</v>
      </c>
      <c r="R45" s="604">
        <f>(P45-Q45)/Q45</f>
        <v>-3.4703601654431031E-2</v>
      </c>
      <c r="S45" s="602">
        <f>S17</f>
        <v>701047</v>
      </c>
      <c r="T45" s="603">
        <f>T17</f>
        <v>713478</v>
      </c>
      <c r="U45" s="604">
        <f>(S45-T45)/T45</f>
        <v>-1.7423102043791119E-2</v>
      </c>
      <c r="V45" s="602">
        <f>V17</f>
        <v>1049621</v>
      </c>
      <c r="W45" s="603">
        <f>W17</f>
        <v>1072082</v>
      </c>
      <c r="X45" s="604">
        <f>(V45-W45)/W45</f>
        <v>-2.0950822791540199E-2</v>
      </c>
      <c r="Y45" s="608">
        <f t="shared" si="3"/>
        <v>2.9452380751952276</v>
      </c>
      <c r="Z45" s="609">
        <f t="shared" si="3"/>
        <v>3.0051099780520416</v>
      </c>
    </row>
    <row r="46" spans="1:26" s="601" customFormat="1" ht="15">
      <c r="A46" s="1036" t="s">
        <v>60</v>
      </c>
      <c r="B46" s="1037"/>
      <c r="C46" s="602">
        <f>C20</f>
        <v>107530</v>
      </c>
      <c r="D46" s="603">
        <f>D20</f>
        <v>107853</v>
      </c>
      <c r="E46" s="604">
        <f>(C46-D46)/D46</f>
        <v>-2.9948170194616748E-3</v>
      </c>
      <c r="F46" s="602">
        <f>F20</f>
        <v>42113</v>
      </c>
      <c r="G46" s="603">
        <f>G20</f>
        <v>42076</v>
      </c>
      <c r="H46" s="604">
        <f>(F46-G46)/G46</f>
        <v>8.7936115600342236E-4</v>
      </c>
      <c r="I46" s="602">
        <f>I20</f>
        <v>65417</v>
      </c>
      <c r="J46" s="603">
        <f>J20</f>
        <v>65777</v>
      </c>
      <c r="K46" s="604">
        <f>(I46-J46)/J46</f>
        <v>-5.4730376879456345E-3</v>
      </c>
      <c r="L46" s="560"/>
      <c r="M46" s="605">
        <f t="shared" si="2"/>
        <v>0.49614490507555209</v>
      </c>
      <c r="N46" s="606">
        <f t="shared" si="2"/>
        <v>0.47762634137393378</v>
      </c>
      <c r="O46" s="607">
        <f>ROUND(+M46-N46,3)*100</f>
        <v>1.9</v>
      </c>
      <c r="P46" s="602">
        <f>P20</f>
        <v>128055</v>
      </c>
      <c r="Q46" s="603">
        <f>Q20</f>
        <v>130189</v>
      </c>
      <c r="R46" s="604">
        <f>(P46-Q46)/Q46</f>
        <v>-1.6391553817910885E-2</v>
      </c>
      <c r="S46" s="602">
        <f>S20</f>
        <v>258100</v>
      </c>
      <c r="T46" s="603">
        <f>T20</f>
        <v>272575</v>
      </c>
      <c r="U46" s="604">
        <f>(S46-T46)/T46</f>
        <v>-5.3104650096303767E-2</v>
      </c>
      <c r="V46" s="602">
        <f>V20</f>
        <v>241887</v>
      </c>
      <c r="W46" s="603">
        <f>W20</f>
        <v>242372</v>
      </c>
      <c r="X46" s="604">
        <f>(V46-W46)/W46</f>
        <v>-2.0010562276170513E-3</v>
      </c>
      <c r="Y46" s="608">
        <f t="shared" si="3"/>
        <v>2.2494838649679161</v>
      </c>
      <c r="Z46" s="609">
        <f t="shared" si="3"/>
        <v>2.2472439338729568</v>
      </c>
    </row>
    <row r="47" spans="1:26" s="601" customFormat="1" ht="15.75" thickBot="1">
      <c r="A47" s="1038" t="s">
        <v>62</v>
      </c>
      <c r="B47" s="1039"/>
      <c r="C47" s="610">
        <f>C23</f>
        <v>85150</v>
      </c>
      <c r="D47" s="611">
        <f>D23</f>
        <v>69951</v>
      </c>
      <c r="E47" s="612">
        <f>(C47-D47)/D47</f>
        <v>0.21728066789609871</v>
      </c>
      <c r="F47" s="610">
        <f>F23</f>
        <v>50518</v>
      </c>
      <c r="G47" s="611">
        <f>G23</f>
        <v>40680</v>
      </c>
      <c r="H47" s="612">
        <f>(F47-G47)/G47</f>
        <v>0.24183874139626352</v>
      </c>
      <c r="I47" s="610">
        <f>I23</f>
        <v>34632</v>
      </c>
      <c r="J47" s="611">
        <f>J23</f>
        <v>29271</v>
      </c>
      <c r="K47" s="612">
        <f>(I47-J47)/J47</f>
        <v>0.18315055857333196</v>
      </c>
      <c r="L47" s="576"/>
      <c r="M47" s="613">
        <f t="shared" si="2"/>
        <v>0.63537285689066114</v>
      </c>
      <c r="N47" s="614">
        <f t="shared" si="2"/>
        <v>0.66358982264788446</v>
      </c>
      <c r="O47" s="615">
        <f>ROUND(+M47-N47,3)*100</f>
        <v>-2.8000000000000003</v>
      </c>
      <c r="P47" s="610">
        <f>P23</f>
        <v>122369</v>
      </c>
      <c r="Q47" s="611">
        <f>Q23</f>
        <v>103307</v>
      </c>
      <c r="R47" s="612">
        <f>(P47-Q47)/Q47</f>
        <v>0.1845179900684368</v>
      </c>
      <c r="S47" s="610">
        <f>S23</f>
        <v>192594</v>
      </c>
      <c r="T47" s="611">
        <f>T23</f>
        <v>155679</v>
      </c>
      <c r="U47" s="612">
        <f>(S47-T47)/T47</f>
        <v>0.237122540612414</v>
      </c>
      <c r="V47" s="610">
        <f>V23</f>
        <v>261109</v>
      </c>
      <c r="W47" s="611">
        <f>W23</f>
        <v>219588</v>
      </c>
      <c r="X47" s="612">
        <f>(V47-W47)/W47</f>
        <v>0.1890859245496111</v>
      </c>
      <c r="Y47" s="616">
        <f t="shared" si="3"/>
        <v>3.0664591896652964</v>
      </c>
      <c r="Z47" s="617">
        <f t="shared" si="3"/>
        <v>3.1391688467641634</v>
      </c>
    </row>
    <row r="48" spans="1:26" ht="4.5" customHeight="1" thickBot="1">
      <c r="A48" s="532"/>
      <c r="B48" s="533"/>
      <c r="C48" s="582"/>
      <c r="D48" s="582"/>
      <c r="E48" s="583"/>
      <c r="F48" s="582"/>
      <c r="G48" s="582"/>
      <c r="H48" s="583"/>
      <c r="I48" s="582"/>
      <c r="J48" s="582"/>
      <c r="K48" s="584"/>
      <c r="L48" s="585"/>
      <c r="M48" s="586"/>
      <c r="N48" s="586"/>
      <c r="O48" s="587"/>
      <c r="P48" s="582"/>
      <c r="Q48" s="582"/>
      <c r="R48" s="583"/>
      <c r="S48" s="582"/>
      <c r="T48" s="582"/>
      <c r="U48" s="583"/>
      <c r="V48" s="582"/>
      <c r="W48" s="582"/>
      <c r="X48" s="583"/>
      <c r="Y48" s="588"/>
      <c r="Z48" s="588"/>
    </row>
    <row r="49" spans="1:26" ht="16.5" thickBot="1">
      <c r="A49" s="1030" t="s">
        <v>63</v>
      </c>
      <c r="B49" s="1031"/>
      <c r="C49" s="589">
        <f>SUM(C43:C47)</f>
        <v>1881312</v>
      </c>
      <c r="D49" s="589">
        <f>SUM(D43:D47)</f>
        <v>1807446</v>
      </c>
      <c r="E49" s="541">
        <f>(C49-D49)/D49</f>
        <v>4.0867610982568775E-2</v>
      </c>
      <c r="F49" s="589">
        <f>SUM(F43:F47)</f>
        <v>1276301</v>
      </c>
      <c r="G49" s="589">
        <f>SUM(G43:G47)</f>
        <v>1209042</v>
      </c>
      <c r="H49" s="541">
        <f>(F49-G49)/G49</f>
        <v>5.5629994656926723E-2</v>
      </c>
      <c r="I49" s="589">
        <f>SUM(I43:I47)</f>
        <v>605011</v>
      </c>
      <c r="J49" s="589">
        <f>SUM(J43:J47)</f>
        <v>598404</v>
      </c>
      <c r="K49" s="541">
        <f>(I49-J49)/J49</f>
        <v>1.1041035821953062E-2</v>
      </c>
      <c r="L49" s="590"/>
      <c r="M49" s="591">
        <f>P49/S49</f>
        <v>0.69739704940811076</v>
      </c>
      <c r="N49" s="591">
        <f>Q49/T49</f>
        <v>0.69361004126852976</v>
      </c>
      <c r="O49" s="544">
        <f>ROUND(+M49-N49,3)*100</f>
        <v>0.4</v>
      </c>
      <c r="P49" s="589">
        <f>SUM(P43:P47)</f>
        <v>2559761</v>
      </c>
      <c r="Q49" s="589">
        <f>SUM(Q43:Q47)</f>
        <v>2498228</v>
      </c>
      <c r="R49" s="541">
        <f>(P49-Q49)/Q49</f>
        <v>2.4630658210539631E-2</v>
      </c>
      <c r="S49" s="589">
        <f>SUM(S43:S47)</f>
        <v>3670450</v>
      </c>
      <c r="T49" s="589">
        <f>SUM(T43:T47)</f>
        <v>3601776</v>
      </c>
      <c r="U49" s="541">
        <f>(S49-T49)/T49</f>
        <v>1.906670487004189E-2</v>
      </c>
      <c r="V49" s="589">
        <f>SUM(V43:V47)</f>
        <v>4956945</v>
      </c>
      <c r="W49" s="589">
        <f>SUM(W43:W47)</f>
        <v>4761896</v>
      </c>
      <c r="X49" s="541">
        <f>(V49-W49)/W49</f>
        <v>4.0960365367072274E-2</v>
      </c>
      <c r="Y49" s="592">
        <f>V49/C49</f>
        <v>2.634834094504261</v>
      </c>
      <c r="Z49" s="593">
        <f>W49/D49</f>
        <v>2.6345993185965169</v>
      </c>
    </row>
    <row r="50" spans="1:26" ht="11.25" customHeight="1">
      <c r="A50" s="594"/>
      <c r="B50" s="594"/>
      <c r="C50" s="594"/>
      <c r="D50" s="594"/>
      <c r="E50" s="595"/>
      <c r="F50" s="594"/>
      <c r="G50" s="594"/>
      <c r="H50" s="595"/>
      <c r="I50" s="594"/>
      <c r="J50" s="594"/>
      <c r="K50" s="595"/>
      <c r="L50" s="594"/>
      <c r="M50" s="596"/>
      <c r="N50" s="596"/>
      <c r="O50" s="595"/>
      <c r="P50" s="594"/>
      <c r="Q50" s="594"/>
      <c r="R50" s="594"/>
      <c r="S50" s="594"/>
      <c r="T50" s="594"/>
      <c r="U50" s="594"/>
      <c r="V50" s="594"/>
      <c r="W50" s="594"/>
      <c r="X50" s="594"/>
      <c r="Y50" s="594"/>
      <c r="Z50" s="594"/>
    </row>
    <row r="51" spans="1:26">
      <c r="A51" s="618" t="s">
        <v>67</v>
      </c>
      <c r="C51" s="597"/>
      <c r="D51" s="597"/>
    </row>
    <row r="52" spans="1:26">
      <c r="A52" s="618" t="s">
        <v>68</v>
      </c>
    </row>
  </sheetData>
  <mergeCells count="48">
    <mergeCell ref="A21:A22"/>
    <mergeCell ref="A1:Z1"/>
    <mergeCell ref="A2:Z2"/>
    <mergeCell ref="A4:Z4"/>
    <mergeCell ref="C5:D5"/>
    <mergeCell ref="F5:G5"/>
    <mergeCell ref="I5:J5"/>
    <mergeCell ref="M5:N5"/>
    <mergeCell ref="P5:Q5"/>
    <mergeCell ref="S5:T5"/>
    <mergeCell ref="V5:W5"/>
    <mergeCell ref="Y5:Z5"/>
    <mergeCell ref="A7:A9"/>
    <mergeCell ref="A11:A12"/>
    <mergeCell ref="A14:A16"/>
    <mergeCell ref="A18:A19"/>
    <mergeCell ref="A37:B37"/>
    <mergeCell ref="A25:B25"/>
    <mergeCell ref="A27:B27"/>
    <mergeCell ref="A30:Z30"/>
    <mergeCell ref="C31:D31"/>
    <mergeCell ref="F31:G31"/>
    <mergeCell ref="I31:J31"/>
    <mergeCell ref="M31:N31"/>
    <mergeCell ref="P31:Q31"/>
    <mergeCell ref="S31:T31"/>
    <mergeCell ref="V31:W31"/>
    <mergeCell ref="Y31:Z31"/>
    <mergeCell ref="A32:B32"/>
    <mergeCell ref="A33:B33"/>
    <mergeCell ref="A34:B34"/>
    <mergeCell ref="A35:B35"/>
    <mergeCell ref="A40:Z40"/>
    <mergeCell ref="C41:D41"/>
    <mergeCell ref="F41:G41"/>
    <mergeCell ref="I41:J41"/>
    <mergeCell ref="M41:N41"/>
    <mergeCell ref="P41:Q41"/>
    <mergeCell ref="S41:T41"/>
    <mergeCell ref="V41:W41"/>
    <mergeCell ref="Y41:Z41"/>
    <mergeCell ref="A49:B49"/>
    <mergeCell ref="A42:B42"/>
    <mergeCell ref="A43:B43"/>
    <mergeCell ref="A44:B44"/>
    <mergeCell ref="A45:B45"/>
    <mergeCell ref="A46:B46"/>
    <mergeCell ref="A47:B47"/>
  </mergeCells>
  <printOptions horizontalCentered="1"/>
  <pageMargins left="0" right="0" top="0.75" bottom="1" header="0.5" footer="0.5"/>
  <pageSetup paperSize="5" scale="55" orientation="landscape" r:id="rId1"/>
  <headerFooter alignWithMargins="0">
    <oddHeader>&amp;L&amp;G</oddHeader>
    <oddFooter>&amp;L&amp;"Arial,Bold"&amp;12Prepared by: Carlos J. Acobis RossSource: Monthly Registrations and Occupancy SurveyResearch and Statistics Division</oddFooter>
  </headerFooter>
  <legacyDrawingHF r:id="rId2"/>
</worksheet>
</file>

<file path=xl/worksheets/sheet7.xml><?xml version="1.0" encoding="utf-8"?>
<worksheet xmlns="http://schemas.openxmlformats.org/spreadsheetml/2006/main" xmlns:r="http://schemas.openxmlformats.org/officeDocument/2006/relationships">
  <sheetPr>
    <pageSetUpPr fitToPage="1"/>
  </sheetPr>
  <dimension ref="A1:Z52"/>
  <sheetViews>
    <sheetView workbookViewId="0">
      <pane xSplit="2" ySplit="6" topLeftCell="C7" activePane="bottomRight" state="frozen"/>
      <selection pane="topRight" activeCell="C1" sqref="C1"/>
      <selection pane="bottomLeft" activeCell="A8" sqref="A8"/>
      <selection pane="bottomRight" activeCell="A3" sqref="A3"/>
    </sheetView>
  </sheetViews>
  <sheetFormatPr defaultRowHeight="12.75"/>
  <cols>
    <col min="1" max="1" width="21.140625" style="489" customWidth="1"/>
    <col min="2" max="2" width="30.5703125" style="489" bestFit="1" customWidth="1"/>
    <col min="3" max="4" width="12.7109375" style="489" customWidth="1"/>
    <col min="5" max="5" width="11.7109375" style="642" customWidth="1"/>
    <col min="6" max="7" width="12.7109375" style="489" customWidth="1"/>
    <col min="8" max="8" width="11.7109375" style="642" customWidth="1"/>
    <col min="9" max="10" width="12.7109375" style="489" customWidth="1"/>
    <col min="11" max="11" width="11.7109375" style="642" customWidth="1"/>
    <col min="12" max="12" width="1.140625" style="489" customWidth="1"/>
    <col min="13" max="14" width="11.7109375" style="489" customWidth="1"/>
    <col min="15" max="15" width="11.7109375" style="642" customWidth="1"/>
    <col min="16" max="17" width="12.7109375" style="489" customWidth="1"/>
    <col min="18" max="18" width="11.7109375" style="642" customWidth="1"/>
    <col min="19" max="20" width="12.7109375" style="489" customWidth="1"/>
    <col min="21" max="21" width="11.7109375" style="642" customWidth="1"/>
    <col min="22" max="23" width="12.7109375" style="489" customWidth="1"/>
    <col min="24" max="24" width="11.7109375" style="489" customWidth="1"/>
    <col min="25" max="26" width="12.7109375" style="642" customWidth="1"/>
    <col min="27" max="16384" width="9.140625" style="489"/>
  </cols>
  <sheetData>
    <row r="1" spans="1:26" ht="26.25">
      <c r="A1" s="1057" t="s">
        <v>38</v>
      </c>
      <c r="B1" s="1057"/>
      <c r="C1" s="1057"/>
      <c r="D1" s="1057"/>
      <c r="E1" s="1057"/>
      <c r="F1" s="1057"/>
      <c r="G1" s="1057"/>
      <c r="H1" s="1057"/>
      <c r="I1" s="1057"/>
      <c r="J1" s="1057"/>
      <c r="K1" s="1057"/>
      <c r="L1" s="1057"/>
      <c r="M1" s="1057"/>
      <c r="N1" s="1057"/>
      <c r="O1" s="1057"/>
      <c r="P1" s="1057"/>
      <c r="Q1" s="1057"/>
      <c r="R1" s="1057"/>
      <c r="S1" s="1057"/>
      <c r="T1" s="1057"/>
      <c r="U1" s="1057"/>
      <c r="V1" s="1057"/>
      <c r="W1" s="1057"/>
      <c r="X1" s="1057"/>
      <c r="Y1" s="1057"/>
      <c r="Z1" s="1057"/>
    </row>
    <row r="2" spans="1:26" s="491" customFormat="1" ht="26.25">
      <c r="A2" s="1057" t="s">
        <v>36</v>
      </c>
      <c r="B2" s="1057"/>
      <c r="C2" s="1057"/>
      <c r="D2" s="1057"/>
      <c r="E2" s="1057"/>
      <c r="F2" s="1057"/>
      <c r="G2" s="1057"/>
      <c r="H2" s="1057"/>
      <c r="I2" s="1057"/>
      <c r="J2" s="1057"/>
      <c r="K2" s="1057"/>
      <c r="L2" s="1057"/>
      <c r="M2" s="1057"/>
      <c r="N2" s="1057"/>
      <c r="O2" s="1057"/>
      <c r="P2" s="1057"/>
      <c r="Q2" s="1057"/>
      <c r="R2" s="1057"/>
      <c r="S2" s="1057"/>
      <c r="T2" s="1057"/>
      <c r="U2" s="1057"/>
      <c r="V2" s="1057"/>
      <c r="W2" s="1057"/>
      <c r="X2" s="1057"/>
      <c r="Y2" s="1057"/>
      <c r="Z2" s="1057"/>
    </row>
    <row r="3" spans="1:26" s="491" customFormat="1" ht="20.25">
      <c r="E3" s="493"/>
      <c r="H3" s="493"/>
      <c r="K3" s="493"/>
      <c r="O3" s="493"/>
      <c r="R3" s="493"/>
      <c r="U3" s="493"/>
      <c r="Y3" s="493"/>
      <c r="Z3" s="493"/>
    </row>
    <row r="4" spans="1:26" ht="24" thickBot="1">
      <c r="A4" s="1058" t="s">
        <v>70</v>
      </c>
      <c r="B4" s="1058"/>
      <c r="C4" s="1058"/>
      <c r="D4" s="1058"/>
      <c r="E4" s="1058"/>
      <c r="F4" s="1058"/>
      <c r="G4" s="1058"/>
      <c r="H4" s="1058"/>
      <c r="I4" s="1058"/>
      <c r="J4" s="1058"/>
      <c r="K4" s="1058"/>
      <c r="L4" s="1058"/>
      <c r="M4" s="1058"/>
      <c r="N4" s="1058"/>
      <c r="O4" s="1058"/>
      <c r="P4" s="1058"/>
      <c r="Q4" s="1058"/>
      <c r="R4" s="1058"/>
      <c r="S4" s="1058"/>
      <c r="T4" s="1058"/>
      <c r="U4" s="1058"/>
      <c r="V4" s="1058"/>
      <c r="W4" s="1058"/>
      <c r="X4" s="1058"/>
      <c r="Y4" s="1058"/>
      <c r="Z4" s="1058"/>
    </row>
    <row r="5" spans="1:26" ht="15">
      <c r="A5" s="494"/>
      <c r="B5" s="495"/>
      <c r="C5" s="1041" t="s">
        <v>40</v>
      </c>
      <c r="D5" s="1041"/>
      <c r="E5" s="496" t="s">
        <v>41</v>
      </c>
      <c r="F5" s="1041" t="s">
        <v>42</v>
      </c>
      <c r="G5" s="1041"/>
      <c r="H5" s="496" t="s">
        <v>41</v>
      </c>
      <c r="I5" s="1041" t="s">
        <v>43</v>
      </c>
      <c r="J5" s="1041"/>
      <c r="K5" s="619" t="s">
        <v>41</v>
      </c>
      <c r="L5" s="498"/>
      <c r="M5" s="1042" t="s">
        <v>44</v>
      </c>
      <c r="N5" s="1042"/>
      <c r="O5" s="496" t="s">
        <v>45</v>
      </c>
      <c r="P5" s="1041" t="s">
        <v>46</v>
      </c>
      <c r="Q5" s="1041"/>
      <c r="R5" s="496" t="s">
        <v>41</v>
      </c>
      <c r="S5" s="1041" t="s">
        <v>47</v>
      </c>
      <c r="T5" s="1041"/>
      <c r="U5" s="496" t="s">
        <v>41</v>
      </c>
      <c r="V5" s="1041" t="s">
        <v>48</v>
      </c>
      <c r="W5" s="1041"/>
      <c r="X5" s="496" t="s">
        <v>41</v>
      </c>
      <c r="Y5" s="1041" t="s">
        <v>49</v>
      </c>
      <c r="Z5" s="1044"/>
    </row>
    <row r="6" spans="1:26" ht="30.75" thickBot="1">
      <c r="A6" s="499" t="s">
        <v>50</v>
      </c>
      <c r="B6" s="500" t="s">
        <v>51</v>
      </c>
      <c r="C6" s="501">
        <v>2014</v>
      </c>
      <c r="D6" s="501">
        <v>2013</v>
      </c>
      <c r="E6" s="502" t="s">
        <v>71</v>
      </c>
      <c r="F6" s="501">
        <v>2014</v>
      </c>
      <c r="G6" s="501">
        <v>2013</v>
      </c>
      <c r="H6" s="502" t="s">
        <v>71</v>
      </c>
      <c r="I6" s="501">
        <v>2014</v>
      </c>
      <c r="J6" s="501">
        <v>2013</v>
      </c>
      <c r="K6" s="502" t="s">
        <v>71</v>
      </c>
      <c r="L6" s="503"/>
      <c r="M6" s="620">
        <v>2014</v>
      </c>
      <c r="N6" s="620">
        <v>2013</v>
      </c>
      <c r="O6" s="502" t="s">
        <v>71</v>
      </c>
      <c r="P6" s="501">
        <v>2014</v>
      </c>
      <c r="Q6" s="501">
        <v>2013</v>
      </c>
      <c r="R6" s="502" t="s">
        <v>71</v>
      </c>
      <c r="S6" s="501">
        <v>2014</v>
      </c>
      <c r="T6" s="501">
        <v>2013</v>
      </c>
      <c r="U6" s="502" t="s">
        <v>71</v>
      </c>
      <c r="V6" s="501">
        <v>2014</v>
      </c>
      <c r="W6" s="501">
        <v>2013</v>
      </c>
      <c r="X6" s="502" t="s">
        <v>71</v>
      </c>
      <c r="Y6" s="501">
        <v>2014</v>
      </c>
      <c r="Z6" s="506">
        <v>2013</v>
      </c>
    </row>
    <row r="7" spans="1:26" ht="15">
      <c r="A7" s="1055" t="s">
        <v>53</v>
      </c>
      <c r="B7" s="507" t="s">
        <v>54</v>
      </c>
      <c r="C7" s="508">
        <v>41487</v>
      </c>
      <c r="D7" s="508">
        <v>42082</v>
      </c>
      <c r="E7" s="509">
        <v>-1.4139061831661992E-2</v>
      </c>
      <c r="F7" s="508">
        <v>34193</v>
      </c>
      <c r="G7" s="508">
        <v>34114</v>
      </c>
      <c r="H7" s="509">
        <v>2.3157647886498213E-3</v>
      </c>
      <c r="I7" s="508">
        <v>7294</v>
      </c>
      <c r="J7" s="508">
        <v>7968</v>
      </c>
      <c r="K7" s="509">
        <v>-8.4588353413654616E-2</v>
      </c>
      <c r="L7" s="621"/>
      <c r="M7" s="511">
        <v>0.68006014776686952</v>
      </c>
      <c r="N7" s="511">
        <v>0.66902410817542923</v>
      </c>
      <c r="O7" s="512">
        <v>1.0999999999999999</v>
      </c>
      <c r="P7" s="508">
        <v>47035</v>
      </c>
      <c r="Q7" s="508">
        <v>45123</v>
      </c>
      <c r="R7" s="509">
        <v>4.2373069166500452E-2</v>
      </c>
      <c r="S7" s="508">
        <v>69163</v>
      </c>
      <c r="T7" s="508">
        <v>67446</v>
      </c>
      <c r="U7" s="509">
        <v>2.545740295940456E-2</v>
      </c>
      <c r="V7" s="508">
        <v>88912</v>
      </c>
      <c r="W7" s="508">
        <v>85936</v>
      </c>
      <c r="X7" s="509">
        <v>3.4630422640104262E-2</v>
      </c>
      <c r="Y7" s="549">
        <v>2.1431291729939499</v>
      </c>
      <c r="Z7" s="514">
        <v>2.0421082648163109</v>
      </c>
    </row>
    <row r="8" spans="1:26" ht="15">
      <c r="A8" s="1059"/>
      <c r="B8" s="507" t="s">
        <v>55</v>
      </c>
      <c r="C8" s="508">
        <v>65349</v>
      </c>
      <c r="D8" s="508">
        <v>51692</v>
      </c>
      <c r="E8" s="509">
        <v>0.26419948928267428</v>
      </c>
      <c r="F8" s="508">
        <v>55197</v>
      </c>
      <c r="G8" s="508">
        <v>44746</v>
      </c>
      <c r="H8" s="509">
        <v>0.23356277656103339</v>
      </c>
      <c r="I8" s="508">
        <v>10152</v>
      </c>
      <c r="J8" s="508">
        <v>6946</v>
      </c>
      <c r="K8" s="509">
        <v>0.46156061042326518</v>
      </c>
      <c r="L8" s="621"/>
      <c r="M8" s="511">
        <v>0.85402152554483746</v>
      </c>
      <c r="N8" s="511">
        <v>0.79454564489112223</v>
      </c>
      <c r="O8" s="512">
        <v>5.8999999999999995</v>
      </c>
      <c r="P8" s="508">
        <v>76493</v>
      </c>
      <c r="Q8" s="508">
        <v>60716</v>
      </c>
      <c r="R8" s="509">
        <v>0.25984913367151985</v>
      </c>
      <c r="S8" s="508">
        <v>89568</v>
      </c>
      <c r="T8" s="508">
        <v>76416</v>
      </c>
      <c r="U8" s="509">
        <v>0.17211055276381909</v>
      </c>
      <c r="V8" s="508">
        <v>133994</v>
      </c>
      <c r="W8" s="508">
        <v>105460</v>
      </c>
      <c r="X8" s="509">
        <v>0.27056703963588091</v>
      </c>
      <c r="Y8" s="549">
        <v>2.0504368850326706</v>
      </c>
      <c r="Z8" s="514">
        <v>2.0401609533390079</v>
      </c>
    </row>
    <row r="9" spans="1:26" ht="15.75" thickBot="1">
      <c r="A9" s="1056"/>
      <c r="B9" s="507" t="s">
        <v>56</v>
      </c>
      <c r="C9" s="508">
        <v>288661</v>
      </c>
      <c r="D9" s="508">
        <v>286889</v>
      </c>
      <c r="E9" s="509">
        <v>6.1766048889988811E-3</v>
      </c>
      <c r="F9" s="508">
        <v>256207</v>
      </c>
      <c r="G9" s="508">
        <v>253756</v>
      </c>
      <c r="H9" s="509">
        <v>9.6588849130660945E-3</v>
      </c>
      <c r="I9" s="508">
        <v>32454</v>
      </c>
      <c r="J9" s="508">
        <v>33133</v>
      </c>
      <c r="K9" s="509">
        <v>-2.0493163915129932E-2</v>
      </c>
      <c r="L9" s="621"/>
      <c r="M9" s="511">
        <v>0.86015268325284988</v>
      </c>
      <c r="N9" s="511">
        <v>0.85861702656125216</v>
      </c>
      <c r="O9" s="512">
        <v>0.2</v>
      </c>
      <c r="P9" s="508">
        <v>456883</v>
      </c>
      <c r="Q9" s="508">
        <v>449395</v>
      </c>
      <c r="R9" s="509">
        <v>1.6662401673360853E-2</v>
      </c>
      <c r="S9" s="508">
        <v>531165</v>
      </c>
      <c r="T9" s="508">
        <v>523394</v>
      </c>
      <c r="U9" s="509">
        <v>1.4847323431296499E-2</v>
      </c>
      <c r="V9" s="508">
        <v>800776</v>
      </c>
      <c r="W9" s="508">
        <v>774839</v>
      </c>
      <c r="X9" s="509">
        <v>3.3474050738282406E-2</v>
      </c>
      <c r="Y9" s="549">
        <v>2.7741052653458556</v>
      </c>
      <c r="Z9" s="514">
        <v>2.7008320291123047</v>
      </c>
    </row>
    <row r="10" spans="1:26" ht="15.75" thickBot="1">
      <c r="A10" s="622" t="s">
        <v>57</v>
      </c>
      <c r="B10" s="623"/>
      <c r="C10" s="624">
        <v>395497</v>
      </c>
      <c r="D10" s="624">
        <v>380663</v>
      </c>
      <c r="E10" s="625">
        <v>3.8968851713983232E-2</v>
      </c>
      <c r="F10" s="624">
        <v>345597</v>
      </c>
      <c r="G10" s="624">
        <v>332616</v>
      </c>
      <c r="H10" s="625">
        <v>3.9026986074031315E-2</v>
      </c>
      <c r="I10" s="624">
        <v>49900</v>
      </c>
      <c r="J10" s="624">
        <v>48047</v>
      </c>
      <c r="K10" s="625">
        <v>3.8566403729681356E-2</v>
      </c>
      <c r="L10" s="621"/>
      <c r="M10" s="626">
        <v>0.84130216728318474</v>
      </c>
      <c r="N10" s="626">
        <v>0.83211540997757982</v>
      </c>
      <c r="O10" s="627">
        <v>0.89999999999999991</v>
      </c>
      <c r="P10" s="624">
        <v>580411</v>
      </c>
      <c r="Q10" s="624">
        <v>555234</v>
      </c>
      <c r="R10" s="625">
        <v>4.5344845596631329E-2</v>
      </c>
      <c r="S10" s="624">
        <v>689896</v>
      </c>
      <c r="T10" s="624">
        <v>667256</v>
      </c>
      <c r="U10" s="625">
        <v>3.3930005874806671E-2</v>
      </c>
      <c r="V10" s="624">
        <v>1023682</v>
      </c>
      <c r="W10" s="624">
        <v>966235</v>
      </c>
      <c r="X10" s="625">
        <v>5.945448053527351E-2</v>
      </c>
      <c r="Y10" s="628">
        <v>2.5883432744116894</v>
      </c>
      <c r="Z10" s="629">
        <v>2.5382950273601583</v>
      </c>
    </row>
    <row r="11" spans="1:26" ht="15">
      <c r="A11" s="1059" t="s">
        <v>58</v>
      </c>
      <c r="B11" s="507" t="s">
        <v>54</v>
      </c>
      <c r="C11" s="508">
        <v>35177</v>
      </c>
      <c r="D11" s="508">
        <v>36103</v>
      </c>
      <c r="E11" s="509">
        <v>-2.5648838046699721E-2</v>
      </c>
      <c r="F11" s="508">
        <v>10150</v>
      </c>
      <c r="G11" s="508">
        <v>9396</v>
      </c>
      <c r="H11" s="509">
        <v>8.0246913580246909E-2</v>
      </c>
      <c r="I11" s="508">
        <v>25027</v>
      </c>
      <c r="J11" s="508">
        <v>26707</v>
      </c>
      <c r="K11" s="509">
        <v>-6.2904856404687903E-2</v>
      </c>
      <c r="L11" s="621"/>
      <c r="M11" s="511">
        <v>0.41191554833746474</v>
      </c>
      <c r="N11" s="511">
        <v>0.36761205122957441</v>
      </c>
      <c r="O11" s="512">
        <v>4.3999999999999995</v>
      </c>
      <c r="P11" s="508">
        <v>33733</v>
      </c>
      <c r="Q11" s="508">
        <v>34128</v>
      </c>
      <c r="R11" s="509">
        <v>-1.1574074074074073E-2</v>
      </c>
      <c r="S11" s="508">
        <v>81893</v>
      </c>
      <c r="T11" s="508">
        <v>92837</v>
      </c>
      <c r="U11" s="509">
        <v>-0.11788403330568631</v>
      </c>
      <c r="V11" s="508">
        <v>70804</v>
      </c>
      <c r="W11" s="508">
        <v>72448</v>
      </c>
      <c r="X11" s="509">
        <v>-2.2692137809187281E-2</v>
      </c>
      <c r="Y11" s="549">
        <v>2.0127924496119625</v>
      </c>
      <c r="Z11" s="514">
        <v>2.00670304406836</v>
      </c>
    </row>
    <row r="12" spans="1:26" ht="15.75" thickBot="1">
      <c r="A12" s="1059"/>
      <c r="B12" s="507" t="s">
        <v>55</v>
      </c>
      <c r="C12" s="508">
        <v>38465</v>
      </c>
      <c r="D12" s="508">
        <v>37431</v>
      </c>
      <c r="E12" s="509">
        <v>2.7624161791028827E-2</v>
      </c>
      <c r="F12" s="508">
        <v>15716</v>
      </c>
      <c r="G12" s="508">
        <v>16779</v>
      </c>
      <c r="H12" s="509">
        <v>-6.3353000774777998E-2</v>
      </c>
      <c r="I12" s="508">
        <v>22749</v>
      </c>
      <c r="J12" s="508">
        <v>20652</v>
      </c>
      <c r="K12" s="509">
        <v>0.1015398024404416</v>
      </c>
      <c r="L12" s="621"/>
      <c r="M12" s="511">
        <v>0.61679275871386108</v>
      </c>
      <c r="N12" s="511">
        <v>0.57034507405789625</v>
      </c>
      <c r="O12" s="512">
        <v>4.5999999999999996</v>
      </c>
      <c r="P12" s="508">
        <v>45655</v>
      </c>
      <c r="Q12" s="508">
        <v>43089</v>
      </c>
      <c r="R12" s="509">
        <v>5.955116154935134E-2</v>
      </c>
      <c r="S12" s="508">
        <v>74020</v>
      </c>
      <c r="T12" s="508">
        <v>75549</v>
      </c>
      <c r="U12" s="509">
        <v>-2.0238520695177963E-2</v>
      </c>
      <c r="V12" s="508">
        <v>94308</v>
      </c>
      <c r="W12" s="508">
        <v>89098</v>
      </c>
      <c r="X12" s="509">
        <v>5.8474937709039485E-2</v>
      </c>
      <c r="Y12" s="549">
        <v>2.4517873391394773</v>
      </c>
      <c r="Z12" s="514">
        <v>2.3803264673666211</v>
      </c>
    </row>
    <row r="13" spans="1:26" ht="15.75" thickBot="1">
      <c r="A13" s="622" t="s">
        <v>57</v>
      </c>
      <c r="B13" s="623"/>
      <c r="C13" s="624">
        <v>73642</v>
      </c>
      <c r="D13" s="624">
        <v>73534</v>
      </c>
      <c r="E13" s="625">
        <v>1.4687083525987978E-3</v>
      </c>
      <c r="F13" s="624">
        <v>25866</v>
      </c>
      <c r="G13" s="624">
        <v>26175</v>
      </c>
      <c r="H13" s="625">
        <v>-1.1805157593123209E-2</v>
      </c>
      <c r="I13" s="624">
        <v>47776</v>
      </c>
      <c r="J13" s="624">
        <v>47359</v>
      </c>
      <c r="K13" s="625">
        <v>8.8050845668193999E-3</v>
      </c>
      <c r="L13" s="621"/>
      <c r="M13" s="626">
        <v>0.50918140244880161</v>
      </c>
      <c r="N13" s="626">
        <v>0.45857137766797712</v>
      </c>
      <c r="O13" s="627">
        <v>5.0999999999999996</v>
      </c>
      <c r="P13" s="624">
        <v>79388</v>
      </c>
      <c r="Q13" s="624">
        <v>77217</v>
      </c>
      <c r="R13" s="625">
        <v>2.8115570405480659E-2</v>
      </c>
      <c r="S13" s="624">
        <v>155913</v>
      </c>
      <c r="T13" s="624">
        <v>168386</v>
      </c>
      <c r="U13" s="625">
        <v>-7.4073854120888905E-2</v>
      </c>
      <c r="V13" s="624">
        <v>165112</v>
      </c>
      <c r="W13" s="624">
        <v>161546</v>
      </c>
      <c r="X13" s="625">
        <v>2.2074207965533037E-2</v>
      </c>
      <c r="Y13" s="628">
        <v>2.2420901116210858</v>
      </c>
      <c r="Z13" s="629">
        <v>2.1968885141567167</v>
      </c>
    </row>
    <row r="14" spans="1:26" ht="15">
      <c r="A14" s="1059" t="s">
        <v>59</v>
      </c>
      <c r="B14" s="507" t="s">
        <v>54</v>
      </c>
      <c r="C14" s="508">
        <v>4824</v>
      </c>
      <c r="D14" s="508">
        <v>4804</v>
      </c>
      <c r="E14" s="509">
        <v>4.163197335553705E-3</v>
      </c>
      <c r="F14" s="508">
        <v>1710</v>
      </c>
      <c r="G14" s="508">
        <v>2125</v>
      </c>
      <c r="H14" s="509">
        <v>-0.19529411764705881</v>
      </c>
      <c r="I14" s="508">
        <v>3114</v>
      </c>
      <c r="J14" s="508">
        <v>2679</v>
      </c>
      <c r="K14" s="509">
        <v>0.16237402015677491</v>
      </c>
      <c r="L14" s="621"/>
      <c r="M14" s="511">
        <v>0.32021126760563379</v>
      </c>
      <c r="N14" s="511">
        <v>0.37508412472893143</v>
      </c>
      <c r="O14" s="512">
        <v>-5.5</v>
      </c>
      <c r="P14" s="508">
        <v>4547</v>
      </c>
      <c r="Q14" s="508">
        <v>5016</v>
      </c>
      <c r="R14" s="509">
        <v>-9.3500797448165876E-2</v>
      </c>
      <c r="S14" s="508">
        <v>14200</v>
      </c>
      <c r="T14" s="508">
        <v>13373</v>
      </c>
      <c r="U14" s="509">
        <v>6.1841022956703809E-2</v>
      </c>
      <c r="V14" s="508">
        <v>10126</v>
      </c>
      <c r="W14" s="508">
        <v>10323</v>
      </c>
      <c r="X14" s="509">
        <v>-1.908359972876102E-2</v>
      </c>
      <c r="Y14" s="549">
        <v>2.0990878938640134</v>
      </c>
      <c r="Z14" s="514">
        <v>2.1488343047460448</v>
      </c>
    </row>
    <row r="15" spans="1:26" ht="15">
      <c r="A15" s="1059"/>
      <c r="B15" s="507" t="s">
        <v>55</v>
      </c>
      <c r="C15" s="508">
        <v>28171</v>
      </c>
      <c r="D15" s="508">
        <v>26640</v>
      </c>
      <c r="E15" s="509">
        <v>5.7469969969969968E-2</v>
      </c>
      <c r="F15" s="508">
        <v>20144</v>
      </c>
      <c r="G15" s="508">
        <v>19950</v>
      </c>
      <c r="H15" s="509">
        <v>9.7243107769423558E-3</v>
      </c>
      <c r="I15" s="508">
        <v>8027</v>
      </c>
      <c r="J15" s="508">
        <v>6690</v>
      </c>
      <c r="K15" s="509">
        <v>0.19985052316890881</v>
      </c>
      <c r="L15" s="621"/>
      <c r="M15" s="511">
        <v>0.75177645990276221</v>
      </c>
      <c r="N15" s="511">
        <v>0.73117088607594938</v>
      </c>
      <c r="O15" s="512">
        <v>2.1</v>
      </c>
      <c r="P15" s="508">
        <v>42213</v>
      </c>
      <c r="Q15" s="508">
        <v>41589</v>
      </c>
      <c r="R15" s="509">
        <v>1.5003967395224698E-2</v>
      </c>
      <c r="S15" s="508">
        <v>56151</v>
      </c>
      <c r="T15" s="508">
        <v>56880</v>
      </c>
      <c r="U15" s="509">
        <v>-1.2816455696202532E-2</v>
      </c>
      <c r="V15" s="508">
        <v>79036</v>
      </c>
      <c r="W15" s="508">
        <v>76171</v>
      </c>
      <c r="X15" s="509">
        <v>3.7612739756600282E-2</v>
      </c>
      <c r="Y15" s="549">
        <v>2.8055802065954349</v>
      </c>
      <c r="Z15" s="514">
        <v>2.8592717717717719</v>
      </c>
    </row>
    <row r="16" spans="1:26" ht="15.75" thickBot="1">
      <c r="A16" s="1059"/>
      <c r="B16" s="507" t="s">
        <v>56</v>
      </c>
      <c r="C16" s="508">
        <v>78680</v>
      </c>
      <c r="D16" s="508">
        <v>79347</v>
      </c>
      <c r="E16" s="509">
        <v>-8.4061149129771758E-3</v>
      </c>
      <c r="F16" s="508">
        <v>66790</v>
      </c>
      <c r="G16" s="508">
        <v>67922</v>
      </c>
      <c r="H16" s="509">
        <v>-1.6666175907658787E-2</v>
      </c>
      <c r="I16" s="508">
        <v>11890</v>
      </c>
      <c r="J16" s="508">
        <v>11425</v>
      </c>
      <c r="K16" s="509">
        <v>4.0700218818380741E-2</v>
      </c>
      <c r="L16" s="621"/>
      <c r="M16" s="511">
        <v>0.78569312064793329</v>
      </c>
      <c r="N16" s="511">
        <v>0.78605232225388166</v>
      </c>
      <c r="O16" s="512">
        <v>0</v>
      </c>
      <c r="P16" s="508">
        <v>127276</v>
      </c>
      <c r="Q16" s="508">
        <v>127728</v>
      </c>
      <c r="R16" s="509">
        <v>-3.5387698860077665E-3</v>
      </c>
      <c r="S16" s="508">
        <v>161992</v>
      </c>
      <c r="T16" s="508">
        <v>162493</v>
      </c>
      <c r="U16" s="509">
        <v>-3.0832097382656482E-3</v>
      </c>
      <c r="V16" s="508">
        <v>273702</v>
      </c>
      <c r="W16" s="508">
        <v>282354</v>
      </c>
      <c r="X16" s="509">
        <v>-3.0642385091055907E-2</v>
      </c>
      <c r="Y16" s="549">
        <v>3.4786731062531775</v>
      </c>
      <c r="Z16" s="514">
        <v>3.5584710196982874</v>
      </c>
    </row>
    <row r="17" spans="1:26" ht="15.75" thickBot="1">
      <c r="A17" s="622" t="s">
        <v>57</v>
      </c>
      <c r="B17" s="623"/>
      <c r="C17" s="624">
        <v>111675</v>
      </c>
      <c r="D17" s="624">
        <v>110791</v>
      </c>
      <c r="E17" s="625">
        <v>7.9789874628805584E-3</v>
      </c>
      <c r="F17" s="624">
        <v>88644</v>
      </c>
      <c r="G17" s="624">
        <v>89997</v>
      </c>
      <c r="H17" s="625">
        <v>-1.5033834461148705E-2</v>
      </c>
      <c r="I17" s="624">
        <v>23031</v>
      </c>
      <c r="J17" s="624">
        <v>20794</v>
      </c>
      <c r="K17" s="625">
        <v>0.10757910935846879</v>
      </c>
      <c r="L17" s="621"/>
      <c r="M17" s="626">
        <v>0.74904774406803731</v>
      </c>
      <c r="N17" s="626">
        <v>0.74902683612178078</v>
      </c>
      <c r="O17" s="627">
        <v>0</v>
      </c>
      <c r="P17" s="624">
        <v>174036</v>
      </c>
      <c r="Q17" s="624">
        <v>174333</v>
      </c>
      <c r="R17" s="625">
        <v>-1.7036361446197794E-3</v>
      </c>
      <c r="S17" s="624">
        <v>232343</v>
      </c>
      <c r="T17" s="624">
        <v>232746</v>
      </c>
      <c r="U17" s="625">
        <v>-1.7315012932553084E-3</v>
      </c>
      <c r="V17" s="624">
        <v>362864</v>
      </c>
      <c r="W17" s="624">
        <v>368848</v>
      </c>
      <c r="X17" s="625">
        <v>-1.62234850127966E-2</v>
      </c>
      <c r="Y17" s="628">
        <v>3.2492858741884936</v>
      </c>
      <c r="Z17" s="629">
        <v>3.329223492882996</v>
      </c>
    </row>
    <row r="18" spans="1:26" ht="15">
      <c r="A18" s="1059" t="s">
        <v>60</v>
      </c>
      <c r="B18" s="507" t="s">
        <v>54</v>
      </c>
      <c r="C18" s="508">
        <v>10927</v>
      </c>
      <c r="D18" s="508">
        <v>9680</v>
      </c>
      <c r="E18" s="509">
        <v>0.12882231404958677</v>
      </c>
      <c r="F18" s="508">
        <v>3960</v>
      </c>
      <c r="G18" s="508">
        <v>3152</v>
      </c>
      <c r="H18" s="509">
        <v>0.25634517766497461</v>
      </c>
      <c r="I18" s="508">
        <v>6967</v>
      </c>
      <c r="J18" s="508">
        <v>6528</v>
      </c>
      <c r="K18" s="509">
        <v>6.7248774509803919E-2</v>
      </c>
      <c r="L18" s="621"/>
      <c r="M18" s="511">
        <v>0.41237938735094593</v>
      </c>
      <c r="N18" s="511">
        <v>0.35672628304821152</v>
      </c>
      <c r="O18" s="512">
        <v>5.6000000000000005</v>
      </c>
      <c r="P18" s="508">
        <v>9787</v>
      </c>
      <c r="Q18" s="508">
        <v>9175</v>
      </c>
      <c r="R18" s="509">
        <v>6.6702997275204359E-2</v>
      </c>
      <c r="S18" s="508">
        <v>23733</v>
      </c>
      <c r="T18" s="508">
        <v>25720</v>
      </c>
      <c r="U18" s="509">
        <v>-7.7255054432348369E-2</v>
      </c>
      <c r="V18" s="508">
        <v>19431</v>
      </c>
      <c r="W18" s="508">
        <v>16781</v>
      </c>
      <c r="X18" s="509">
        <v>0.15791669149633514</v>
      </c>
      <c r="Y18" s="549">
        <v>1.7782556968975931</v>
      </c>
      <c r="Z18" s="514">
        <v>1.7335743801652892</v>
      </c>
    </row>
    <row r="19" spans="1:26" ht="15.75" thickBot="1">
      <c r="A19" s="1059"/>
      <c r="B19" s="507" t="s">
        <v>61</v>
      </c>
      <c r="C19" s="508">
        <v>23542</v>
      </c>
      <c r="D19" s="508">
        <v>23381</v>
      </c>
      <c r="E19" s="509">
        <v>6.8859330225396692E-3</v>
      </c>
      <c r="F19" s="508">
        <v>13676</v>
      </c>
      <c r="G19" s="508">
        <v>13902</v>
      </c>
      <c r="H19" s="509">
        <v>-1.6256653718889368E-2</v>
      </c>
      <c r="I19" s="508">
        <v>9866</v>
      </c>
      <c r="J19" s="508">
        <v>9479</v>
      </c>
      <c r="K19" s="509">
        <v>4.0827091465344446E-2</v>
      </c>
      <c r="L19" s="621"/>
      <c r="M19" s="511">
        <v>0.64792176039119809</v>
      </c>
      <c r="N19" s="511">
        <v>0.62431214002663205</v>
      </c>
      <c r="O19" s="512">
        <v>2.4</v>
      </c>
      <c r="P19" s="508">
        <v>37365</v>
      </c>
      <c r="Q19" s="508">
        <v>38914</v>
      </c>
      <c r="R19" s="509">
        <v>-3.9805725445854964E-2</v>
      </c>
      <c r="S19" s="508">
        <v>57669</v>
      </c>
      <c r="T19" s="508">
        <v>62331</v>
      </c>
      <c r="U19" s="509">
        <v>-7.4794243634788468E-2</v>
      </c>
      <c r="V19" s="508">
        <v>62277</v>
      </c>
      <c r="W19" s="508">
        <v>64288</v>
      </c>
      <c r="X19" s="509">
        <v>-3.1281110004977603E-2</v>
      </c>
      <c r="Y19" s="549">
        <v>2.6453572338798743</v>
      </c>
      <c r="Z19" s="514">
        <v>2.7495829947393182</v>
      </c>
    </row>
    <row r="20" spans="1:26" ht="15.75" thickBot="1">
      <c r="A20" s="622" t="s">
        <v>57</v>
      </c>
      <c r="B20" s="623"/>
      <c r="C20" s="624">
        <v>34469</v>
      </c>
      <c r="D20" s="624">
        <v>33061</v>
      </c>
      <c r="E20" s="625">
        <v>4.2587943498381776E-2</v>
      </c>
      <c r="F20" s="624">
        <v>17636</v>
      </c>
      <c r="G20" s="624">
        <v>17054</v>
      </c>
      <c r="H20" s="625">
        <v>3.4126891051952622E-2</v>
      </c>
      <c r="I20" s="624">
        <v>16833</v>
      </c>
      <c r="J20" s="624">
        <v>16007</v>
      </c>
      <c r="K20" s="625">
        <v>5.1602423939526458E-2</v>
      </c>
      <c r="L20" s="621"/>
      <c r="M20" s="626">
        <v>0.5792486671089162</v>
      </c>
      <c r="N20" s="626">
        <v>0.54614939069402957</v>
      </c>
      <c r="O20" s="627">
        <v>3.3000000000000003</v>
      </c>
      <c r="P20" s="624">
        <v>47152</v>
      </c>
      <c r="Q20" s="624">
        <v>48089</v>
      </c>
      <c r="R20" s="625">
        <v>-1.9484705441992971E-2</v>
      </c>
      <c r="S20" s="624">
        <v>81402</v>
      </c>
      <c r="T20" s="624">
        <v>88051</v>
      </c>
      <c r="U20" s="625">
        <v>-7.5513054934072302E-2</v>
      </c>
      <c r="V20" s="624">
        <v>81708</v>
      </c>
      <c r="W20" s="624">
        <v>81069</v>
      </c>
      <c r="X20" s="625">
        <v>7.8821744439921543E-3</v>
      </c>
      <c r="Y20" s="628">
        <v>2.3704778206504393</v>
      </c>
      <c r="Z20" s="629">
        <v>2.4521036871238016</v>
      </c>
    </row>
    <row r="21" spans="1:26" ht="15">
      <c r="A21" s="1055" t="s">
        <v>62</v>
      </c>
      <c r="B21" s="507" t="s">
        <v>54</v>
      </c>
      <c r="C21" s="508">
        <v>6914</v>
      </c>
      <c r="D21" s="508">
        <v>7824</v>
      </c>
      <c r="E21" s="509">
        <v>-0.11630879345603272</v>
      </c>
      <c r="F21" s="508">
        <v>4261</v>
      </c>
      <c r="G21" s="508">
        <v>4277</v>
      </c>
      <c r="H21" s="509">
        <v>-3.7409399111526772E-3</v>
      </c>
      <c r="I21" s="508">
        <v>2653</v>
      </c>
      <c r="J21" s="508">
        <v>3547</v>
      </c>
      <c r="K21" s="509">
        <v>-0.25204398082886947</v>
      </c>
      <c r="L21" s="621"/>
      <c r="M21" s="511">
        <v>0.57936560492682598</v>
      </c>
      <c r="N21" s="511">
        <v>0.55183966497158243</v>
      </c>
      <c r="O21" s="512">
        <v>2.8000000000000003</v>
      </c>
      <c r="P21" s="508">
        <v>8749</v>
      </c>
      <c r="Q21" s="508">
        <v>9224</v>
      </c>
      <c r="R21" s="509">
        <v>-5.1496097137901126E-2</v>
      </c>
      <c r="S21" s="508">
        <v>15101</v>
      </c>
      <c r="T21" s="508">
        <v>16715</v>
      </c>
      <c r="U21" s="509">
        <v>-9.6559976069398742E-2</v>
      </c>
      <c r="V21" s="508">
        <v>15131</v>
      </c>
      <c r="W21" s="508">
        <v>15768</v>
      </c>
      <c r="X21" s="509">
        <v>-4.0398274987316081E-2</v>
      </c>
      <c r="Y21" s="549">
        <v>2.1884582007520974</v>
      </c>
      <c r="Z21" s="514">
        <v>2.0153374233128836</v>
      </c>
    </row>
    <row r="22" spans="1:26" ht="15.75" thickBot="1">
      <c r="A22" s="1056"/>
      <c r="B22" s="507" t="s">
        <v>55</v>
      </c>
      <c r="C22" s="508">
        <v>21056</v>
      </c>
      <c r="D22" s="508">
        <v>15688</v>
      </c>
      <c r="E22" s="509">
        <v>0.34217236104028559</v>
      </c>
      <c r="F22" s="508">
        <v>14920</v>
      </c>
      <c r="G22" s="508">
        <v>12043</v>
      </c>
      <c r="H22" s="509">
        <v>0.23889396329818152</v>
      </c>
      <c r="I22" s="508">
        <v>6136</v>
      </c>
      <c r="J22" s="508">
        <v>3645</v>
      </c>
      <c r="K22" s="509">
        <v>0.68340192043895742</v>
      </c>
      <c r="L22" s="621"/>
      <c r="M22" s="511">
        <v>0.73904808959156787</v>
      </c>
      <c r="N22" s="511">
        <v>0.77489003393238653</v>
      </c>
      <c r="O22" s="512">
        <v>-3.5999999999999996</v>
      </c>
      <c r="P22" s="508">
        <v>35900</v>
      </c>
      <c r="Q22" s="508">
        <v>30829</v>
      </c>
      <c r="R22" s="509">
        <v>0.16448798209478088</v>
      </c>
      <c r="S22" s="508">
        <v>48576</v>
      </c>
      <c r="T22" s="508">
        <v>39785</v>
      </c>
      <c r="U22" s="509">
        <v>0.22096267437476436</v>
      </c>
      <c r="V22" s="508">
        <v>74409</v>
      </c>
      <c r="W22" s="508">
        <v>63139</v>
      </c>
      <c r="X22" s="509">
        <v>0.17849506644071017</v>
      </c>
      <c r="Y22" s="549">
        <v>3.5338620820668694</v>
      </c>
      <c r="Z22" s="514">
        <v>4.0246685364609895</v>
      </c>
    </row>
    <row r="23" spans="1:26" ht="15.75" thickBot="1">
      <c r="A23" s="622" t="s">
        <v>57</v>
      </c>
      <c r="B23" s="623"/>
      <c r="C23" s="624">
        <v>27970</v>
      </c>
      <c r="D23" s="624">
        <v>23512</v>
      </c>
      <c r="E23" s="625">
        <v>0.18960530792786662</v>
      </c>
      <c r="F23" s="624">
        <v>19181</v>
      </c>
      <c r="G23" s="624">
        <v>16320</v>
      </c>
      <c r="H23" s="625">
        <v>0.1753063725490196</v>
      </c>
      <c r="I23" s="624">
        <v>8789</v>
      </c>
      <c r="J23" s="624">
        <v>7192</v>
      </c>
      <c r="K23" s="625">
        <v>0.22205228031145718</v>
      </c>
      <c r="L23" s="630"/>
      <c r="M23" s="626">
        <v>0.70117938973255645</v>
      </c>
      <c r="N23" s="626">
        <v>0.70890265486725668</v>
      </c>
      <c r="O23" s="627">
        <v>-0.8</v>
      </c>
      <c r="P23" s="624">
        <v>44649</v>
      </c>
      <c r="Q23" s="624">
        <v>40053</v>
      </c>
      <c r="R23" s="625">
        <v>0.11474795895438544</v>
      </c>
      <c r="S23" s="624">
        <v>63677</v>
      </c>
      <c r="T23" s="624">
        <v>56500</v>
      </c>
      <c r="U23" s="625">
        <v>0.12702654867256638</v>
      </c>
      <c r="V23" s="624">
        <v>89540</v>
      </c>
      <c r="W23" s="624">
        <v>78907</v>
      </c>
      <c r="X23" s="625">
        <v>0.13475357065913038</v>
      </c>
      <c r="Y23" s="628">
        <v>3.2012870933142654</v>
      </c>
      <c r="Z23" s="629">
        <v>3.3560309629125551</v>
      </c>
    </row>
    <row r="24" spans="1:26" s="550" customFormat="1" ht="4.5" customHeight="1" thickBot="1">
      <c r="A24" s="547"/>
      <c r="B24" s="547"/>
      <c r="C24" s="559"/>
      <c r="D24" s="559"/>
      <c r="E24" s="511" t="e">
        <v>#DIV/0!</v>
      </c>
      <c r="F24" s="559"/>
      <c r="G24" s="559"/>
      <c r="H24" s="511" t="e">
        <v>#DIV/0!</v>
      </c>
      <c r="I24" s="559"/>
      <c r="J24" s="559"/>
      <c r="K24" s="511" t="e">
        <v>#DIV/0!</v>
      </c>
      <c r="L24" s="631"/>
      <c r="M24" s="561"/>
      <c r="N24" s="561"/>
      <c r="O24" s="549">
        <v>0</v>
      </c>
      <c r="P24" s="559"/>
      <c r="Q24" s="559"/>
      <c r="R24" s="511" t="e">
        <v>#DIV/0!</v>
      </c>
      <c r="S24" s="559"/>
      <c r="T24" s="559"/>
      <c r="U24" s="511" t="e">
        <v>#DIV/0!</v>
      </c>
      <c r="V24" s="559"/>
      <c r="W24" s="559"/>
      <c r="X24" s="511" t="e">
        <v>#DIV/0!</v>
      </c>
      <c r="Y24" s="549" t="e">
        <v>#DIV/0!</v>
      </c>
      <c r="Z24" s="549" t="e">
        <v>#DIV/0!</v>
      </c>
    </row>
    <row r="25" spans="1:26" ht="16.5" thickBot="1">
      <c r="A25" s="1060" t="s">
        <v>63</v>
      </c>
      <c r="B25" s="1061"/>
      <c r="C25" s="632">
        <v>643253</v>
      </c>
      <c r="D25" s="632">
        <v>621561</v>
      </c>
      <c r="E25" s="633">
        <v>3.4899229520513678E-2</v>
      </c>
      <c r="F25" s="632">
        <v>496924</v>
      </c>
      <c r="G25" s="632">
        <v>482162</v>
      </c>
      <c r="H25" s="633">
        <v>3.0616265902331581E-2</v>
      </c>
      <c r="I25" s="632">
        <v>146329</v>
      </c>
      <c r="J25" s="632">
        <v>139399</v>
      </c>
      <c r="K25" s="633">
        <v>4.9713412578282483E-2</v>
      </c>
      <c r="L25" s="553"/>
      <c r="M25" s="634">
        <v>0.75671398125129263</v>
      </c>
      <c r="N25" s="634">
        <v>0.73781616387963456</v>
      </c>
      <c r="O25" s="635">
        <v>1.9</v>
      </c>
      <c r="P25" s="632">
        <v>925636</v>
      </c>
      <c r="Q25" s="632">
        <v>894926</v>
      </c>
      <c r="R25" s="633">
        <v>3.431568643664392E-2</v>
      </c>
      <c r="S25" s="632">
        <v>1223231</v>
      </c>
      <c r="T25" s="632">
        <v>1212939</v>
      </c>
      <c r="U25" s="633">
        <v>8.4851752643785062E-3</v>
      </c>
      <c r="V25" s="632">
        <v>1722906</v>
      </c>
      <c r="W25" s="632">
        <v>1656605</v>
      </c>
      <c r="X25" s="633">
        <v>4.0022214106561309E-2</v>
      </c>
      <c r="Y25" s="636">
        <v>2.6784266843683588</v>
      </c>
      <c r="Z25" s="637">
        <v>2.6652331790443737</v>
      </c>
    </row>
    <row r="26" spans="1:26" ht="11.25" customHeight="1" thickBot="1">
      <c r="A26" s="594"/>
      <c r="B26" s="594"/>
      <c r="C26" s="638"/>
      <c r="D26" s="638"/>
      <c r="E26" s="639"/>
      <c r="F26" s="638"/>
      <c r="G26" s="638"/>
      <c r="H26" s="639"/>
      <c r="I26" s="638"/>
      <c r="J26" s="638"/>
      <c r="K26" s="639"/>
      <c r="L26" s="595"/>
      <c r="M26" s="639"/>
      <c r="N26" s="639"/>
      <c r="O26" s="640"/>
      <c r="P26" s="638"/>
      <c r="Q26" s="638"/>
      <c r="R26" s="639"/>
      <c r="S26" s="638"/>
      <c r="T26" s="638"/>
      <c r="U26" s="639"/>
      <c r="V26" s="638"/>
      <c r="W26" s="638"/>
      <c r="X26" s="639"/>
      <c r="Y26" s="640"/>
      <c r="Z26" s="640"/>
    </row>
    <row r="27" spans="1:26" ht="16.5" thickBot="1">
      <c r="A27" s="1045" t="s">
        <v>64</v>
      </c>
      <c r="B27" s="1046"/>
      <c r="C27" s="551">
        <v>25054</v>
      </c>
      <c r="D27" s="551">
        <v>27933</v>
      </c>
      <c r="E27" s="552">
        <v>-0.10306805570472201</v>
      </c>
      <c r="F27" s="551">
        <v>7967</v>
      </c>
      <c r="G27" s="551">
        <v>8701</v>
      </c>
      <c r="H27" s="552">
        <v>-8.4358119756349839E-2</v>
      </c>
      <c r="I27" s="551">
        <v>17087</v>
      </c>
      <c r="J27" s="551">
        <v>19232</v>
      </c>
      <c r="K27" s="552">
        <v>-0.1115328618968386</v>
      </c>
      <c r="L27" s="553"/>
      <c r="M27" s="554">
        <v>0.42340417762196902</v>
      </c>
      <c r="N27" s="554">
        <v>0.41030875627086993</v>
      </c>
      <c r="O27" s="555">
        <v>1.3</v>
      </c>
      <c r="P27" s="551">
        <v>23189</v>
      </c>
      <c r="Q27" s="551">
        <v>25927</v>
      </c>
      <c r="R27" s="552">
        <v>-0.10560419639757782</v>
      </c>
      <c r="S27" s="551">
        <v>54768</v>
      </c>
      <c r="T27" s="551">
        <v>63189</v>
      </c>
      <c r="U27" s="552">
        <v>-0.13326686606846128</v>
      </c>
      <c r="V27" s="551">
        <v>51462</v>
      </c>
      <c r="W27" s="551">
        <v>57429</v>
      </c>
      <c r="X27" s="552">
        <v>-0.10390220968500236</v>
      </c>
      <c r="Y27" s="641">
        <v>2.0540432665442645</v>
      </c>
      <c r="Z27" s="557">
        <v>2.0559553216625495</v>
      </c>
    </row>
    <row r="28" spans="1:26">
      <c r="O28" s="558"/>
    </row>
    <row r="30" spans="1:26" ht="24" thickBot="1">
      <c r="A30" s="1058" t="s">
        <v>65</v>
      </c>
      <c r="B30" s="1058"/>
      <c r="C30" s="1058"/>
      <c r="D30" s="1058"/>
      <c r="E30" s="1058"/>
      <c r="F30" s="1058"/>
      <c r="G30" s="1058"/>
      <c r="H30" s="1058"/>
      <c r="I30" s="1058"/>
      <c r="J30" s="1058"/>
      <c r="K30" s="1058"/>
      <c r="L30" s="1058"/>
      <c r="M30" s="1058"/>
      <c r="N30" s="1058"/>
      <c r="O30" s="1058"/>
      <c r="P30" s="1058"/>
      <c r="Q30" s="1058"/>
      <c r="R30" s="1058"/>
      <c r="S30" s="1058"/>
      <c r="T30" s="1058"/>
      <c r="U30" s="1058"/>
      <c r="V30" s="1058"/>
      <c r="W30" s="1058"/>
      <c r="X30" s="1058"/>
      <c r="Y30" s="1058"/>
      <c r="Z30" s="1058"/>
    </row>
    <row r="31" spans="1:26" ht="15">
      <c r="A31" s="494"/>
      <c r="B31" s="495"/>
      <c r="C31" s="1041" t="s">
        <v>40</v>
      </c>
      <c r="D31" s="1041"/>
      <c r="E31" s="496" t="s">
        <v>41</v>
      </c>
      <c r="F31" s="1041" t="s">
        <v>42</v>
      </c>
      <c r="G31" s="1041"/>
      <c r="H31" s="496" t="s">
        <v>41</v>
      </c>
      <c r="I31" s="1041" t="s">
        <v>43</v>
      </c>
      <c r="J31" s="1041"/>
      <c r="K31" s="497" t="s">
        <v>41</v>
      </c>
      <c r="L31" s="498"/>
      <c r="M31" s="1042" t="s">
        <v>44</v>
      </c>
      <c r="N31" s="1042"/>
      <c r="O31" s="496" t="s">
        <v>45</v>
      </c>
      <c r="P31" s="1041" t="s">
        <v>46</v>
      </c>
      <c r="Q31" s="1041"/>
      <c r="R31" s="496" t="s">
        <v>41</v>
      </c>
      <c r="S31" s="1041" t="s">
        <v>47</v>
      </c>
      <c r="T31" s="1041"/>
      <c r="U31" s="496" t="s">
        <v>41</v>
      </c>
      <c r="V31" s="1041" t="s">
        <v>48</v>
      </c>
      <c r="W31" s="1041"/>
      <c r="X31" s="496" t="s">
        <v>41</v>
      </c>
      <c r="Y31" s="1041" t="s">
        <v>49</v>
      </c>
      <c r="Z31" s="1044"/>
    </row>
    <row r="32" spans="1:26" ht="28.5" customHeight="1" thickBot="1">
      <c r="A32" s="1047" t="s">
        <v>51</v>
      </c>
      <c r="B32" s="1048"/>
      <c r="C32" s="501">
        <v>2014</v>
      </c>
      <c r="D32" s="501">
        <v>2013</v>
      </c>
      <c r="E32" s="502" t="s">
        <v>71</v>
      </c>
      <c r="F32" s="501">
        <v>2014</v>
      </c>
      <c r="G32" s="501">
        <v>2013</v>
      </c>
      <c r="H32" s="502" t="s">
        <v>71</v>
      </c>
      <c r="I32" s="501">
        <v>2014</v>
      </c>
      <c r="J32" s="501">
        <v>2013</v>
      </c>
      <c r="K32" s="502" t="s">
        <v>71</v>
      </c>
      <c r="L32" s="503"/>
      <c r="M32" s="504">
        <v>2014</v>
      </c>
      <c r="N32" s="620">
        <v>2013</v>
      </c>
      <c r="O32" s="502" t="s">
        <v>71</v>
      </c>
      <c r="P32" s="501">
        <v>2014</v>
      </c>
      <c r="Q32" s="501">
        <v>2013</v>
      </c>
      <c r="R32" s="502" t="s">
        <v>71</v>
      </c>
      <c r="S32" s="501">
        <v>2014</v>
      </c>
      <c r="T32" s="501">
        <v>2013</v>
      </c>
      <c r="U32" s="502" t="s">
        <v>71</v>
      </c>
      <c r="V32" s="501">
        <v>2014</v>
      </c>
      <c r="W32" s="501">
        <v>2013</v>
      </c>
      <c r="X32" s="502" t="s">
        <v>71</v>
      </c>
      <c r="Y32" s="501">
        <v>2014</v>
      </c>
      <c r="Z32" s="506">
        <v>2013</v>
      </c>
    </row>
    <row r="33" spans="1:26" ht="15">
      <c r="A33" s="1049" t="s">
        <v>54</v>
      </c>
      <c r="B33" s="1050"/>
      <c r="C33" s="508">
        <f>C7+C11+C14+C18+C21</f>
        <v>99329</v>
      </c>
      <c r="D33" s="508">
        <f>D7+D11+D14+D18+D21</f>
        <v>100493</v>
      </c>
      <c r="E33" s="509">
        <f>(C33-D33)/D33</f>
        <v>-1.1582896321136795E-2</v>
      </c>
      <c r="F33" s="508">
        <f>F7+F11+F14+F18+F21</f>
        <v>54274</v>
      </c>
      <c r="G33" s="508">
        <f>G7+G11+G14+G18+G21</f>
        <v>53064</v>
      </c>
      <c r="H33" s="509">
        <f>(F33-G33)/G33</f>
        <v>2.2802653399668325E-2</v>
      </c>
      <c r="I33" s="508">
        <f>I7+I11+I14+I18+I21</f>
        <v>45055</v>
      </c>
      <c r="J33" s="508">
        <f>J7+J11+J14+J18+J21</f>
        <v>47429</v>
      </c>
      <c r="K33" s="509">
        <f>(I33-J33)/J33</f>
        <v>-5.0053764574416494E-2</v>
      </c>
      <c r="L33" s="643"/>
      <c r="M33" s="511">
        <f t="shared" ref="M33:N35" si="0">P33/S33</f>
        <v>0.50884903718947527</v>
      </c>
      <c r="N33" s="511">
        <f t="shared" si="0"/>
        <v>0.47510539541211805</v>
      </c>
      <c r="O33" s="512">
        <f>ROUND(+M33-N33,3)*100</f>
        <v>3.4000000000000004</v>
      </c>
      <c r="P33" s="508">
        <f>P7+P11+P14+P18+P21</f>
        <v>103851</v>
      </c>
      <c r="Q33" s="508">
        <f>Q7+Q11+Q14+Q18+Q21</f>
        <v>102666</v>
      </c>
      <c r="R33" s="509">
        <f>(P33-Q33)/Q33</f>
        <v>1.1542282742095728E-2</v>
      </c>
      <c r="S33" s="508">
        <f>S7+S11+S14+S18+S21</f>
        <v>204090</v>
      </c>
      <c r="T33" s="508">
        <f>T7+T11+T14+T18+T21</f>
        <v>216091</v>
      </c>
      <c r="U33" s="509">
        <f>(S33-T33)/T33</f>
        <v>-5.55367877422012E-2</v>
      </c>
      <c r="V33" s="508">
        <f>V7+V11+V14+V18+V21</f>
        <v>204404</v>
      </c>
      <c r="W33" s="508">
        <f>W7+W11+W14+W18+W21</f>
        <v>201256</v>
      </c>
      <c r="X33" s="509">
        <f>(V33-W33)/W33</f>
        <v>1.56417696863696E-2</v>
      </c>
      <c r="Y33" s="644">
        <f t="shared" ref="Y33:Z35" si="1">V33/C33</f>
        <v>2.057848161161393</v>
      </c>
      <c r="Z33" s="645">
        <f t="shared" si="1"/>
        <v>2.0026867543012945</v>
      </c>
    </row>
    <row r="34" spans="1:26" ht="15">
      <c r="A34" s="1051" t="s">
        <v>55</v>
      </c>
      <c r="B34" s="1052"/>
      <c r="C34" s="646">
        <f>C8+C12+C19+C15+C22</f>
        <v>176583</v>
      </c>
      <c r="D34" s="646">
        <f>D8+D12+D19+D15+D22</f>
        <v>154832</v>
      </c>
      <c r="E34" s="565">
        <f>(C34-D34)/D34</f>
        <v>0.14048129585615377</v>
      </c>
      <c r="F34" s="646">
        <f>F8+F12+F19+F15+F22</f>
        <v>119653</v>
      </c>
      <c r="G34" s="646">
        <f>G8+G12+G19+G15+G22</f>
        <v>107420</v>
      </c>
      <c r="H34" s="565">
        <f>(F34-G34)/G34</f>
        <v>0.11388009681623534</v>
      </c>
      <c r="I34" s="646">
        <f>I8+I12+I19+I15+I22</f>
        <v>56930</v>
      </c>
      <c r="J34" s="646">
        <f>J8+J12+J19+J15+J22</f>
        <v>47412</v>
      </c>
      <c r="K34" s="565">
        <f>(I34-J34)/J34</f>
        <v>0.20075086475997639</v>
      </c>
      <c r="L34" s="643"/>
      <c r="M34" s="647">
        <f t="shared" si="0"/>
        <v>0.72894988711102382</v>
      </c>
      <c r="N34" s="648">
        <f t="shared" si="0"/>
        <v>0.69184560121687289</v>
      </c>
      <c r="O34" s="568">
        <f>ROUND(+M34-N34,3)*100</f>
        <v>3.6999999999999997</v>
      </c>
      <c r="P34" s="646">
        <f>P8+P12+P19+P15+P22</f>
        <v>237626</v>
      </c>
      <c r="Q34" s="646">
        <f>Q8+Q12+Q19+Q15+Q22</f>
        <v>215137</v>
      </c>
      <c r="R34" s="565">
        <f>(P34-Q34)/Q34</f>
        <v>0.10453339035126455</v>
      </c>
      <c r="S34" s="646">
        <f>S8+S12+S19+S15+S22</f>
        <v>325984</v>
      </c>
      <c r="T34" s="646">
        <f>T8+T12+T19+T15+T22</f>
        <v>310961</v>
      </c>
      <c r="U34" s="565">
        <f>(S34-T34)/T34</f>
        <v>4.8311524596332013E-2</v>
      </c>
      <c r="V34" s="646">
        <f>V8+V12+V19+V15+V22</f>
        <v>444024</v>
      </c>
      <c r="W34" s="646">
        <f>W8+W12+W19+W15+W22</f>
        <v>398156</v>
      </c>
      <c r="X34" s="565">
        <f>(V34-W34)/W34</f>
        <v>0.11520107696480776</v>
      </c>
      <c r="Y34" s="649">
        <f t="shared" si="1"/>
        <v>2.5145342416880445</v>
      </c>
      <c r="Z34" s="650">
        <f t="shared" si="1"/>
        <v>2.5715355998759946</v>
      </c>
    </row>
    <row r="35" spans="1:26" ht="15.75" thickBot="1">
      <c r="A35" s="1053" t="s">
        <v>56</v>
      </c>
      <c r="B35" s="1054"/>
      <c r="C35" s="651">
        <f>C9+C16</f>
        <v>367341</v>
      </c>
      <c r="D35" s="652">
        <f>D9+D16</f>
        <v>366236</v>
      </c>
      <c r="E35" s="653">
        <f>(C35-D35)/D35</f>
        <v>3.0171801789010363E-3</v>
      </c>
      <c r="F35" s="654">
        <f>F9+F16</f>
        <v>322997</v>
      </c>
      <c r="G35" s="652">
        <f>G9+G16</f>
        <v>321678</v>
      </c>
      <c r="H35" s="653">
        <f>(F35-G35)/G35</f>
        <v>4.1003736655910571E-3</v>
      </c>
      <c r="I35" s="654">
        <f>I9+I16</f>
        <v>44344</v>
      </c>
      <c r="J35" s="652">
        <f>J9+J16</f>
        <v>44558</v>
      </c>
      <c r="K35" s="575">
        <f>(I35-J35)/J35</f>
        <v>-4.8027290273351588E-3</v>
      </c>
      <c r="L35" s="655"/>
      <c r="M35" s="656">
        <f t="shared" si="0"/>
        <v>0.84275135358944653</v>
      </c>
      <c r="N35" s="657">
        <f t="shared" si="0"/>
        <v>0.84142577421645259</v>
      </c>
      <c r="O35" s="658">
        <f>ROUND(+M35-N35,3)*100</f>
        <v>0.1</v>
      </c>
      <c r="P35" s="654">
        <f>P9+P16</f>
        <v>584159</v>
      </c>
      <c r="Q35" s="652">
        <f>Q9+Q16</f>
        <v>577123</v>
      </c>
      <c r="R35" s="653">
        <f>(P35-Q35)/Q35</f>
        <v>1.2191508569230475E-2</v>
      </c>
      <c r="S35" s="654">
        <f>S9+S16</f>
        <v>693157</v>
      </c>
      <c r="T35" s="652">
        <f>T9+T16</f>
        <v>685887</v>
      </c>
      <c r="U35" s="653">
        <f>(S35-T35)/T35</f>
        <v>1.0599413606031314E-2</v>
      </c>
      <c r="V35" s="654">
        <f>V9+V16</f>
        <v>1074478</v>
      </c>
      <c r="W35" s="652">
        <f>W9+W16</f>
        <v>1057193</v>
      </c>
      <c r="X35" s="575">
        <f>(V35-W35)/W35</f>
        <v>1.6349900160141054E-2</v>
      </c>
      <c r="Y35" s="659">
        <f t="shared" si="1"/>
        <v>2.9250151766342443</v>
      </c>
      <c r="Z35" s="660">
        <f t="shared" si="1"/>
        <v>2.8866441311067179</v>
      </c>
    </row>
    <row r="36" spans="1:26" s="550" customFormat="1" ht="4.5" customHeight="1" thickBot="1">
      <c r="A36" s="661"/>
      <c r="B36" s="661"/>
      <c r="C36" s="582"/>
      <c r="D36" s="582"/>
      <c r="E36" s="536"/>
      <c r="F36" s="582"/>
      <c r="G36" s="582"/>
      <c r="H36" s="536"/>
      <c r="I36" s="582"/>
      <c r="J36" s="582"/>
      <c r="K36" s="536"/>
      <c r="L36" s="585"/>
      <c r="M36" s="586"/>
      <c r="N36" s="586"/>
      <c r="O36" s="538"/>
      <c r="P36" s="582"/>
      <c r="Q36" s="582"/>
      <c r="R36" s="536"/>
      <c r="S36" s="582"/>
      <c r="T36" s="582"/>
      <c r="U36" s="536"/>
      <c r="V36" s="582"/>
      <c r="W36" s="582"/>
      <c r="X36" s="536"/>
      <c r="Y36" s="662"/>
      <c r="Z36" s="662"/>
    </row>
    <row r="37" spans="1:26" ht="16.5" thickBot="1">
      <c r="A37" s="1060" t="s">
        <v>63</v>
      </c>
      <c r="B37" s="1061"/>
      <c r="C37" s="632">
        <f>SUM(C33:C35)</f>
        <v>643253</v>
      </c>
      <c r="D37" s="632">
        <f>SUM(D33:D35)</f>
        <v>621561</v>
      </c>
      <c r="E37" s="633">
        <f>(C37-D37)/D37</f>
        <v>3.4899229520513678E-2</v>
      </c>
      <c r="F37" s="632">
        <f>SUM(F33:F35)</f>
        <v>496924</v>
      </c>
      <c r="G37" s="632">
        <f>SUM(G33:G35)</f>
        <v>482162</v>
      </c>
      <c r="H37" s="633">
        <f>(F37-G37)/G37</f>
        <v>3.0616265902331581E-2</v>
      </c>
      <c r="I37" s="632">
        <f>SUM(I33:I35)</f>
        <v>146329</v>
      </c>
      <c r="J37" s="632">
        <f>SUM(J33:J35)</f>
        <v>139399</v>
      </c>
      <c r="K37" s="633">
        <f>(I37-J37)/J37</f>
        <v>4.9713412578282483E-2</v>
      </c>
      <c r="L37" s="542"/>
      <c r="M37" s="634">
        <f>P37/S37</f>
        <v>0.75671398125129263</v>
      </c>
      <c r="N37" s="634">
        <f>Q37/T37</f>
        <v>0.73781616387963456</v>
      </c>
      <c r="O37" s="635">
        <f>ROUND(+M37-N37,3)*100</f>
        <v>1.9</v>
      </c>
      <c r="P37" s="632">
        <f>SUM(P33:P35)</f>
        <v>925636</v>
      </c>
      <c r="Q37" s="632">
        <f>SUM(Q33:Q35)</f>
        <v>894926</v>
      </c>
      <c r="R37" s="633">
        <f>(P37-Q37)/Q37</f>
        <v>3.431568643664392E-2</v>
      </c>
      <c r="S37" s="632">
        <f>SUM(S33:S35)</f>
        <v>1223231</v>
      </c>
      <c r="T37" s="632">
        <f>SUM(T33:T35)</f>
        <v>1212939</v>
      </c>
      <c r="U37" s="633">
        <f>(S37-T37)/T37</f>
        <v>8.4851752643785062E-3</v>
      </c>
      <c r="V37" s="632">
        <f>SUM(V33:V35)</f>
        <v>1722906</v>
      </c>
      <c r="W37" s="632">
        <f>SUM(W33:W35)</f>
        <v>1656605</v>
      </c>
      <c r="X37" s="633">
        <f>(V37-W37)/W37</f>
        <v>4.0022214106561309E-2</v>
      </c>
      <c r="Y37" s="663">
        <f>V37/C37</f>
        <v>2.6784266843683588</v>
      </c>
      <c r="Z37" s="664">
        <f>W37/D37</f>
        <v>2.6652331790443737</v>
      </c>
    </row>
    <row r="38" spans="1:26" ht="11.25" customHeight="1">
      <c r="A38" s="594"/>
      <c r="B38" s="594"/>
      <c r="C38" s="594"/>
      <c r="D38" s="594"/>
      <c r="E38" s="595"/>
      <c r="F38" s="594"/>
      <c r="G38" s="594"/>
      <c r="H38" s="595"/>
      <c r="I38" s="594"/>
      <c r="J38" s="594"/>
      <c r="K38" s="595"/>
      <c r="L38" s="594"/>
      <c r="M38" s="596"/>
      <c r="N38" s="596"/>
      <c r="O38" s="595"/>
      <c r="P38" s="594"/>
      <c r="Q38" s="594"/>
      <c r="R38" s="595"/>
      <c r="S38" s="594"/>
      <c r="T38" s="594"/>
      <c r="U38" s="595"/>
    </row>
    <row r="39" spans="1:26">
      <c r="C39" s="597"/>
      <c r="D39" s="597"/>
      <c r="E39" s="665"/>
      <c r="F39" s="597"/>
      <c r="G39" s="597"/>
      <c r="H39" s="665"/>
      <c r="I39" s="597"/>
    </row>
    <row r="40" spans="1:26" ht="24" thickBot="1">
      <c r="A40" s="1058" t="s">
        <v>66</v>
      </c>
      <c r="B40" s="1058"/>
      <c r="C40" s="1058"/>
      <c r="D40" s="1058"/>
      <c r="E40" s="1058"/>
      <c r="F40" s="1058"/>
      <c r="G40" s="1058"/>
      <c r="H40" s="1058"/>
      <c r="I40" s="1058"/>
      <c r="J40" s="1058"/>
      <c r="K40" s="1058"/>
      <c r="L40" s="1058"/>
      <c r="M40" s="1058"/>
      <c r="N40" s="1058"/>
      <c r="O40" s="1058"/>
      <c r="P40" s="1058"/>
      <c r="Q40" s="1058"/>
      <c r="R40" s="1058"/>
      <c r="S40" s="1058"/>
      <c r="T40" s="1058"/>
      <c r="U40" s="1058"/>
      <c r="V40" s="1058"/>
      <c r="W40" s="1058"/>
      <c r="X40" s="1058"/>
      <c r="Y40" s="1058"/>
      <c r="Z40" s="1058"/>
    </row>
    <row r="41" spans="1:26" ht="15">
      <c r="A41" s="494"/>
      <c r="B41" s="495"/>
      <c r="C41" s="1041" t="s">
        <v>40</v>
      </c>
      <c r="D41" s="1041"/>
      <c r="E41" s="496" t="s">
        <v>41</v>
      </c>
      <c r="F41" s="1041" t="s">
        <v>42</v>
      </c>
      <c r="G41" s="1041"/>
      <c r="H41" s="496" t="s">
        <v>41</v>
      </c>
      <c r="I41" s="1041" t="s">
        <v>43</v>
      </c>
      <c r="J41" s="1041"/>
      <c r="K41" s="497" t="s">
        <v>41</v>
      </c>
      <c r="L41" s="498"/>
      <c r="M41" s="1042" t="s">
        <v>44</v>
      </c>
      <c r="N41" s="1042"/>
      <c r="O41" s="496" t="s">
        <v>45</v>
      </c>
      <c r="P41" s="1041" t="s">
        <v>46</v>
      </c>
      <c r="Q41" s="1041"/>
      <c r="R41" s="496" t="s">
        <v>41</v>
      </c>
      <c r="S41" s="1041" t="s">
        <v>47</v>
      </c>
      <c r="T41" s="1041"/>
      <c r="U41" s="496" t="s">
        <v>41</v>
      </c>
      <c r="V41" s="1041" t="s">
        <v>48</v>
      </c>
      <c r="W41" s="1041"/>
      <c r="X41" s="496" t="s">
        <v>41</v>
      </c>
      <c r="Y41" s="1041" t="s">
        <v>49</v>
      </c>
      <c r="Z41" s="1044"/>
    </row>
    <row r="42" spans="1:26" ht="15.75" thickBot="1">
      <c r="A42" s="1032" t="s">
        <v>50</v>
      </c>
      <c r="B42" s="1033"/>
      <c r="C42" s="501">
        <v>2014</v>
      </c>
      <c r="D42" s="501">
        <v>2013</v>
      </c>
      <c r="E42" s="502" t="s">
        <v>71</v>
      </c>
      <c r="F42" s="501">
        <v>2014</v>
      </c>
      <c r="G42" s="501">
        <v>2013</v>
      </c>
      <c r="H42" s="502" t="s">
        <v>71</v>
      </c>
      <c r="I42" s="501">
        <v>2014</v>
      </c>
      <c r="J42" s="501">
        <v>2013</v>
      </c>
      <c r="K42" s="502" t="s">
        <v>71</v>
      </c>
      <c r="L42" s="503"/>
      <c r="M42" s="504">
        <v>2014</v>
      </c>
      <c r="N42" s="620">
        <v>2013</v>
      </c>
      <c r="O42" s="502" t="s">
        <v>71</v>
      </c>
      <c r="P42" s="501">
        <v>2014</v>
      </c>
      <c r="Q42" s="501">
        <v>2013</v>
      </c>
      <c r="R42" s="502" t="s">
        <v>71</v>
      </c>
      <c r="S42" s="501">
        <v>2014</v>
      </c>
      <c r="T42" s="501">
        <v>2013</v>
      </c>
      <c r="U42" s="502" t="s">
        <v>71</v>
      </c>
      <c r="V42" s="501">
        <v>2014</v>
      </c>
      <c r="W42" s="501">
        <v>2013</v>
      </c>
      <c r="X42" s="502" t="s">
        <v>71</v>
      </c>
      <c r="Y42" s="501">
        <v>2014</v>
      </c>
      <c r="Z42" s="506">
        <v>2013</v>
      </c>
    </row>
    <row r="43" spans="1:26" s="601" customFormat="1" ht="15">
      <c r="A43" s="1034" t="s">
        <v>53</v>
      </c>
      <c r="B43" s="1035"/>
      <c r="C43" s="534">
        <f>C10</f>
        <v>395497</v>
      </c>
      <c r="D43" s="666">
        <f>D10</f>
        <v>380663</v>
      </c>
      <c r="E43" s="583">
        <f>(C43-D43)/D43</f>
        <v>3.8968851713983232E-2</v>
      </c>
      <c r="F43" s="534">
        <f>F10</f>
        <v>345597</v>
      </c>
      <c r="G43" s="666">
        <f>G10</f>
        <v>332616</v>
      </c>
      <c r="H43" s="583">
        <f>(F43-G43)/G43</f>
        <v>3.9026986074031315E-2</v>
      </c>
      <c r="I43" s="534">
        <f>I10</f>
        <v>49900</v>
      </c>
      <c r="J43" s="666">
        <f>J10</f>
        <v>48047</v>
      </c>
      <c r="K43" s="583">
        <f>(I43-J43)/J43</f>
        <v>3.8566403729681356E-2</v>
      </c>
      <c r="L43" s="643"/>
      <c r="M43" s="536">
        <f t="shared" ref="M43:N47" si="2">P43/S43</f>
        <v>0.84130216728318474</v>
      </c>
      <c r="N43" s="667">
        <f t="shared" si="2"/>
        <v>0.83211540997757982</v>
      </c>
      <c r="O43" s="587">
        <f>ROUND(+M43-N43,3)*100</f>
        <v>0.89999999999999991</v>
      </c>
      <c r="P43" s="534">
        <f>P10</f>
        <v>580411</v>
      </c>
      <c r="Q43" s="666">
        <f>Q10</f>
        <v>555234</v>
      </c>
      <c r="R43" s="583">
        <f>(P43-Q43)/Q43</f>
        <v>4.5344845596631329E-2</v>
      </c>
      <c r="S43" s="534">
        <f>S10</f>
        <v>689896</v>
      </c>
      <c r="T43" s="666">
        <f>T10</f>
        <v>667256</v>
      </c>
      <c r="U43" s="583">
        <f>(S43-T43)/T43</f>
        <v>3.3930005874806671E-2</v>
      </c>
      <c r="V43" s="534">
        <f>V10</f>
        <v>1023682</v>
      </c>
      <c r="W43" s="666">
        <f>W10</f>
        <v>966235</v>
      </c>
      <c r="X43" s="583">
        <f>(V43-W43)/W43</f>
        <v>5.945448053527351E-2</v>
      </c>
      <c r="Y43" s="662">
        <f t="shared" ref="Y43:Z47" si="3">V43/C43</f>
        <v>2.5883432744116894</v>
      </c>
      <c r="Z43" s="668">
        <f t="shared" si="3"/>
        <v>2.5382950273601583</v>
      </c>
    </row>
    <row r="44" spans="1:26" s="601" customFormat="1" ht="15">
      <c r="A44" s="1036" t="s">
        <v>58</v>
      </c>
      <c r="B44" s="1037"/>
      <c r="C44" s="669">
        <f>C13</f>
        <v>73642</v>
      </c>
      <c r="D44" s="670">
        <f>D13</f>
        <v>73534</v>
      </c>
      <c r="E44" s="604">
        <f>(C44-D44)/D44</f>
        <v>1.4687083525987978E-3</v>
      </c>
      <c r="F44" s="669">
        <f>F13</f>
        <v>25866</v>
      </c>
      <c r="G44" s="670">
        <f>G13</f>
        <v>26175</v>
      </c>
      <c r="H44" s="604">
        <f>(F44-G44)/G44</f>
        <v>-1.1805157593123209E-2</v>
      </c>
      <c r="I44" s="669">
        <f>I13</f>
        <v>47776</v>
      </c>
      <c r="J44" s="670">
        <f>J13</f>
        <v>47359</v>
      </c>
      <c r="K44" s="604">
        <f>(I44-J44)/J44</f>
        <v>8.8050845668193999E-3</v>
      </c>
      <c r="L44" s="643"/>
      <c r="M44" s="671">
        <f t="shared" si="2"/>
        <v>0.50918140244880161</v>
      </c>
      <c r="N44" s="672">
        <f t="shared" si="2"/>
        <v>0.45857137766797712</v>
      </c>
      <c r="O44" s="607">
        <f>ROUND(+M44-N44,3)*100</f>
        <v>5.0999999999999996</v>
      </c>
      <c r="P44" s="669">
        <f>P13</f>
        <v>79388</v>
      </c>
      <c r="Q44" s="670">
        <f>Q13</f>
        <v>77217</v>
      </c>
      <c r="R44" s="604">
        <f>(P44-Q44)/Q44</f>
        <v>2.8115570405480659E-2</v>
      </c>
      <c r="S44" s="669">
        <f>S13</f>
        <v>155913</v>
      </c>
      <c r="T44" s="670">
        <f>T13</f>
        <v>168386</v>
      </c>
      <c r="U44" s="604">
        <f>(S44-T44)/T44</f>
        <v>-7.4073854120888905E-2</v>
      </c>
      <c r="V44" s="669">
        <f>V13</f>
        <v>165112</v>
      </c>
      <c r="W44" s="670">
        <f>W13</f>
        <v>161546</v>
      </c>
      <c r="X44" s="604">
        <f>(V44-W44)/W44</f>
        <v>2.2074207965533037E-2</v>
      </c>
      <c r="Y44" s="673">
        <f t="shared" si="3"/>
        <v>2.2420901116210858</v>
      </c>
      <c r="Z44" s="674">
        <f t="shared" si="3"/>
        <v>2.1968885141567167</v>
      </c>
    </row>
    <row r="45" spans="1:26" s="601" customFormat="1" ht="15">
      <c r="A45" s="1036" t="s">
        <v>59</v>
      </c>
      <c r="B45" s="1037"/>
      <c r="C45" s="669">
        <f>C17</f>
        <v>111675</v>
      </c>
      <c r="D45" s="670">
        <f>D17</f>
        <v>110791</v>
      </c>
      <c r="E45" s="604">
        <f>(C45-D45)/D45</f>
        <v>7.9789874628805584E-3</v>
      </c>
      <c r="F45" s="669">
        <f>F17</f>
        <v>88644</v>
      </c>
      <c r="G45" s="670">
        <f>G17</f>
        <v>89997</v>
      </c>
      <c r="H45" s="604">
        <f>(F45-G45)/G45</f>
        <v>-1.5033834461148705E-2</v>
      </c>
      <c r="I45" s="669">
        <f>I17</f>
        <v>23031</v>
      </c>
      <c r="J45" s="670">
        <f>J17</f>
        <v>20794</v>
      </c>
      <c r="K45" s="604">
        <f>(I45-J45)/J45</f>
        <v>0.10757910935846879</v>
      </c>
      <c r="L45" s="643"/>
      <c r="M45" s="671">
        <f t="shared" si="2"/>
        <v>0.74904774406803731</v>
      </c>
      <c r="N45" s="672">
        <f t="shared" si="2"/>
        <v>0.74902683612178078</v>
      </c>
      <c r="O45" s="607">
        <f>ROUND(+M45-N45,3)*100</f>
        <v>0</v>
      </c>
      <c r="P45" s="669">
        <f>P17</f>
        <v>174036</v>
      </c>
      <c r="Q45" s="670">
        <f>Q17</f>
        <v>174333</v>
      </c>
      <c r="R45" s="604">
        <f>(P45-Q45)/Q45</f>
        <v>-1.7036361446197794E-3</v>
      </c>
      <c r="S45" s="669">
        <f>S17</f>
        <v>232343</v>
      </c>
      <c r="T45" s="670">
        <f>T17</f>
        <v>232746</v>
      </c>
      <c r="U45" s="604">
        <f>(S45-T45)/T45</f>
        <v>-1.7315012932553084E-3</v>
      </c>
      <c r="V45" s="669">
        <f>V17</f>
        <v>362864</v>
      </c>
      <c r="W45" s="670">
        <f>W17</f>
        <v>368848</v>
      </c>
      <c r="X45" s="604">
        <f>(V45-W45)/W45</f>
        <v>-1.62234850127966E-2</v>
      </c>
      <c r="Y45" s="673">
        <f t="shared" si="3"/>
        <v>3.2492858741884936</v>
      </c>
      <c r="Z45" s="674">
        <f t="shared" si="3"/>
        <v>3.329223492882996</v>
      </c>
    </row>
    <row r="46" spans="1:26" s="601" customFormat="1" ht="15">
      <c r="A46" s="1036" t="s">
        <v>60</v>
      </c>
      <c r="B46" s="1037"/>
      <c r="C46" s="669">
        <f>C20</f>
        <v>34469</v>
      </c>
      <c r="D46" s="670">
        <f>D20</f>
        <v>33061</v>
      </c>
      <c r="E46" s="604">
        <f>(C46-D46)/D46</f>
        <v>4.2587943498381776E-2</v>
      </c>
      <c r="F46" s="669">
        <f>F20</f>
        <v>17636</v>
      </c>
      <c r="G46" s="670">
        <f>G20</f>
        <v>17054</v>
      </c>
      <c r="H46" s="604">
        <f>(F46-G46)/G46</f>
        <v>3.4126891051952622E-2</v>
      </c>
      <c r="I46" s="669">
        <f>I20</f>
        <v>16833</v>
      </c>
      <c r="J46" s="670">
        <f>J20</f>
        <v>16007</v>
      </c>
      <c r="K46" s="604">
        <f>(I46-J46)/J46</f>
        <v>5.1602423939526458E-2</v>
      </c>
      <c r="L46" s="643"/>
      <c r="M46" s="671">
        <f t="shared" si="2"/>
        <v>0.5792486671089162</v>
      </c>
      <c r="N46" s="672">
        <f t="shared" si="2"/>
        <v>0.54614939069402957</v>
      </c>
      <c r="O46" s="607">
        <f>ROUND(+M46-N46,3)*100</f>
        <v>3.3000000000000003</v>
      </c>
      <c r="P46" s="669">
        <f>P20</f>
        <v>47152</v>
      </c>
      <c r="Q46" s="670">
        <f>Q20</f>
        <v>48089</v>
      </c>
      <c r="R46" s="604">
        <f>(P46-Q46)/Q46</f>
        <v>-1.9484705441992971E-2</v>
      </c>
      <c r="S46" s="669">
        <f>S20</f>
        <v>81402</v>
      </c>
      <c r="T46" s="670">
        <f>T20</f>
        <v>88051</v>
      </c>
      <c r="U46" s="604">
        <f>(S46-T46)/T46</f>
        <v>-7.5513054934072302E-2</v>
      </c>
      <c r="V46" s="669">
        <f>V20</f>
        <v>81708</v>
      </c>
      <c r="W46" s="670">
        <f>W20</f>
        <v>81069</v>
      </c>
      <c r="X46" s="604">
        <f>(V46-W46)/W46</f>
        <v>7.8821744439921543E-3</v>
      </c>
      <c r="Y46" s="673">
        <f t="shared" si="3"/>
        <v>2.3704778206504393</v>
      </c>
      <c r="Z46" s="674">
        <f t="shared" si="3"/>
        <v>2.4521036871238016</v>
      </c>
    </row>
    <row r="47" spans="1:26" s="601" customFormat="1" ht="15.75" thickBot="1">
      <c r="A47" s="1038" t="s">
        <v>62</v>
      </c>
      <c r="B47" s="1039"/>
      <c r="C47" s="675">
        <f>C23</f>
        <v>27970</v>
      </c>
      <c r="D47" s="676">
        <f>D23</f>
        <v>23512</v>
      </c>
      <c r="E47" s="612">
        <f>(C47-D47)/D47</f>
        <v>0.18960530792786662</v>
      </c>
      <c r="F47" s="675">
        <f>F23</f>
        <v>19181</v>
      </c>
      <c r="G47" s="676">
        <f>G23</f>
        <v>16320</v>
      </c>
      <c r="H47" s="612">
        <f>(F47-G47)/G47</f>
        <v>0.1753063725490196</v>
      </c>
      <c r="I47" s="675">
        <f>I23</f>
        <v>8789</v>
      </c>
      <c r="J47" s="676">
        <f>J23</f>
        <v>7192</v>
      </c>
      <c r="K47" s="612">
        <f>(I47-J47)/J47</f>
        <v>0.22205228031145718</v>
      </c>
      <c r="L47" s="655"/>
      <c r="M47" s="677">
        <f t="shared" si="2"/>
        <v>0.70117938973255645</v>
      </c>
      <c r="N47" s="678">
        <f t="shared" si="2"/>
        <v>0.70890265486725668</v>
      </c>
      <c r="O47" s="615">
        <f>ROUND(+M47-N47,3)*100</f>
        <v>-0.8</v>
      </c>
      <c r="P47" s="675">
        <f>P23</f>
        <v>44649</v>
      </c>
      <c r="Q47" s="676">
        <f>Q23</f>
        <v>40053</v>
      </c>
      <c r="R47" s="612">
        <f>(P47-Q47)/Q47</f>
        <v>0.11474795895438544</v>
      </c>
      <c r="S47" s="675">
        <f>S23</f>
        <v>63677</v>
      </c>
      <c r="T47" s="676">
        <f>T23</f>
        <v>56500</v>
      </c>
      <c r="U47" s="612">
        <f>(S47-T47)/T47</f>
        <v>0.12702654867256638</v>
      </c>
      <c r="V47" s="675">
        <f>V23</f>
        <v>89540</v>
      </c>
      <c r="W47" s="676">
        <f>W23</f>
        <v>78907</v>
      </c>
      <c r="X47" s="612">
        <f>(V47-W47)/W47</f>
        <v>0.13475357065913038</v>
      </c>
      <c r="Y47" s="679">
        <f t="shared" si="3"/>
        <v>3.2012870933142654</v>
      </c>
      <c r="Z47" s="680">
        <f t="shared" si="3"/>
        <v>3.3560309629125551</v>
      </c>
    </row>
    <row r="48" spans="1:26" s="550" customFormat="1" ht="4.5" customHeight="1" thickBot="1">
      <c r="A48" s="661"/>
      <c r="B48" s="661"/>
      <c r="C48" s="582"/>
      <c r="D48" s="582"/>
      <c r="E48" s="536"/>
      <c r="F48" s="582"/>
      <c r="G48" s="582"/>
      <c r="H48" s="536"/>
      <c r="I48" s="582"/>
      <c r="J48" s="582"/>
      <c r="K48" s="536"/>
      <c r="L48" s="613"/>
      <c r="M48" s="586"/>
      <c r="N48" s="586"/>
      <c r="O48" s="538"/>
      <c r="P48" s="582"/>
      <c r="Q48" s="582"/>
      <c r="R48" s="536"/>
      <c r="S48" s="582"/>
      <c r="T48" s="582"/>
      <c r="U48" s="536"/>
      <c r="V48" s="582"/>
      <c r="W48" s="582"/>
      <c r="X48" s="536"/>
      <c r="Y48" s="662"/>
      <c r="Z48" s="662"/>
    </row>
    <row r="49" spans="1:26" ht="16.5" thickBot="1">
      <c r="A49" s="1060" t="s">
        <v>63</v>
      </c>
      <c r="B49" s="1061"/>
      <c r="C49" s="632">
        <f>SUM(C43:C47)</f>
        <v>643253</v>
      </c>
      <c r="D49" s="632">
        <f>SUM(D43:D47)</f>
        <v>621561</v>
      </c>
      <c r="E49" s="633">
        <f>(C49-D49)/D49</f>
        <v>3.4899229520513678E-2</v>
      </c>
      <c r="F49" s="632">
        <f>SUM(F43:F47)</f>
        <v>496924</v>
      </c>
      <c r="G49" s="632">
        <f>SUM(G43:G47)</f>
        <v>482162</v>
      </c>
      <c r="H49" s="633">
        <f>(F49-G49)/G49</f>
        <v>3.0616265902331581E-2</v>
      </c>
      <c r="I49" s="632">
        <f>SUM(I43:I47)</f>
        <v>146329</v>
      </c>
      <c r="J49" s="632">
        <f>SUM(J43:J47)</f>
        <v>139399</v>
      </c>
      <c r="K49" s="633">
        <f>(I49-J49)/J49</f>
        <v>4.9713412578282483E-2</v>
      </c>
      <c r="L49" s="553"/>
      <c r="M49" s="634">
        <f>P49/S49</f>
        <v>0.75671398125129263</v>
      </c>
      <c r="N49" s="634">
        <f>Q49/T49</f>
        <v>0.73781616387963456</v>
      </c>
      <c r="O49" s="635">
        <f>ROUND(+M49-N49,3)*100</f>
        <v>1.9</v>
      </c>
      <c r="P49" s="632">
        <f>SUM(P43:P47)</f>
        <v>925636</v>
      </c>
      <c r="Q49" s="632">
        <f>SUM(Q43:Q47)</f>
        <v>894926</v>
      </c>
      <c r="R49" s="633">
        <f>(P49-Q49)/Q49</f>
        <v>3.431568643664392E-2</v>
      </c>
      <c r="S49" s="632">
        <f>SUM(S43:S47)</f>
        <v>1223231</v>
      </c>
      <c r="T49" s="632">
        <f>SUM(T43:T47)</f>
        <v>1212939</v>
      </c>
      <c r="U49" s="633">
        <f>(S49-T49)/T49</f>
        <v>8.4851752643785062E-3</v>
      </c>
      <c r="V49" s="632">
        <f>SUM(V43:V47)</f>
        <v>1722906</v>
      </c>
      <c r="W49" s="632">
        <f>SUM(W43:W47)</f>
        <v>1656605</v>
      </c>
      <c r="X49" s="633">
        <f>(V49-W49)/W49</f>
        <v>4.0022214106561309E-2</v>
      </c>
      <c r="Y49" s="663">
        <f>V49/C49</f>
        <v>2.6784266843683588</v>
      </c>
      <c r="Z49" s="664">
        <f>W49/D49</f>
        <v>2.6652331790443737</v>
      </c>
    </row>
    <row r="50" spans="1:26" ht="11.25" customHeight="1">
      <c r="A50" s="594"/>
      <c r="B50" s="594"/>
      <c r="C50" s="594"/>
      <c r="D50" s="594"/>
      <c r="E50" s="595"/>
      <c r="F50" s="594"/>
      <c r="G50" s="594"/>
      <c r="H50" s="595"/>
      <c r="I50" s="594"/>
      <c r="J50" s="594"/>
      <c r="K50" s="595"/>
      <c r="L50" s="594"/>
      <c r="M50" s="596"/>
      <c r="N50" s="596"/>
      <c r="O50" s="595"/>
      <c r="P50" s="594"/>
      <c r="Q50" s="594"/>
      <c r="R50" s="595"/>
      <c r="S50" s="594"/>
      <c r="T50" s="594"/>
      <c r="U50" s="595"/>
    </row>
    <row r="51" spans="1:26">
      <c r="A51" s="618" t="s">
        <v>67</v>
      </c>
      <c r="C51" s="597"/>
      <c r="D51" s="597"/>
    </row>
    <row r="52" spans="1:26">
      <c r="A52" s="618" t="s">
        <v>68</v>
      </c>
    </row>
  </sheetData>
  <mergeCells count="48">
    <mergeCell ref="A21:A22"/>
    <mergeCell ref="A1:Z1"/>
    <mergeCell ref="A2:Z2"/>
    <mergeCell ref="A4:Z4"/>
    <mergeCell ref="C5:D5"/>
    <mergeCell ref="F5:G5"/>
    <mergeCell ref="I5:J5"/>
    <mergeCell ref="M5:N5"/>
    <mergeCell ref="P5:Q5"/>
    <mergeCell ref="S5:T5"/>
    <mergeCell ref="V5:W5"/>
    <mergeCell ref="Y5:Z5"/>
    <mergeCell ref="A7:A9"/>
    <mergeCell ref="A11:A12"/>
    <mergeCell ref="A14:A16"/>
    <mergeCell ref="A18:A19"/>
    <mergeCell ref="A37:B37"/>
    <mergeCell ref="A25:B25"/>
    <mergeCell ref="A27:B27"/>
    <mergeCell ref="A30:Z30"/>
    <mergeCell ref="C31:D31"/>
    <mergeCell ref="F31:G31"/>
    <mergeCell ref="I31:J31"/>
    <mergeCell ref="M31:N31"/>
    <mergeCell ref="P31:Q31"/>
    <mergeCell ref="S31:T31"/>
    <mergeCell ref="V31:W31"/>
    <mergeCell ref="Y31:Z31"/>
    <mergeCell ref="A32:B32"/>
    <mergeCell ref="A33:B33"/>
    <mergeCell ref="A34:B34"/>
    <mergeCell ref="A35:B35"/>
    <mergeCell ref="A40:Z40"/>
    <mergeCell ref="C41:D41"/>
    <mergeCell ref="F41:G41"/>
    <mergeCell ref="I41:J41"/>
    <mergeCell ref="M41:N41"/>
    <mergeCell ref="P41:Q41"/>
    <mergeCell ref="S41:T41"/>
    <mergeCell ref="V41:W41"/>
    <mergeCell ref="Y41:Z41"/>
    <mergeCell ref="A49:B49"/>
    <mergeCell ref="A42:B42"/>
    <mergeCell ref="A43:B43"/>
    <mergeCell ref="A44:B44"/>
    <mergeCell ref="A45:B45"/>
    <mergeCell ref="A46:B46"/>
    <mergeCell ref="A47:B47"/>
  </mergeCells>
  <printOptions horizontalCentered="1"/>
  <pageMargins left="0" right="0" top="0.6" bottom="1" header="0.5" footer="0.5"/>
  <pageSetup paperSize="5" scale="52" orientation="landscape" r:id="rId1"/>
  <headerFooter alignWithMargins="0">
    <oddHeader>&amp;L&amp;G</oddHeader>
    <oddFooter>&amp;L&amp;"Arial,Bold"&amp;12Prepared by: Carlos J. Acobis RossSource: Monthly Registrations and Occupancy SurveyResearch and Statistics Division</oddFooter>
  </headerFooter>
  <legacyDrawingHF r:id="rId2"/>
</worksheet>
</file>

<file path=xl/worksheets/sheet8.xml><?xml version="1.0" encoding="utf-8"?>
<worksheet xmlns="http://schemas.openxmlformats.org/spreadsheetml/2006/main" xmlns:r="http://schemas.openxmlformats.org/officeDocument/2006/relationships">
  <dimension ref="A1:E41"/>
  <sheetViews>
    <sheetView workbookViewId="0">
      <selection sqref="A1:E1"/>
    </sheetView>
  </sheetViews>
  <sheetFormatPr defaultRowHeight="12.75"/>
  <cols>
    <col min="1" max="1" width="26.140625" style="488" customWidth="1"/>
    <col min="2" max="2" width="30.28515625" style="488" bestFit="1" customWidth="1"/>
    <col min="3" max="4" width="22.5703125" style="488" bestFit="1" customWidth="1"/>
    <col min="5" max="5" width="15.5703125" style="726" bestFit="1" customWidth="1"/>
    <col min="6" max="16384" width="9.140625" style="488"/>
  </cols>
  <sheetData>
    <row r="1" spans="1:5" ht="20.25" thickBot="1">
      <c r="A1" s="1078" t="s">
        <v>72</v>
      </c>
      <c r="B1" s="1078"/>
      <c r="C1" s="1078"/>
      <c r="D1" s="1078"/>
      <c r="E1" s="1078"/>
    </row>
    <row r="2" spans="1:5" s="111" customFormat="1" ht="16.149999999999999" customHeight="1">
      <c r="A2" s="1079" t="s">
        <v>50</v>
      </c>
      <c r="B2" s="681" t="s">
        <v>73</v>
      </c>
      <c r="C2" s="1075" t="s">
        <v>74</v>
      </c>
      <c r="D2" s="1075"/>
      <c r="E2" s="1081" t="s">
        <v>75</v>
      </c>
    </row>
    <row r="3" spans="1:5" s="685" customFormat="1" ht="16.5" thickBot="1">
      <c r="A3" s="1080"/>
      <c r="B3" s="682" t="s">
        <v>76</v>
      </c>
      <c r="C3" s="683" t="s">
        <v>77</v>
      </c>
      <c r="D3" s="684" t="s">
        <v>78</v>
      </c>
      <c r="E3" s="1082"/>
    </row>
    <row r="4" spans="1:5" ht="13.15" customHeight="1">
      <c r="A4" s="1083" t="s">
        <v>79</v>
      </c>
      <c r="B4" s="686" t="s">
        <v>54</v>
      </c>
      <c r="C4" s="687">
        <v>134.34799999999996</v>
      </c>
      <c r="D4" s="688">
        <v>132.45999999999998</v>
      </c>
      <c r="E4" s="689">
        <v>1.425335950475598E-2</v>
      </c>
    </row>
    <row r="5" spans="1:5" ht="13.15" customHeight="1">
      <c r="A5" s="1063"/>
      <c r="B5" s="690" t="s">
        <v>55</v>
      </c>
      <c r="C5" s="691">
        <v>156.28125000000003</v>
      </c>
      <c r="D5" s="692">
        <v>152.24142857142857</v>
      </c>
      <c r="E5" s="693">
        <v>2.6535624806463608E-2</v>
      </c>
    </row>
    <row r="6" spans="1:5" ht="13.15" customHeight="1">
      <c r="A6" s="1063"/>
      <c r="B6" s="690" t="s">
        <v>56</v>
      </c>
      <c r="C6" s="691">
        <v>245.75133333333332</v>
      </c>
      <c r="D6" s="692">
        <v>231.196</v>
      </c>
      <c r="E6" s="693">
        <v>6.2956683218279394E-2</v>
      </c>
    </row>
    <row r="7" spans="1:5" s="464" customFormat="1" ht="15.75" thickBot="1">
      <c r="A7" s="1084"/>
      <c r="B7" s="694" t="s">
        <v>57</v>
      </c>
      <c r="C7" s="695">
        <v>177.29023255813954</v>
      </c>
      <c r="D7" s="696">
        <v>171.01976190476185</v>
      </c>
      <c r="E7" s="697">
        <v>3.6665181751741709E-2</v>
      </c>
    </row>
    <row r="8" spans="1:5" ht="13.15" customHeight="1">
      <c r="A8" s="1062" t="s">
        <v>58</v>
      </c>
      <c r="B8" s="698" t="s">
        <v>54</v>
      </c>
      <c r="C8" s="699">
        <v>123.08363636363634</v>
      </c>
      <c r="D8" s="688">
        <v>119.79079999999998</v>
      </c>
      <c r="E8" s="700">
        <v>2.7488224167768888E-2</v>
      </c>
    </row>
    <row r="9" spans="1:5" ht="13.15" customHeight="1">
      <c r="A9" s="1063"/>
      <c r="B9" s="690" t="s">
        <v>55</v>
      </c>
      <c r="C9" s="691">
        <v>140.80714285714285</v>
      </c>
      <c r="D9" s="692">
        <v>135.89428571428573</v>
      </c>
      <c r="E9" s="693">
        <v>3.6152050963984439E-2</v>
      </c>
    </row>
    <row r="10" spans="1:5" s="464" customFormat="1" ht="15.75" thickBot="1">
      <c r="A10" s="1064"/>
      <c r="B10" s="701" t="s">
        <v>57</v>
      </c>
      <c r="C10" s="702">
        <v>127.36172413793101</v>
      </c>
      <c r="D10" s="703">
        <v>123.31343749999999</v>
      </c>
      <c r="E10" s="704">
        <v>3.2829241646361647E-2</v>
      </c>
    </row>
    <row r="11" spans="1:5" ht="13.15" customHeight="1">
      <c r="A11" s="1062" t="s">
        <v>59</v>
      </c>
      <c r="B11" s="698" t="s">
        <v>54</v>
      </c>
      <c r="C11" s="699">
        <v>88.326666666666654</v>
      </c>
      <c r="D11" s="688">
        <v>90.821999999999989</v>
      </c>
      <c r="E11" s="700">
        <v>-2.7474987704887967E-2</v>
      </c>
    </row>
    <row r="12" spans="1:5" ht="13.15" customHeight="1">
      <c r="A12" s="1063"/>
      <c r="B12" s="690" t="s">
        <v>55</v>
      </c>
      <c r="C12" s="691">
        <v>341.85800000000006</v>
      </c>
      <c r="D12" s="692">
        <v>318.334</v>
      </c>
      <c r="E12" s="693">
        <v>7.3897227440361563E-2</v>
      </c>
    </row>
    <row r="13" spans="1:5" ht="13.15" customHeight="1">
      <c r="A13" s="1063"/>
      <c r="B13" s="690" t="s">
        <v>56</v>
      </c>
      <c r="C13" s="691">
        <v>225.59</v>
      </c>
      <c r="D13" s="692">
        <v>228.35000000000002</v>
      </c>
      <c r="E13" s="693">
        <v>-1.2086708999343197E-2</v>
      </c>
    </row>
    <row r="14" spans="1:5" s="464" customFormat="1" ht="15.75" thickBot="1">
      <c r="A14" s="1064"/>
      <c r="B14" s="701" t="s">
        <v>57</v>
      </c>
      <c r="C14" s="702">
        <v>208.28714285714287</v>
      </c>
      <c r="D14" s="703">
        <v>210.06384615384616</v>
      </c>
      <c r="E14" s="704">
        <v>-8.4579204334003788E-3</v>
      </c>
    </row>
    <row r="15" spans="1:5" ht="13.15" customHeight="1">
      <c r="A15" s="1083" t="s">
        <v>60</v>
      </c>
      <c r="B15" s="686" t="s">
        <v>54</v>
      </c>
      <c r="C15" s="687">
        <v>104.04857142857145</v>
      </c>
      <c r="D15" s="705">
        <v>99.826666666666654</v>
      </c>
      <c r="E15" s="689">
        <v>4.2292354366616762E-2</v>
      </c>
    </row>
    <row r="16" spans="1:5" ht="13.15" customHeight="1">
      <c r="A16" s="1063"/>
      <c r="B16" s="690" t="s">
        <v>61</v>
      </c>
      <c r="C16" s="691">
        <v>121.935</v>
      </c>
      <c r="D16" s="692">
        <v>121.32249999999999</v>
      </c>
      <c r="E16" s="693">
        <v>5.0485276844774172E-3</v>
      </c>
    </row>
    <row r="17" spans="1:5" s="464" customFormat="1" ht="15.75" thickBot="1">
      <c r="A17" s="1084"/>
      <c r="B17" s="694" t="s">
        <v>57</v>
      </c>
      <c r="C17" s="695">
        <v>110.55272727272727</v>
      </c>
      <c r="D17" s="696">
        <v>106.44076923076923</v>
      </c>
      <c r="E17" s="697">
        <v>3.8631419818501031E-2</v>
      </c>
    </row>
    <row r="18" spans="1:5" ht="13.15" customHeight="1">
      <c r="A18" s="1062" t="s">
        <v>62</v>
      </c>
      <c r="B18" s="698" t="s">
        <v>54</v>
      </c>
      <c r="C18" s="699">
        <v>234.05</v>
      </c>
      <c r="D18" s="688">
        <v>210.09333333333333</v>
      </c>
      <c r="E18" s="700">
        <v>0.11402868566351468</v>
      </c>
    </row>
    <row r="19" spans="1:5" ht="13.15" customHeight="1">
      <c r="A19" s="1085"/>
      <c r="B19" s="690" t="s">
        <v>55</v>
      </c>
      <c r="C19" s="706">
        <v>682.005</v>
      </c>
      <c r="D19" s="707">
        <v>906.15333333333319</v>
      </c>
      <c r="E19" s="708">
        <v>-0.24736247728493327</v>
      </c>
    </row>
    <row r="20" spans="1:5" s="464" customFormat="1" ht="15.75" thickBot="1">
      <c r="A20" s="1064"/>
      <c r="B20" s="701" t="s">
        <v>57</v>
      </c>
      <c r="C20" s="702">
        <v>433.14111111111117</v>
      </c>
      <c r="D20" s="703">
        <v>442.11333333333323</v>
      </c>
      <c r="E20" s="704">
        <v>-2.0293941724343817E-2</v>
      </c>
    </row>
    <row r="21" spans="1:5" s="111" customFormat="1" ht="16.5" thickBot="1">
      <c r="A21" s="1086" t="s">
        <v>80</v>
      </c>
      <c r="B21" s="1087"/>
      <c r="C21" s="709">
        <v>182.52207547169814</v>
      </c>
      <c r="D21" s="710">
        <v>176.35266055045875</v>
      </c>
      <c r="E21" s="711">
        <v>3.4983395781965965E-2</v>
      </c>
    </row>
    <row r="23" spans="1:5" ht="20.25" thickBot="1">
      <c r="A23" s="1088" t="s">
        <v>81</v>
      </c>
      <c r="B23" s="1088"/>
      <c r="C23" s="1088"/>
      <c r="D23" s="1088"/>
      <c r="E23" s="1088"/>
    </row>
    <row r="24" spans="1:5" s="111" customFormat="1" ht="15.75" customHeight="1">
      <c r="A24" s="1073" t="s">
        <v>82</v>
      </c>
      <c r="B24" s="712" t="s">
        <v>73</v>
      </c>
      <c r="C24" s="1075" t="s">
        <v>74</v>
      </c>
      <c r="D24" s="1075"/>
      <c r="E24" s="1076" t="s">
        <v>75</v>
      </c>
    </row>
    <row r="25" spans="1:5" s="111" customFormat="1" ht="16.5" thickBot="1">
      <c r="A25" s="1074"/>
      <c r="B25" s="713" t="s">
        <v>76</v>
      </c>
      <c r="C25" s="683" t="s">
        <v>77</v>
      </c>
      <c r="D25" s="684" t="s">
        <v>78</v>
      </c>
      <c r="E25" s="1077"/>
    </row>
    <row r="26" spans="1:5" ht="13.15" customHeight="1">
      <c r="A26" s="1062" t="s">
        <v>83</v>
      </c>
      <c r="B26" s="698" t="s">
        <v>54</v>
      </c>
      <c r="C26" s="699">
        <v>134.34799999999996</v>
      </c>
      <c r="D26" s="688">
        <v>132.45999999999998</v>
      </c>
      <c r="E26" s="714">
        <v>1.425335950475598E-2</v>
      </c>
    </row>
    <row r="27" spans="1:5" ht="13.15" customHeight="1">
      <c r="A27" s="1063"/>
      <c r="B27" s="690" t="s">
        <v>55</v>
      </c>
      <c r="C27" s="691">
        <v>155.65555555555557</v>
      </c>
      <c r="D27" s="692">
        <v>151.14750000000001</v>
      </c>
      <c r="E27" s="715">
        <v>2.9825538335437617E-2</v>
      </c>
    </row>
    <row r="28" spans="1:5" ht="13.15" customHeight="1">
      <c r="A28" s="1063"/>
      <c r="B28" s="690" t="s">
        <v>56</v>
      </c>
      <c r="C28" s="691">
        <v>245.75133333333332</v>
      </c>
      <c r="D28" s="692">
        <v>231.196</v>
      </c>
      <c r="E28" s="715">
        <v>6.2956683218279394E-2</v>
      </c>
    </row>
    <row r="29" spans="1:5" s="464" customFormat="1" ht="15.75" thickBot="1">
      <c r="A29" s="1064"/>
      <c r="B29" s="701" t="s">
        <v>57</v>
      </c>
      <c r="C29" s="702">
        <v>176.6847727272727</v>
      </c>
      <c r="D29" s="703">
        <v>170.37953488372091</v>
      </c>
      <c r="E29" s="716">
        <v>3.7007014063367032E-2</v>
      </c>
    </row>
    <row r="30" spans="1:5" ht="13.15" customHeight="1">
      <c r="A30" s="1062" t="s">
        <v>84</v>
      </c>
      <c r="B30" s="698" t="s">
        <v>54</v>
      </c>
      <c r="C30" s="699">
        <v>128.40974999999997</v>
      </c>
      <c r="D30" s="688">
        <v>124.61955555555556</v>
      </c>
      <c r="E30" s="714">
        <v>3.0414122627445386E-2</v>
      </c>
    </row>
    <row r="31" spans="1:5" ht="13.15" customHeight="1">
      <c r="A31" s="1063"/>
      <c r="B31" s="690" t="s">
        <v>55</v>
      </c>
      <c r="C31" s="691">
        <v>310.32888888888886</v>
      </c>
      <c r="D31" s="692">
        <v>319.40000000000003</v>
      </c>
      <c r="E31" s="715">
        <v>-2.8400473109302375E-2</v>
      </c>
    </row>
    <row r="32" spans="1:5" ht="13.15" customHeight="1">
      <c r="A32" s="1063"/>
      <c r="B32" s="690" t="s">
        <v>56</v>
      </c>
      <c r="C32" s="691">
        <v>212.72499999999999</v>
      </c>
      <c r="D32" s="692">
        <v>214.61</v>
      </c>
      <c r="E32" s="715">
        <v>-8.7833744932669464E-3</v>
      </c>
    </row>
    <row r="33" spans="1:5" s="464" customFormat="1" ht="15.75" thickBot="1">
      <c r="A33" s="1064"/>
      <c r="B33" s="701" t="s">
        <v>57</v>
      </c>
      <c r="C33" s="702">
        <v>186.6646774193548</v>
      </c>
      <c r="D33" s="703">
        <v>180.2442424242424</v>
      </c>
      <c r="E33" s="716">
        <v>3.5620749427327444E-2</v>
      </c>
    </row>
    <row r="34" spans="1:5" s="111" customFormat="1" ht="16.5" thickBot="1">
      <c r="A34" s="1065" t="s">
        <v>80</v>
      </c>
      <c r="B34" s="1066"/>
      <c r="C34" s="717">
        <v>182.52207547169814</v>
      </c>
      <c r="D34" s="710">
        <v>176.35266055045875</v>
      </c>
      <c r="E34" s="718">
        <v>3.4983395781965965E-2</v>
      </c>
    </row>
    <row r="36" spans="1:5" ht="20.25" thickBot="1">
      <c r="A36" s="1067" t="s">
        <v>85</v>
      </c>
      <c r="B36" s="1067"/>
      <c r="C36" s="1067"/>
      <c r="D36" s="1067"/>
      <c r="E36" s="1067"/>
    </row>
    <row r="37" spans="1:5" ht="15">
      <c r="A37" s="1068"/>
      <c r="B37" s="719"/>
      <c r="C37" s="1070" t="s">
        <v>74</v>
      </c>
      <c r="D37" s="1070"/>
      <c r="E37" s="1071" t="s">
        <v>75</v>
      </c>
    </row>
    <row r="38" spans="1:5" ht="15.75" thickBot="1">
      <c r="A38" s="1069"/>
      <c r="B38" s="720"/>
      <c r="C38" s="683" t="s">
        <v>77</v>
      </c>
      <c r="D38" s="684" t="s">
        <v>78</v>
      </c>
      <c r="E38" s="1072"/>
    </row>
    <row r="39" spans="1:5" ht="15.75" thickBot="1">
      <c r="A39" s="721" t="s">
        <v>84</v>
      </c>
      <c r="B39" s="722" t="s">
        <v>57</v>
      </c>
      <c r="C39" s="723">
        <v>94.791333333333341</v>
      </c>
      <c r="D39" s="724">
        <v>89.464705882352931</v>
      </c>
      <c r="E39" s="725">
        <v>5.9538869529007159E-2</v>
      </c>
    </row>
    <row r="41" spans="1:5">
      <c r="D41" s="962"/>
    </row>
  </sheetData>
  <mergeCells count="21">
    <mergeCell ref="A24:A25"/>
    <mergeCell ref="C24:D24"/>
    <mergeCell ref="E24:E25"/>
    <mergeCell ref="A1:E1"/>
    <mergeCell ref="A2:A3"/>
    <mergeCell ref="C2:D2"/>
    <mergeCell ref="E2:E3"/>
    <mergeCell ref="A4:A7"/>
    <mergeCell ref="A8:A10"/>
    <mergeCell ref="A11:A14"/>
    <mergeCell ref="A15:A17"/>
    <mergeCell ref="A18:A20"/>
    <mergeCell ref="A21:B21"/>
    <mergeCell ref="A23:E23"/>
    <mergeCell ref="A26:A29"/>
    <mergeCell ref="A30:A33"/>
    <mergeCell ref="A34:B34"/>
    <mergeCell ref="A36:E36"/>
    <mergeCell ref="A37:A38"/>
    <mergeCell ref="C37:D37"/>
    <mergeCell ref="E37:E38"/>
  </mergeCells>
  <printOptions horizontalCentered="1" verticalCentered="1"/>
  <pageMargins left="0" right="0" top="1.25" bottom="0" header="0.5" footer="0.25"/>
  <pageSetup scale="89" orientation="landscape" r:id="rId1"/>
  <headerFooter alignWithMargins="0">
    <oddHeader>&amp;L&amp;G&amp;C&amp;"Arial,Bold"&amp;18AVERAGE DAILY RATE $</oddHeader>
  </headerFooter>
  <legacyDrawingHF r:id="rId2"/>
</worksheet>
</file>

<file path=xl/worksheets/sheet9.xml><?xml version="1.0" encoding="utf-8"?>
<worksheet xmlns="http://schemas.openxmlformats.org/spreadsheetml/2006/main" xmlns:r="http://schemas.openxmlformats.org/officeDocument/2006/relationships">
  <dimension ref="A1:O71"/>
  <sheetViews>
    <sheetView workbookViewId="0">
      <selection sqref="A1:O1"/>
    </sheetView>
  </sheetViews>
  <sheetFormatPr defaultColWidth="13" defaultRowHeight="12.75"/>
  <cols>
    <col min="1" max="1" width="21.140625" style="727" bestFit="1" customWidth="1"/>
    <col min="2" max="2" width="30.28515625" style="727" bestFit="1" customWidth="1"/>
    <col min="3" max="14" width="12.85546875" style="727" bestFit="1" customWidth="1"/>
    <col min="15" max="15" width="16.5703125" style="745" customWidth="1"/>
    <col min="16" max="16384" width="13" style="727"/>
  </cols>
  <sheetData>
    <row r="1" spans="1:15" ht="24.95" customHeight="1" thickBot="1">
      <c r="A1" s="1093" t="s">
        <v>86</v>
      </c>
      <c r="B1" s="1094"/>
      <c r="C1" s="1094"/>
      <c r="D1" s="1094"/>
      <c r="E1" s="1094"/>
      <c r="F1" s="1094"/>
      <c r="G1" s="1094"/>
      <c r="H1" s="1094"/>
      <c r="I1" s="1094"/>
      <c r="J1" s="1094"/>
      <c r="K1" s="1094"/>
      <c r="L1" s="1094"/>
      <c r="M1" s="1094"/>
      <c r="N1" s="1094"/>
      <c r="O1" s="1095"/>
    </row>
    <row r="2" spans="1:15">
      <c r="A2" s="1103" t="s">
        <v>50</v>
      </c>
      <c r="B2" s="1105" t="s">
        <v>87</v>
      </c>
      <c r="C2" s="728" t="s">
        <v>88</v>
      </c>
      <c r="D2" s="728" t="s">
        <v>89</v>
      </c>
      <c r="E2" s="728" t="s">
        <v>90</v>
      </c>
      <c r="F2" s="728" t="s">
        <v>91</v>
      </c>
      <c r="G2" s="728" t="s">
        <v>92</v>
      </c>
      <c r="H2" s="728" t="s">
        <v>93</v>
      </c>
      <c r="I2" s="728" t="s">
        <v>94</v>
      </c>
      <c r="J2" s="728" t="s">
        <v>95</v>
      </c>
      <c r="K2" s="728" t="s">
        <v>96</v>
      </c>
      <c r="L2" s="728" t="s">
        <v>97</v>
      </c>
      <c r="M2" s="728" t="s">
        <v>98</v>
      </c>
      <c r="N2" s="728" t="s">
        <v>99</v>
      </c>
      <c r="O2" s="729" t="s">
        <v>16</v>
      </c>
    </row>
    <row r="3" spans="1:15" ht="13.5" thickBot="1">
      <c r="A3" s="1104"/>
      <c r="B3" s="1106"/>
      <c r="C3" s="730" t="s">
        <v>100</v>
      </c>
      <c r="D3" s="730" t="s">
        <v>100</v>
      </c>
      <c r="E3" s="730" t="s">
        <v>100</v>
      </c>
      <c r="F3" s="730" t="s">
        <v>100</v>
      </c>
      <c r="G3" s="730" t="s">
        <v>100</v>
      </c>
      <c r="H3" s="730" t="s">
        <v>100</v>
      </c>
      <c r="I3" s="730" t="s">
        <v>100</v>
      </c>
      <c r="J3" s="730" t="s">
        <v>100</v>
      </c>
      <c r="K3" s="730" t="s">
        <v>100</v>
      </c>
      <c r="L3" s="730" t="s">
        <v>100</v>
      </c>
      <c r="M3" s="730" t="s">
        <v>100</v>
      </c>
      <c r="N3" s="730" t="s">
        <v>100</v>
      </c>
      <c r="O3" s="731" t="s">
        <v>100</v>
      </c>
    </row>
    <row r="4" spans="1:15" ht="13.5" thickBot="1">
      <c r="A4" s="1107" t="s">
        <v>79</v>
      </c>
      <c r="B4" s="732" t="s">
        <v>54</v>
      </c>
      <c r="C4" s="733">
        <v>106.61300000000001</v>
      </c>
      <c r="D4" s="733">
        <v>99.688500000000005</v>
      </c>
      <c r="E4" s="733">
        <v>92.643500000000017</v>
      </c>
      <c r="F4" s="733">
        <v>97.210999999999984</v>
      </c>
      <c r="G4" s="733">
        <v>102.84200000000001</v>
      </c>
      <c r="H4" s="733">
        <v>125.18599999999999</v>
      </c>
      <c r="I4" s="733">
        <v>137.4795</v>
      </c>
      <c r="J4" s="733">
        <v>139.11099999999999</v>
      </c>
      <c r="K4" s="733">
        <v>134.34799999999996</v>
      </c>
      <c r="L4" s="733"/>
      <c r="M4" s="733"/>
      <c r="N4" s="733"/>
      <c r="O4" s="734">
        <v>115.01</v>
      </c>
    </row>
    <row r="5" spans="1:15" ht="13.5" thickBot="1">
      <c r="A5" s="1102"/>
      <c r="B5" s="735" t="s">
        <v>55</v>
      </c>
      <c r="C5" s="736">
        <v>118.5</v>
      </c>
      <c r="D5" s="736">
        <v>113.33285714285714</v>
      </c>
      <c r="E5" s="736">
        <v>107.14428571428572</v>
      </c>
      <c r="F5" s="736">
        <v>109.19428571428571</v>
      </c>
      <c r="G5" s="736">
        <v>117.61428571428573</v>
      </c>
      <c r="H5" s="736">
        <v>136.68</v>
      </c>
      <c r="I5" s="736">
        <v>149.76428571428571</v>
      </c>
      <c r="J5" s="736">
        <v>157.90142857142857</v>
      </c>
      <c r="K5" s="736">
        <v>156.28125000000003</v>
      </c>
      <c r="L5" s="736"/>
      <c r="M5" s="736"/>
      <c r="N5" s="736"/>
      <c r="O5" s="737">
        <v>133.25</v>
      </c>
    </row>
    <row r="6" spans="1:15" ht="13.5" thickBot="1">
      <c r="A6" s="1102"/>
      <c r="B6" s="735" t="s">
        <v>56</v>
      </c>
      <c r="C6" s="736">
        <v>166.92933333333335</v>
      </c>
      <c r="D6" s="736">
        <v>161.35</v>
      </c>
      <c r="E6" s="736">
        <v>148.81333333333333</v>
      </c>
      <c r="F6" s="736">
        <v>158.10000000000002</v>
      </c>
      <c r="G6" s="736">
        <v>173.23</v>
      </c>
      <c r="H6" s="736">
        <v>221.38533333333331</v>
      </c>
      <c r="I6" s="736">
        <v>232.82333333333335</v>
      </c>
      <c r="J6" s="736">
        <v>251.46266666666668</v>
      </c>
      <c r="K6" s="736">
        <v>245.75133333333332</v>
      </c>
      <c r="L6" s="736"/>
      <c r="M6" s="736"/>
      <c r="N6" s="736"/>
      <c r="O6" s="737">
        <v>195.54</v>
      </c>
    </row>
    <row r="7" spans="1:15" s="741" customFormat="1" ht="15.75" thickBot="1">
      <c r="A7" s="1102"/>
      <c r="B7" s="738" t="s">
        <v>57</v>
      </c>
      <c r="C7" s="739">
        <v>130.1357142857143</v>
      </c>
      <c r="D7" s="739">
        <v>123.98452380952379</v>
      </c>
      <c r="E7" s="739">
        <v>115.1209523809524</v>
      </c>
      <c r="F7" s="739">
        <v>120.95428571428572</v>
      </c>
      <c r="G7" s="739">
        <v>130.44261904761905</v>
      </c>
      <c r="H7" s="739">
        <v>161.45857142857145</v>
      </c>
      <c r="I7" s="739">
        <v>173.57833333333332</v>
      </c>
      <c r="J7" s="739">
        <v>182.36833333333325</v>
      </c>
      <c r="K7" s="739">
        <v>177.29023255813954</v>
      </c>
      <c r="L7" s="739"/>
      <c r="M7" s="739"/>
      <c r="N7" s="739"/>
      <c r="O7" s="740">
        <v>146.5</v>
      </c>
    </row>
    <row r="8" spans="1:15" ht="13.5" thickBot="1">
      <c r="A8" s="1102" t="s">
        <v>58</v>
      </c>
      <c r="B8" s="735" t="s">
        <v>54</v>
      </c>
      <c r="C8" s="736">
        <v>127.60409090909091</v>
      </c>
      <c r="D8" s="736">
        <v>115.52</v>
      </c>
      <c r="E8" s="736">
        <v>107.33304347826085</v>
      </c>
      <c r="F8" s="736">
        <v>109.93363636363634</v>
      </c>
      <c r="G8" s="736">
        <v>112.90590909090908</v>
      </c>
      <c r="H8" s="736">
        <v>122.01136363636368</v>
      </c>
      <c r="I8" s="736">
        <v>121.49136363636362</v>
      </c>
      <c r="J8" s="736">
        <v>118.90363636363637</v>
      </c>
      <c r="K8" s="736">
        <v>123.08363636363634</v>
      </c>
      <c r="L8" s="736"/>
      <c r="M8" s="736"/>
      <c r="N8" s="736"/>
      <c r="O8" s="737">
        <v>116.1</v>
      </c>
    </row>
    <row r="9" spans="1:15" ht="13.5" thickBot="1">
      <c r="A9" s="1102"/>
      <c r="B9" s="735" t="s">
        <v>55</v>
      </c>
      <c r="C9" s="736">
        <v>150.58571428571426</v>
      </c>
      <c r="D9" s="736">
        <v>134.47285714285715</v>
      </c>
      <c r="E9" s="736">
        <v>121.81285714285714</v>
      </c>
      <c r="F9" s="736">
        <v>118.84428571428573</v>
      </c>
      <c r="G9" s="736">
        <v>121.76999999999998</v>
      </c>
      <c r="H9" s="736">
        <v>137.62</v>
      </c>
      <c r="I9" s="736">
        <v>142.51</v>
      </c>
      <c r="J9" s="736">
        <v>142.49714285714285</v>
      </c>
      <c r="K9" s="736">
        <v>140.80714285714285</v>
      </c>
      <c r="L9" s="736"/>
      <c r="M9" s="736"/>
      <c r="N9" s="736"/>
      <c r="O9" s="737">
        <v>134.55000000000001</v>
      </c>
    </row>
    <row r="10" spans="1:15" s="741" customFormat="1" ht="15.75" thickBot="1">
      <c r="A10" s="1102"/>
      <c r="B10" s="738" t="s">
        <v>57</v>
      </c>
      <c r="C10" s="739">
        <v>133.15137931034479</v>
      </c>
      <c r="D10" s="739">
        <v>119.94</v>
      </c>
      <c r="E10" s="739">
        <v>110.71166666666664</v>
      </c>
      <c r="F10" s="739">
        <v>112.08448275862069</v>
      </c>
      <c r="G10" s="739">
        <v>115.04551724137932</v>
      </c>
      <c r="H10" s="739">
        <v>125.7789655172414</v>
      </c>
      <c r="I10" s="739">
        <v>126.56482758620692</v>
      </c>
      <c r="J10" s="739">
        <v>124.59862068965518</v>
      </c>
      <c r="K10" s="739">
        <v>127.36172413793101</v>
      </c>
      <c r="L10" s="739"/>
      <c r="M10" s="739"/>
      <c r="N10" s="739"/>
      <c r="O10" s="740">
        <v>120.4</v>
      </c>
    </row>
    <row r="11" spans="1:15" ht="13.5" thickBot="1">
      <c r="A11" s="1102" t="s">
        <v>59</v>
      </c>
      <c r="B11" s="735" t="s">
        <v>54</v>
      </c>
      <c r="C11" s="736">
        <v>90.658000000000001</v>
      </c>
      <c r="D11" s="736">
        <v>98.957999999999998</v>
      </c>
      <c r="E11" s="736">
        <v>94.075999999999993</v>
      </c>
      <c r="F11" s="736">
        <v>101.256</v>
      </c>
      <c r="G11" s="736">
        <v>95.820000000000007</v>
      </c>
      <c r="H11" s="736">
        <v>89.658000000000001</v>
      </c>
      <c r="I11" s="736">
        <v>82.323999999999998</v>
      </c>
      <c r="J11" s="736">
        <v>82.766000000000005</v>
      </c>
      <c r="K11" s="736">
        <v>88.326666666666654</v>
      </c>
      <c r="L11" s="736"/>
      <c r="M11" s="736"/>
      <c r="N11" s="736"/>
      <c r="O11" s="737">
        <v>92.29</v>
      </c>
    </row>
    <row r="12" spans="1:15" ht="13.5" thickBot="1">
      <c r="A12" s="1102"/>
      <c r="B12" s="735" t="s">
        <v>55</v>
      </c>
      <c r="C12" s="736">
        <v>228.01</v>
      </c>
      <c r="D12" s="736">
        <v>228.244</v>
      </c>
      <c r="E12" s="736">
        <v>225.8</v>
      </c>
      <c r="F12" s="736">
        <v>223.20999999999998</v>
      </c>
      <c r="G12" s="736">
        <v>248.75399999999999</v>
      </c>
      <c r="H12" s="736">
        <v>418.3</v>
      </c>
      <c r="I12" s="736">
        <v>296.8</v>
      </c>
      <c r="J12" s="736">
        <v>322.90600000000001</v>
      </c>
      <c r="K12" s="736">
        <v>341.85800000000006</v>
      </c>
      <c r="L12" s="736"/>
      <c r="M12" s="736"/>
      <c r="N12" s="736"/>
      <c r="O12" s="737">
        <v>281.54000000000002</v>
      </c>
    </row>
    <row r="13" spans="1:15" ht="13.5" thickBot="1">
      <c r="A13" s="1102"/>
      <c r="B13" s="735" t="s">
        <v>56</v>
      </c>
      <c r="C13" s="736">
        <v>166.34333333333333</v>
      </c>
      <c r="D13" s="736">
        <v>159.87333333333333</v>
      </c>
      <c r="E13" s="736">
        <v>144.6</v>
      </c>
      <c r="F13" s="736">
        <v>162.79999999999998</v>
      </c>
      <c r="G13" s="736">
        <v>154.93666666666667</v>
      </c>
      <c r="H13" s="736">
        <v>244.92999999999998</v>
      </c>
      <c r="I13" s="736">
        <v>213.50666666666666</v>
      </c>
      <c r="J13" s="736">
        <v>238.60333333333332</v>
      </c>
      <c r="K13" s="736">
        <v>225.59</v>
      </c>
      <c r="L13" s="736"/>
      <c r="M13" s="736"/>
      <c r="N13" s="736"/>
      <c r="O13" s="737">
        <v>190.13</v>
      </c>
    </row>
    <row r="14" spans="1:15" s="741" customFormat="1" ht="15.75" thickBot="1">
      <c r="A14" s="1102"/>
      <c r="B14" s="738" t="s">
        <v>57</v>
      </c>
      <c r="C14" s="739">
        <v>160.95153846153846</v>
      </c>
      <c r="D14" s="739">
        <v>162.74076923076922</v>
      </c>
      <c r="E14" s="739">
        <v>156.39846153846153</v>
      </c>
      <c r="F14" s="739">
        <v>162.36384615384617</v>
      </c>
      <c r="G14" s="739">
        <v>168.28307692307692</v>
      </c>
      <c r="H14" s="739">
        <v>251.89076923076917</v>
      </c>
      <c r="I14" s="739">
        <v>195.08769230769229</v>
      </c>
      <c r="J14" s="739">
        <v>211.09000000000003</v>
      </c>
      <c r="K14" s="739">
        <v>208.28714285714287</v>
      </c>
      <c r="L14" s="739"/>
      <c r="M14" s="739"/>
      <c r="N14" s="739"/>
      <c r="O14" s="740">
        <v>180.85</v>
      </c>
    </row>
    <row r="15" spans="1:15" ht="13.5" thickBot="1">
      <c r="A15" s="1102" t="s">
        <v>60</v>
      </c>
      <c r="B15" s="735" t="s">
        <v>54</v>
      </c>
      <c r="C15" s="736">
        <v>103.4188888888889</v>
      </c>
      <c r="D15" s="736">
        <v>109.22666666666666</v>
      </c>
      <c r="E15" s="736">
        <v>96.65</v>
      </c>
      <c r="F15" s="736">
        <v>105.37777777777778</v>
      </c>
      <c r="G15" s="736">
        <v>98.422499999999999</v>
      </c>
      <c r="H15" s="736">
        <v>102.3</v>
      </c>
      <c r="I15" s="736">
        <v>99.534999999999997</v>
      </c>
      <c r="J15" s="736">
        <v>102.49142857142859</v>
      </c>
      <c r="K15" s="736">
        <v>104.04857142857145</v>
      </c>
      <c r="L15" s="736"/>
      <c r="M15" s="736"/>
      <c r="N15" s="736"/>
      <c r="O15" s="737">
        <v>100.98</v>
      </c>
    </row>
    <row r="16" spans="1:15" ht="13.5" thickBot="1">
      <c r="A16" s="1102"/>
      <c r="B16" s="735" t="s">
        <v>61</v>
      </c>
      <c r="C16" s="736">
        <v>120.41</v>
      </c>
      <c r="D16" s="736">
        <v>119.5575</v>
      </c>
      <c r="E16" s="736">
        <v>115.98750000000001</v>
      </c>
      <c r="F16" s="736">
        <v>114.91999999999999</v>
      </c>
      <c r="G16" s="736">
        <v>115.30500000000001</v>
      </c>
      <c r="H16" s="736">
        <v>117.73750000000001</v>
      </c>
      <c r="I16" s="736">
        <v>121.29250000000002</v>
      </c>
      <c r="J16" s="736">
        <v>125.125</v>
      </c>
      <c r="K16" s="736">
        <v>121.935</v>
      </c>
      <c r="L16" s="736"/>
      <c r="M16" s="736"/>
      <c r="N16" s="736"/>
      <c r="O16" s="737">
        <v>119.14</v>
      </c>
    </row>
    <row r="17" spans="1:15" s="741" customFormat="1" ht="15.75" thickBot="1">
      <c r="A17" s="1102"/>
      <c r="B17" s="738" t="s">
        <v>57</v>
      </c>
      <c r="C17" s="739">
        <v>108.64692307692309</v>
      </c>
      <c r="D17" s="739">
        <v>112.40538461538463</v>
      </c>
      <c r="E17" s="739">
        <v>102.6</v>
      </c>
      <c r="F17" s="739">
        <v>108.31384615384614</v>
      </c>
      <c r="G17" s="739">
        <v>104.04999999999997</v>
      </c>
      <c r="H17" s="739">
        <v>107.44583333333333</v>
      </c>
      <c r="I17" s="739">
        <v>106.78749999999998</v>
      </c>
      <c r="J17" s="739">
        <v>110.72181818181819</v>
      </c>
      <c r="K17" s="739">
        <v>110.55272727272727</v>
      </c>
      <c r="L17" s="739"/>
      <c r="M17" s="739"/>
      <c r="N17" s="739"/>
      <c r="O17" s="740">
        <v>106.57</v>
      </c>
    </row>
    <row r="18" spans="1:15" ht="13.5" thickBot="1">
      <c r="A18" s="1102" t="s">
        <v>62</v>
      </c>
      <c r="B18" s="735" t="s">
        <v>54</v>
      </c>
      <c r="C18" s="736">
        <v>139.42333333333332</v>
      </c>
      <c r="D18" s="736">
        <v>146.19400000000002</v>
      </c>
      <c r="E18" s="736">
        <v>179.018</v>
      </c>
      <c r="F18" s="736">
        <v>166.958</v>
      </c>
      <c r="G18" s="736">
        <v>185.762</v>
      </c>
      <c r="H18" s="736">
        <v>328.59</v>
      </c>
      <c r="I18" s="736">
        <v>259.02199999999999</v>
      </c>
      <c r="J18" s="736">
        <v>274.59399999999994</v>
      </c>
      <c r="K18" s="736">
        <v>234.05</v>
      </c>
      <c r="L18" s="736"/>
      <c r="M18" s="736"/>
      <c r="N18" s="736"/>
      <c r="O18" s="737">
        <v>197.8</v>
      </c>
    </row>
    <row r="19" spans="1:15" ht="13.5" thickBot="1">
      <c r="A19" s="1102"/>
      <c r="B19" s="735" t="s">
        <v>55</v>
      </c>
      <c r="C19" s="736">
        <v>354.51249999999999</v>
      </c>
      <c r="D19" s="736">
        <v>315.29000000000002</v>
      </c>
      <c r="E19" s="736">
        <v>126.97333333333331</v>
      </c>
      <c r="F19" s="736">
        <v>268.25</v>
      </c>
      <c r="G19" s="736">
        <v>380.315</v>
      </c>
      <c r="H19" s="736">
        <v>700.82500000000005</v>
      </c>
      <c r="I19" s="736">
        <v>521.22749999999996</v>
      </c>
      <c r="J19" s="736">
        <v>631.54750000000013</v>
      </c>
      <c r="K19" s="736">
        <v>682.005</v>
      </c>
      <c r="L19" s="736"/>
      <c r="M19" s="736"/>
      <c r="N19" s="736"/>
      <c r="O19" s="737">
        <v>479.42</v>
      </c>
    </row>
    <row r="20" spans="1:15" s="741" customFormat="1" ht="15.75" thickBot="1">
      <c r="A20" s="1102"/>
      <c r="B20" s="738" t="s">
        <v>57</v>
      </c>
      <c r="C20" s="739">
        <v>225.45899999999997</v>
      </c>
      <c r="D20" s="739">
        <v>221.34777777777774</v>
      </c>
      <c r="E20" s="739">
        <v>159.50125</v>
      </c>
      <c r="F20" s="739">
        <v>211.97666666666666</v>
      </c>
      <c r="G20" s="739">
        <v>272.22999999999996</v>
      </c>
      <c r="H20" s="739">
        <v>494.02777777777777</v>
      </c>
      <c r="I20" s="739">
        <v>375.5577777777778</v>
      </c>
      <c r="J20" s="739">
        <v>433.24</v>
      </c>
      <c r="K20" s="739">
        <v>433.14111111111117</v>
      </c>
      <c r="L20" s="739"/>
      <c r="M20" s="739"/>
      <c r="N20" s="739"/>
      <c r="O20" s="740">
        <v>310.45</v>
      </c>
    </row>
    <row r="21" spans="1:15" s="744" customFormat="1" ht="16.5" thickBot="1">
      <c r="A21" s="1100" t="s">
        <v>80</v>
      </c>
      <c r="B21" s="1101"/>
      <c r="C21" s="742">
        <v>140.99495327102809</v>
      </c>
      <c r="D21" s="742">
        <v>134.34</v>
      </c>
      <c r="E21" s="742">
        <v>120.74924528301891</v>
      </c>
      <c r="F21" s="742">
        <v>129.78424528301886</v>
      </c>
      <c r="G21" s="742">
        <v>140.012</v>
      </c>
      <c r="H21" s="742">
        <v>185.13361904761899</v>
      </c>
      <c r="I21" s="742">
        <v>172.93600000000004</v>
      </c>
      <c r="J21" s="742">
        <v>183.98173076923072</v>
      </c>
      <c r="K21" s="742">
        <v>182.52207547169814</v>
      </c>
      <c r="L21" s="742"/>
      <c r="M21" s="742"/>
      <c r="N21" s="742"/>
      <c r="O21" s="743">
        <v>153.94</v>
      </c>
    </row>
    <row r="22" spans="1:15" ht="15" customHeight="1" thickBot="1"/>
    <row r="23" spans="1:15" ht="15.75" customHeight="1" thickBot="1">
      <c r="A23" s="746" t="s">
        <v>64</v>
      </c>
      <c r="B23" s="747" t="s">
        <v>57</v>
      </c>
      <c r="C23" s="748">
        <v>109.62</v>
      </c>
      <c r="D23" s="748">
        <v>109.08</v>
      </c>
      <c r="E23" s="748">
        <v>100.42</v>
      </c>
      <c r="F23" s="748">
        <v>100.96</v>
      </c>
      <c r="G23" s="748">
        <v>101.05</v>
      </c>
      <c r="H23" s="748">
        <v>97.85</v>
      </c>
      <c r="I23" s="748">
        <v>97</v>
      </c>
      <c r="J23" s="748">
        <v>94.78</v>
      </c>
      <c r="K23" s="748">
        <v>94.79</v>
      </c>
      <c r="L23" s="748"/>
      <c r="M23" s="748"/>
      <c r="N23" s="748"/>
      <c r="O23" s="749">
        <v>100.62</v>
      </c>
    </row>
    <row r="24" spans="1:15" ht="22.5" customHeight="1" thickBot="1"/>
    <row r="25" spans="1:15" ht="24.95" customHeight="1" thickBot="1">
      <c r="A25" s="1093" t="s">
        <v>101</v>
      </c>
      <c r="B25" s="1094"/>
      <c r="C25" s="1094"/>
      <c r="D25" s="1094"/>
      <c r="E25" s="1094"/>
      <c r="F25" s="1094"/>
      <c r="G25" s="1094"/>
      <c r="H25" s="1094"/>
      <c r="I25" s="1094"/>
      <c r="J25" s="1094"/>
      <c r="K25" s="1094"/>
      <c r="L25" s="1094"/>
      <c r="M25" s="1094"/>
      <c r="N25" s="1094"/>
      <c r="O25" s="1095"/>
    </row>
    <row r="26" spans="1:15" ht="12.75" customHeight="1">
      <c r="A26" s="1103" t="s">
        <v>50</v>
      </c>
      <c r="B26" s="1105" t="s">
        <v>87</v>
      </c>
      <c r="C26" s="728" t="s">
        <v>102</v>
      </c>
      <c r="D26" s="728" t="s">
        <v>103</v>
      </c>
      <c r="E26" s="728" t="s">
        <v>104</v>
      </c>
      <c r="F26" s="728" t="s">
        <v>105</v>
      </c>
      <c r="G26" s="728" t="s">
        <v>106</v>
      </c>
      <c r="H26" s="728" t="s">
        <v>107</v>
      </c>
      <c r="I26" s="728" t="s">
        <v>108</v>
      </c>
      <c r="J26" s="728" t="s">
        <v>109</v>
      </c>
      <c r="K26" s="728" t="s">
        <v>110</v>
      </c>
      <c r="L26" s="728" t="s">
        <v>111</v>
      </c>
      <c r="M26" s="728" t="s">
        <v>112</v>
      </c>
      <c r="N26" s="728" t="s">
        <v>113</v>
      </c>
      <c r="O26" s="729" t="s">
        <v>16</v>
      </c>
    </row>
    <row r="27" spans="1:15" ht="13.5" thickBot="1">
      <c r="A27" s="1104"/>
      <c r="B27" s="1106"/>
      <c r="C27" s="730" t="s">
        <v>100</v>
      </c>
      <c r="D27" s="730" t="s">
        <v>100</v>
      </c>
      <c r="E27" s="730" t="s">
        <v>100</v>
      </c>
      <c r="F27" s="730" t="s">
        <v>100</v>
      </c>
      <c r="G27" s="730" t="s">
        <v>100</v>
      </c>
      <c r="H27" s="730" t="s">
        <v>100</v>
      </c>
      <c r="I27" s="730" t="s">
        <v>100</v>
      </c>
      <c r="J27" s="730" t="s">
        <v>100</v>
      </c>
      <c r="K27" s="730" t="s">
        <v>100</v>
      </c>
      <c r="L27" s="730" t="s">
        <v>100</v>
      </c>
      <c r="M27" s="730" t="s">
        <v>100</v>
      </c>
      <c r="N27" s="730" t="s">
        <v>100</v>
      </c>
      <c r="O27" s="731" t="s">
        <v>100</v>
      </c>
    </row>
    <row r="28" spans="1:15" ht="12.75" customHeight="1" thickBot="1">
      <c r="A28" s="1107" t="s">
        <v>79</v>
      </c>
      <c r="B28" s="732" t="s">
        <v>54</v>
      </c>
      <c r="C28" s="733">
        <v>106.08722222222222</v>
      </c>
      <c r="D28" s="733">
        <v>97.145789473684204</v>
      </c>
      <c r="E28" s="733">
        <v>99.245789473684198</v>
      </c>
      <c r="F28" s="733">
        <v>101.33736842105263</v>
      </c>
      <c r="G28" s="733">
        <v>109.93263157894735</v>
      </c>
      <c r="H28" s="733">
        <v>125.46263157894737</v>
      </c>
      <c r="I28" s="733">
        <v>142.24052631578951</v>
      </c>
      <c r="J28" s="733">
        <v>138.65105263157895</v>
      </c>
      <c r="K28" s="733">
        <v>132.45999999999998</v>
      </c>
      <c r="L28" s="733"/>
      <c r="M28" s="733"/>
      <c r="N28" s="733"/>
      <c r="O28" s="734">
        <v>115.38</v>
      </c>
    </row>
    <row r="29" spans="1:15" ht="13.5" thickBot="1">
      <c r="A29" s="1102"/>
      <c r="B29" s="735" t="s">
        <v>55</v>
      </c>
      <c r="C29" s="736">
        <v>113.85599999999999</v>
      </c>
      <c r="D29" s="736">
        <v>114.88600000000001</v>
      </c>
      <c r="E29" s="736">
        <v>110.306</v>
      </c>
      <c r="F29" s="736">
        <v>110.57599999999999</v>
      </c>
      <c r="G29" s="736">
        <v>116.62</v>
      </c>
      <c r="H29" s="736">
        <v>134.82333333333335</v>
      </c>
      <c r="I29" s="736">
        <v>148.66499999999999</v>
      </c>
      <c r="J29" s="736">
        <v>152.11142857142858</v>
      </c>
      <c r="K29" s="736">
        <v>152.24142857142857</v>
      </c>
      <c r="L29" s="736"/>
      <c r="M29" s="736"/>
      <c r="N29" s="736"/>
      <c r="O29" s="737">
        <v>133.57</v>
      </c>
    </row>
    <row r="30" spans="1:15" ht="13.5" thickBot="1">
      <c r="A30" s="1102"/>
      <c r="B30" s="735" t="s">
        <v>56</v>
      </c>
      <c r="C30" s="736">
        <v>161.74733333333336</v>
      </c>
      <c r="D30" s="736">
        <v>157.74533333333335</v>
      </c>
      <c r="E30" s="736">
        <v>149.196</v>
      </c>
      <c r="F30" s="736">
        <v>156.08199999999997</v>
      </c>
      <c r="G30" s="736">
        <v>168.78400000000002</v>
      </c>
      <c r="H30" s="736">
        <v>218.2893333333333</v>
      </c>
      <c r="I30" s="736">
        <v>224.87266666666662</v>
      </c>
      <c r="J30" s="736">
        <v>240.51400000000001</v>
      </c>
      <c r="K30" s="736">
        <v>231.196</v>
      </c>
      <c r="L30" s="736"/>
      <c r="M30" s="736"/>
      <c r="N30" s="736"/>
      <c r="O30" s="737">
        <v>189.83</v>
      </c>
    </row>
    <row r="31" spans="1:15" ht="15" thickBot="1">
      <c r="A31" s="1102"/>
      <c r="B31" s="738" t="s">
        <v>57</v>
      </c>
      <c r="C31" s="739">
        <v>129.08052631578943</v>
      </c>
      <c r="D31" s="739">
        <v>122.72769230769234</v>
      </c>
      <c r="E31" s="739">
        <v>119.87538461538465</v>
      </c>
      <c r="F31" s="739">
        <v>123.5774358974359</v>
      </c>
      <c r="G31" s="739">
        <v>133.42512820512817</v>
      </c>
      <c r="H31" s="739">
        <v>161.67675</v>
      </c>
      <c r="I31" s="739">
        <v>174.19125000000003</v>
      </c>
      <c r="J31" s="739">
        <v>178.21609756097556</v>
      </c>
      <c r="K31" s="739">
        <v>171.01976190476185</v>
      </c>
      <c r="L31" s="739"/>
      <c r="M31" s="739"/>
      <c r="N31" s="739"/>
      <c r="O31" s="740">
        <v>145</v>
      </c>
    </row>
    <row r="32" spans="1:15" ht="13.5" thickBot="1">
      <c r="A32" s="1102" t="s">
        <v>58</v>
      </c>
      <c r="B32" s="735" t="s">
        <v>54</v>
      </c>
      <c r="C32" s="736">
        <v>118.1348</v>
      </c>
      <c r="D32" s="736">
        <v>105.65559999999998</v>
      </c>
      <c r="E32" s="736">
        <v>105.752</v>
      </c>
      <c r="F32" s="736">
        <v>105.22374999999998</v>
      </c>
      <c r="G32" s="736">
        <v>117.02583333333332</v>
      </c>
      <c r="H32" s="736">
        <v>134.62458333333333</v>
      </c>
      <c r="I32" s="736">
        <v>123.73958333333337</v>
      </c>
      <c r="J32" s="736">
        <v>125.17759999999997</v>
      </c>
      <c r="K32" s="736">
        <v>119.79079999999998</v>
      </c>
      <c r="L32" s="736"/>
      <c r="M32" s="736"/>
      <c r="N32" s="736"/>
      <c r="O32" s="737">
        <v>115.5</v>
      </c>
    </row>
    <row r="33" spans="1:15" ht="13.5" thickBot="1">
      <c r="A33" s="1102"/>
      <c r="B33" s="735" t="s">
        <v>55</v>
      </c>
      <c r="C33" s="736">
        <v>150.08285714285716</v>
      </c>
      <c r="D33" s="736">
        <v>125.86285714285714</v>
      </c>
      <c r="E33" s="736">
        <v>119.78142857142858</v>
      </c>
      <c r="F33" s="736">
        <v>118.82142857142857</v>
      </c>
      <c r="G33" s="736">
        <v>118.9</v>
      </c>
      <c r="H33" s="736">
        <v>132.70142857142858</v>
      </c>
      <c r="I33" s="736">
        <v>136.51428571428571</v>
      </c>
      <c r="J33" s="736">
        <v>140.29142857142855</v>
      </c>
      <c r="K33" s="736">
        <v>135.89428571428573</v>
      </c>
      <c r="L33" s="736"/>
      <c r="M33" s="736"/>
      <c r="N33" s="736"/>
      <c r="O33" s="737">
        <v>130.97999999999999</v>
      </c>
    </row>
    <row r="34" spans="1:15" ht="15" thickBot="1">
      <c r="A34" s="1102"/>
      <c r="B34" s="738" t="s">
        <v>57</v>
      </c>
      <c r="C34" s="739">
        <v>125.12343749999998</v>
      </c>
      <c r="D34" s="739">
        <v>110.07593749999999</v>
      </c>
      <c r="E34" s="739">
        <v>108.8209375</v>
      </c>
      <c r="F34" s="739">
        <v>108.29419354838709</v>
      </c>
      <c r="G34" s="739">
        <v>117.44903225806449</v>
      </c>
      <c r="H34" s="739">
        <v>134.19032258064516</v>
      </c>
      <c r="I34" s="739">
        <v>126.62419354838713</v>
      </c>
      <c r="J34" s="739">
        <v>128.48374999999999</v>
      </c>
      <c r="K34" s="739">
        <v>123.31343749999999</v>
      </c>
      <c r="L34" s="739"/>
      <c r="M34" s="739"/>
      <c r="N34" s="739"/>
      <c r="O34" s="740">
        <v>118.79</v>
      </c>
    </row>
    <row r="35" spans="1:15" ht="13.5" thickBot="1">
      <c r="A35" s="1102" t="s">
        <v>59</v>
      </c>
      <c r="B35" s="735" t="s">
        <v>54</v>
      </c>
      <c r="C35" s="736">
        <v>82.477499999999992</v>
      </c>
      <c r="D35" s="736">
        <v>78.672499999999999</v>
      </c>
      <c r="E35" s="736">
        <v>72.137500000000003</v>
      </c>
      <c r="F35" s="736">
        <v>78.252499999999998</v>
      </c>
      <c r="G35" s="736">
        <v>78.814999999999998</v>
      </c>
      <c r="H35" s="736">
        <v>77.582499999999996</v>
      </c>
      <c r="I35" s="736">
        <v>79.573999999999998</v>
      </c>
      <c r="J35" s="736">
        <v>85.587999999999994</v>
      </c>
      <c r="K35" s="736">
        <v>90.821999999999989</v>
      </c>
      <c r="L35" s="736"/>
      <c r="M35" s="736"/>
      <c r="N35" s="736"/>
      <c r="O35" s="737">
        <v>83.53</v>
      </c>
    </row>
    <row r="36" spans="1:15" ht="13.5" thickBot="1">
      <c r="A36" s="1102"/>
      <c r="B36" s="735" t="s">
        <v>55</v>
      </c>
      <c r="C36" s="736">
        <v>215.13200000000001</v>
      </c>
      <c r="D36" s="736">
        <v>207.28400000000002</v>
      </c>
      <c r="E36" s="736">
        <v>217.36999999999998</v>
      </c>
      <c r="F36" s="736">
        <v>214.46199999999999</v>
      </c>
      <c r="G36" s="736">
        <v>232.14400000000001</v>
      </c>
      <c r="H36" s="736">
        <v>396.28400000000005</v>
      </c>
      <c r="I36" s="736">
        <v>304.98599999999999</v>
      </c>
      <c r="J36" s="736">
        <v>312.37</v>
      </c>
      <c r="K36" s="736">
        <v>318.334</v>
      </c>
      <c r="L36" s="736"/>
      <c r="M36" s="736"/>
      <c r="N36" s="736"/>
      <c r="O36" s="737">
        <v>268.70999999999998</v>
      </c>
    </row>
    <row r="37" spans="1:15" ht="13.5" thickBot="1">
      <c r="A37" s="1102"/>
      <c r="B37" s="735" t="s">
        <v>56</v>
      </c>
      <c r="C37" s="736">
        <v>157.10333333333335</v>
      </c>
      <c r="D37" s="736">
        <v>153.38999999999999</v>
      </c>
      <c r="E37" s="736">
        <v>151.15</v>
      </c>
      <c r="F37" s="736">
        <v>148.06</v>
      </c>
      <c r="G37" s="736">
        <v>162.97666666666666</v>
      </c>
      <c r="H37" s="736">
        <v>240.84333333333333</v>
      </c>
      <c r="I37" s="736">
        <v>210.81666666666663</v>
      </c>
      <c r="J37" s="736">
        <v>226.22</v>
      </c>
      <c r="K37" s="736">
        <v>228.35000000000002</v>
      </c>
      <c r="L37" s="736"/>
      <c r="M37" s="736"/>
      <c r="N37" s="736"/>
      <c r="O37" s="737">
        <v>186.55</v>
      </c>
    </row>
    <row r="38" spans="1:15" ht="15" thickBot="1">
      <c r="A38" s="1102"/>
      <c r="B38" s="738" t="s">
        <v>57</v>
      </c>
      <c r="C38" s="739">
        <v>156.40666666666667</v>
      </c>
      <c r="D38" s="739">
        <v>150.94</v>
      </c>
      <c r="E38" s="739">
        <v>152.4</v>
      </c>
      <c r="F38" s="739">
        <v>152.45833333333331</v>
      </c>
      <c r="G38" s="739">
        <v>163.74249999999998</v>
      </c>
      <c r="H38" s="739">
        <v>251.18999999999997</v>
      </c>
      <c r="I38" s="739">
        <v>196.55769230769232</v>
      </c>
      <c r="J38" s="739">
        <v>205.26538461538465</v>
      </c>
      <c r="K38" s="739">
        <v>210.06384615384616</v>
      </c>
      <c r="L38" s="739"/>
      <c r="M38" s="739"/>
      <c r="N38" s="739"/>
      <c r="O38" s="740">
        <v>178.53</v>
      </c>
    </row>
    <row r="39" spans="1:15" ht="13.5" thickBot="1">
      <c r="A39" s="1102" t="s">
        <v>60</v>
      </c>
      <c r="B39" s="735" t="s">
        <v>54</v>
      </c>
      <c r="C39" s="736">
        <v>97.070999999999998</v>
      </c>
      <c r="D39" s="736">
        <v>99.239000000000004</v>
      </c>
      <c r="E39" s="736">
        <v>91.023999999999987</v>
      </c>
      <c r="F39" s="736">
        <v>83.14500000000001</v>
      </c>
      <c r="G39" s="736">
        <v>87.800999999999988</v>
      </c>
      <c r="H39" s="736">
        <v>94.938999999999993</v>
      </c>
      <c r="I39" s="736">
        <v>89.971999999999994</v>
      </c>
      <c r="J39" s="736">
        <v>104.16222222222223</v>
      </c>
      <c r="K39" s="736">
        <v>99.826666666666654</v>
      </c>
      <c r="L39" s="736"/>
      <c r="M39" s="736"/>
      <c r="N39" s="736"/>
      <c r="O39" s="737">
        <v>93.05</v>
      </c>
    </row>
    <row r="40" spans="1:15" ht="13.5" thickBot="1">
      <c r="A40" s="1102"/>
      <c r="B40" s="735" t="s">
        <v>61</v>
      </c>
      <c r="C40" s="736">
        <v>121.80000000000001</v>
      </c>
      <c r="D40" s="736">
        <v>122.47499999999999</v>
      </c>
      <c r="E40" s="736">
        <v>122.91</v>
      </c>
      <c r="F40" s="736">
        <v>111.66250000000001</v>
      </c>
      <c r="G40" s="736">
        <v>109.77</v>
      </c>
      <c r="H40" s="736">
        <v>117.70750000000001</v>
      </c>
      <c r="I40" s="736">
        <v>119.92749999999999</v>
      </c>
      <c r="J40" s="736">
        <v>120.645</v>
      </c>
      <c r="K40" s="736">
        <v>121.32249999999999</v>
      </c>
      <c r="L40" s="736"/>
      <c r="M40" s="736"/>
      <c r="N40" s="736"/>
      <c r="O40" s="737">
        <v>118.69</v>
      </c>
    </row>
    <row r="41" spans="1:15" ht="15" thickBot="1">
      <c r="A41" s="1102"/>
      <c r="B41" s="738" t="s">
        <v>57</v>
      </c>
      <c r="C41" s="739">
        <v>104.13642857142857</v>
      </c>
      <c r="D41" s="739">
        <v>105.87785714285714</v>
      </c>
      <c r="E41" s="739">
        <v>100.13428571428574</v>
      </c>
      <c r="F41" s="739">
        <v>91.292857142857159</v>
      </c>
      <c r="G41" s="739">
        <v>94.077857142857141</v>
      </c>
      <c r="H41" s="739">
        <v>101.4442857142857</v>
      </c>
      <c r="I41" s="739">
        <v>98.530714285714296</v>
      </c>
      <c r="J41" s="739">
        <v>109.23384615384614</v>
      </c>
      <c r="K41" s="739">
        <v>106.44076923076923</v>
      </c>
      <c r="L41" s="739"/>
      <c r="M41" s="739"/>
      <c r="N41" s="739"/>
      <c r="O41" s="740">
        <v>100.38</v>
      </c>
    </row>
    <row r="42" spans="1:15" ht="13.5" thickBot="1">
      <c r="A42" s="1102" t="s">
        <v>62</v>
      </c>
      <c r="B42" s="735" t="s">
        <v>54</v>
      </c>
      <c r="C42" s="736">
        <v>101.402</v>
      </c>
      <c r="D42" s="736">
        <v>94.162000000000006</v>
      </c>
      <c r="E42" s="736">
        <v>91.376000000000005</v>
      </c>
      <c r="F42" s="736">
        <v>94.763999999999996</v>
      </c>
      <c r="G42" s="736">
        <v>95.011999999999986</v>
      </c>
      <c r="H42" s="736">
        <v>101.63600000000001</v>
      </c>
      <c r="I42" s="736">
        <v>102.19800000000001</v>
      </c>
      <c r="J42" s="736">
        <v>98.123999999999995</v>
      </c>
      <c r="K42" s="736">
        <v>210.09333333333333</v>
      </c>
      <c r="L42" s="736"/>
      <c r="M42" s="736"/>
      <c r="N42" s="736"/>
      <c r="O42" s="737">
        <v>203.25</v>
      </c>
    </row>
    <row r="43" spans="1:15" ht="13.5" thickBot="1">
      <c r="A43" s="1102"/>
      <c r="B43" s="735" t="s">
        <v>55</v>
      </c>
      <c r="C43" s="736">
        <v>163.23500000000001</v>
      </c>
      <c r="D43" s="736">
        <v>142.38</v>
      </c>
      <c r="E43" s="736">
        <v>135.47499999999999</v>
      </c>
      <c r="F43" s="736">
        <v>334.02666666666664</v>
      </c>
      <c r="G43" s="736">
        <v>440.46666666666664</v>
      </c>
      <c r="H43" s="736">
        <v>913.79666666666662</v>
      </c>
      <c r="I43" s="736">
        <v>791.23666666666657</v>
      </c>
      <c r="J43" s="736">
        <v>794.44666666666672</v>
      </c>
      <c r="K43" s="736">
        <v>906.15333333333319</v>
      </c>
      <c r="L43" s="736"/>
      <c r="M43" s="736"/>
      <c r="N43" s="736"/>
      <c r="O43" s="737">
        <v>691.76</v>
      </c>
    </row>
    <row r="44" spans="1:15" ht="15" thickBot="1">
      <c r="A44" s="1102"/>
      <c r="B44" s="738" t="s">
        <v>57</v>
      </c>
      <c r="C44" s="739">
        <v>119.06857142857143</v>
      </c>
      <c r="D44" s="739">
        <v>107.93857142857144</v>
      </c>
      <c r="E44" s="739">
        <v>103.97571428571429</v>
      </c>
      <c r="F44" s="739">
        <v>184.48749999999998</v>
      </c>
      <c r="G44" s="739">
        <v>224.5575</v>
      </c>
      <c r="H44" s="739">
        <v>406.19625000000002</v>
      </c>
      <c r="I44" s="739">
        <v>360.58749999999998</v>
      </c>
      <c r="J44" s="739">
        <v>359.24500000000006</v>
      </c>
      <c r="K44" s="739">
        <v>442.11333333333323</v>
      </c>
      <c r="L44" s="739"/>
      <c r="M44" s="739"/>
      <c r="N44" s="739"/>
      <c r="O44" s="740">
        <v>366.09</v>
      </c>
    </row>
    <row r="45" spans="1:15" ht="15.75" thickBot="1">
      <c r="A45" s="1100" t="s">
        <v>80</v>
      </c>
      <c r="B45" s="1101"/>
      <c r="C45" s="742">
        <v>126.96388349514564</v>
      </c>
      <c r="D45" s="742">
        <v>118.82644230769235</v>
      </c>
      <c r="E45" s="742">
        <v>116.5</v>
      </c>
      <c r="F45" s="742">
        <v>122.69365384615382</v>
      </c>
      <c r="G45" s="742">
        <v>133.87461538461542</v>
      </c>
      <c r="H45" s="742">
        <v>174.39085714285724</v>
      </c>
      <c r="I45" s="742">
        <v>167.09792452830183</v>
      </c>
      <c r="J45" s="742">
        <v>171.78308411214951</v>
      </c>
      <c r="K45" s="742">
        <v>176.35266055045875</v>
      </c>
      <c r="L45" s="742"/>
      <c r="M45" s="742"/>
      <c r="N45" s="742"/>
      <c r="O45" s="743">
        <v>153.43</v>
      </c>
    </row>
    <row r="46" spans="1:15" ht="15" customHeight="1" thickBot="1"/>
    <row r="47" spans="1:15" ht="15.75" customHeight="1" thickBot="1">
      <c r="A47" s="746" t="s">
        <v>64</v>
      </c>
      <c r="B47" s="747" t="s">
        <v>57</v>
      </c>
      <c r="C47" s="748">
        <v>98.82</v>
      </c>
      <c r="D47" s="748">
        <v>85.05</v>
      </c>
      <c r="E47" s="748">
        <v>85.41</v>
      </c>
      <c r="F47" s="748">
        <v>79.510000000000005</v>
      </c>
      <c r="G47" s="748">
        <v>82.09</v>
      </c>
      <c r="H47" s="748">
        <v>86.26</v>
      </c>
      <c r="I47" s="748">
        <v>87.55</v>
      </c>
      <c r="J47" s="748">
        <v>88.06</v>
      </c>
      <c r="K47" s="748">
        <v>89.46</v>
      </c>
      <c r="L47" s="748"/>
      <c r="M47" s="748"/>
      <c r="N47" s="748"/>
      <c r="O47" s="749">
        <v>87.07</v>
      </c>
    </row>
    <row r="48" spans="1:15" ht="22.5" customHeight="1" thickBot="1"/>
    <row r="49" spans="1:15" ht="24.95" customHeight="1" thickBot="1">
      <c r="A49" s="1093" t="s">
        <v>114</v>
      </c>
      <c r="B49" s="1094"/>
      <c r="C49" s="1094"/>
      <c r="D49" s="1094"/>
      <c r="E49" s="1094"/>
      <c r="F49" s="1094"/>
      <c r="G49" s="1094"/>
      <c r="H49" s="1094"/>
      <c r="I49" s="1094"/>
      <c r="J49" s="1094"/>
      <c r="K49" s="1094"/>
      <c r="L49" s="1094"/>
      <c r="M49" s="1094"/>
      <c r="N49" s="1094"/>
      <c r="O49" s="1095"/>
    </row>
    <row r="50" spans="1:15" ht="12.75" customHeight="1">
      <c r="A50" s="1096" t="s">
        <v>50</v>
      </c>
      <c r="B50" s="1098" t="s">
        <v>87</v>
      </c>
      <c r="C50" s="1098" t="s">
        <v>115</v>
      </c>
      <c r="D50" s="1098" t="s">
        <v>116</v>
      </c>
      <c r="E50" s="1098" t="s">
        <v>117</v>
      </c>
      <c r="F50" s="1098" t="s">
        <v>118</v>
      </c>
      <c r="G50" s="1098" t="s">
        <v>119</v>
      </c>
      <c r="H50" s="1098" t="s">
        <v>120</v>
      </c>
      <c r="I50" s="1098" t="s">
        <v>121</v>
      </c>
      <c r="J50" s="1098" t="s">
        <v>122</v>
      </c>
      <c r="K50" s="1098" t="s">
        <v>123</v>
      </c>
      <c r="L50" s="1098" t="s">
        <v>124</v>
      </c>
      <c r="M50" s="1098" t="s">
        <v>125</v>
      </c>
      <c r="N50" s="1098" t="s">
        <v>126</v>
      </c>
      <c r="O50" s="750" t="s">
        <v>16</v>
      </c>
    </row>
    <row r="51" spans="1:15" ht="13.5" thickBot="1">
      <c r="A51" s="1097"/>
      <c r="B51" s="1099"/>
      <c r="C51" s="1099"/>
      <c r="D51" s="1099"/>
      <c r="E51" s="1099"/>
      <c r="F51" s="1099"/>
      <c r="G51" s="1099"/>
      <c r="H51" s="1099"/>
      <c r="I51" s="1099"/>
      <c r="J51" s="1099"/>
      <c r="K51" s="1099"/>
      <c r="L51" s="1099"/>
      <c r="M51" s="1099"/>
      <c r="N51" s="1099"/>
      <c r="O51" s="751" t="s">
        <v>100</v>
      </c>
    </row>
    <row r="52" spans="1:15" ht="13.5" thickBot="1">
      <c r="A52" s="1092" t="s">
        <v>79</v>
      </c>
      <c r="B52" s="752" t="s">
        <v>54</v>
      </c>
      <c r="C52" s="753">
        <v>4.9560895908504141E-3</v>
      </c>
      <c r="D52" s="753">
        <v>2.6174171213098178E-2</v>
      </c>
      <c r="E52" s="753">
        <v>-6.6524630502685755E-2</v>
      </c>
      <c r="F52" s="753">
        <v>-4.0719119564144923E-2</v>
      </c>
      <c r="G52" s="753">
        <v>-6.4499789344670155E-2</v>
      </c>
      <c r="H52" s="753">
        <v>-2.2048922094648018E-3</v>
      </c>
      <c r="I52" s="753">
        <v>-3.3471658458430538E-2</v>
      </c>
      <c r="J52" s="753">
        <v>3.3173016698488733E-3</v>
      </c>
      <c r="K52" s="753">
        <v>1.425335950475598E-2</v>
      </c>
      <c r="L52" s="753"/>
      <c r="M52" s="753"/>
      <c r="N52" s="753"/>
      <c r="O52" s="754">
        <v>-3.2067949384641217E-3</v>
      </c>
    </row>
    <row r="53" spans="1:15" ht="13.5" thickBot="1">
      <c r="A53" s="1089"/>
      <c r="B53" s="755" t="s">
        <v>55</v>
      </c>
      <c r="C53" s="756">
        <v>4.0788364249578463E-2</v>
      </c>
      <c r="D53" s="756">
        <v>-1.3518991497161301E-2</v>
      </c>
      <c r="E53" s="756">
        <v>-2.8663121550181154E-2</v>
      </c>
      <c r="F53" s="756">
        <v>-1.2495607416747588E-2</v>
      </c>
      <c r="G53" s="756">
        <v>8.525859323321245E-3</v>
      </c>
      <c r="H53" s="756">
        <v>1.3771107869557604E-2</v>
      </c>
      <c r="I53" s="756">
        <v>7.3943814232382424E-3</v>
      </c>
      <c r="J53" s="756">
        <v>3.8064201055617072E-2</v>
      </c>
      <c r="K53" s="756">
        <v>2.6535624806463608E-2</v>
      </c>
      <c r="L53" s="756"/>
      <c r="M53" s="756"/>
      <c r="N53" s="756"/>
      <c r="O53" s="757">
        <v>-2.3957475481020678E-3</v>
      </c>
    </row>
    <row r="54" spans="1:15" ht="13.5" thickBot="1">
      <c r="A54" s="1089"/>
      <c r="B54" s="755" t="s">
        <v>56</v>
      </c>
      <c r="C54" s="758">
        <v>3.2037622464667036E-2</v>
      </c>
      <c r="D54" s="756">
        <v>2.2851177847838997E-2</v>
      </c>
      <c r="E54" s="756">
        <v>-2.5648587540327179E-3</v>
      </c>
      <c r="F54" s="756">
        <v>1.2929101369793172E-2</v>
      </c>
      <c r="G54" s="756">
        <v>2.6341359370556268E-2</v>
      </c>
      <c r="H54" s="756">
        <v>1.4183010927393019E-2</v>
      </c>
      <c r="I54" s="756">
        <v>3.5356305346136936E-2</v>
      </c>
      <c r="J54" s="756">
        <v>4.5521951598105174E-2</v>
      </c>
      <c r="K54" s="756">
        <v>6.2956683218279394E-2</v>
      </c>
      <c r="L54" s="756"/>
      <c r="M54" s="756"/>
      <c r="N54" s="756"/>
      <c r="O54" s="757">
        <v>3.0079544855923613E-2</v>
      </c>
    </row>
    <row r="55" spans="1:15" ht="15" thickBot="1">
      <c r="A55" s="1089"/>
      <c r="B55" s="759" t="s">
        <v>57</v>
      </c>
      <c r="C55" s="760">
        <v>8.174648802898473E-3</v>
      </c>
      <c r="D55" s="760">
        <v>1.0240814262851422E-2</v>
      </c>
      <c r="E55" s="760">
        <v>-3.9661455516381852E-2</v>
      </c>
      <c r="F55" s="760">
        <v>-2.1226773027782291E-2</v>
      </c>
      <c r="G55" s="760">
        <v>-2.2353429205058058E-2</v>
      </c>
      <c r="H55" s="760">
        <v>-1.3494740055608025E-3</v>
      </c>
      <c r="I55" s="760">
        <v>-3.5186421055403527E-3</v>
      </c>
      <c r="J55" s="760">
        <v>2.3298881690174123E-2</v>
      </c>
      <c r="K55" s="760">
        <v>3.6665181751741709E-2</v>
      </c>
      <c r="L55" s="760"/>
      <c r="M55" s="760"/>
      <c r="N55" s="760"/>
      <c r="O55" s="761">
        <v>1.0344827586206896E-2</v>
      </c>
    </row>
    <row r="56" spans="1:15" ht="13.5" thickBot="1">
      <c r="A56" s="1089" t="s">
        <v>58</v>
      </c>
      <c r="B56" s="755" t="s">
        <v>54</v>
      </c>
      <c r="C56" s="756">
        <v>8.0156659249356804E-2</v>
      </c>
      <c r="D56" s="756">
        <v>9.3363721373973738E-2</v>
      </c>
      <c r="E56" s="756">
        <v>1.495048300042413E-2</v>
      </c>
      <c r="F56" s="756">
        <v>4.4760677733271796E-2</v>
      </c>
      <c r="G56" s="756">
        <v>-3.5205254473079997E-2</v>
      </c>
      <c r="H56" s="756">
        <v>-9.3691801190121798E-2</v>
      </c>
      <c r="I56" s="756">
        <v>-1.8168961268549243E-2</v>
      </c>
      <c r="J56" s="756">
        <v>-5.0120497887510267E-2</v>
      </c>
      <c r="K56" s="756">
        <v>2.7488224167768888E-2</v>
      </c>
      <c r="L56" s="756"/>
      <c r="M56" s="756"/>
      <c r="N56" s="756"/>
      <c r="O56" s="757">
        <v>5.1948051948051454E-3</v>
      </c>
    </row>
    <row r="57" spans="1:15" ht="13.5" thickBot="1">
      <c r="A57" s="1089"/>
      <c r="B57" s="755" t="s">
        <v>55</v>
      </c>
      <c r="C57" s="756">
        <v>3.3505301833269894E-3</v>
      </c>
      <c r="D57" s="756">
        <v>6.8407790792699652E-2</v>
      </c>
      <c r="E57" s="756">
        <v>1.6959461876990163E-2</v>
      </c>
      <c r="F57" s="756">
        <v>1.9236549443960168E-4</v>
      </c>
      <c r="G57" s="756">
        <v>2.4137931034482557E-2</v>
      </c>
      <c r="H57" s="756">
        <v>3.7064947088523086E-2</v>
      </c>
      <c r="I57" s="756">
        <v>4.3920050230221851E-2</v>
      </c>
      <c r="J57" s="756">
        <v>1.572237383405977E-2</v>
      </c>
      <c r="K57" s="756">
        <v>3.6152050963984439E-2</v>
      </c>
      <c r="L57" s="756"/>
      <c r="M57" s="756"/>
      <c r="N57" s="756"/>
      <c r="O57" s="757">
        <v>2.7256069628951152E-2</v>
      </c>
    </row>
    <row r="58" spans="1:15" ht="15" thickBot="1">
      <c r="A58" s="1089"/>
      <c r="B58" s="759" t="s">
        <v>57</v>
      </c>
      <c r="C58" s="760">
        <v>6.4160176308653727E-2</v>
      </c>
      <c r="D58" s="760">
        <v>8.9611433016412001E-2</v>
      </c>
      <c r="E58" s="760">
        <v>1.7374681840676528E-2</v>
      </c>
      <c r="F58" s="760">
        <v>3.4999930153596509E-2</v>
      </c>
      <c r="G58" s="760">
        <v>-2.046432371962045E-2</v>
      </c>
      <c r="H58" s="760">
        <v>-6.2682292594898062E-2</v>
      </c>
      <c r="I58" s="760">
        <v>-4.6883585606034546E-4</v>
      </c>
      <c r="J58" s="760">
        <v>-3.02382932498842E-2</v>
      </c>
      <c r="K58" s="760">
        <v>3.2829241646361647E-2</v>
      </c>
      <c r="L58" s="760"/>
      <c r="M58" s="760"/>
      <c r="N58" s="760"/>
      <c r="O58" s="761">
        <v>1.3553329404832051E-2</v>
      </c>
    </row>
    <row r="59" spans="1:15" ht="13.5" thickBot="1">
      <c r="A59" s="1089" t="s">
        <v>59</v>
      </c>
      <c r="B59" s="755" t="s">
        <v>54</v>
      </c>
      <c r="C59" s="756">
        <v>9.9184626110151372E-2</v>
      </c>
      <c r="D59" s="756">
        <v>0.25784740538307538</v>
      </c>
      <c r="E59" s="756">
        <v>0.30412060301507521</v>
      </c>
      <c r="F59" s="756">
        <v>0.29396504903996684</v>
      </c>
      <c r="G59" s="756">
        <v>0.21575842162025008</v>
      </c>
      <c r="H59" s="756">
        <v>0.15564721425579231</v>
      </c>
      <c r="I59" s="756">
        <v>3.455902681780481E-2</v>
      </c>
      <c r="J59" s="756">
        <v>-3.2971911950273269E-2</v>
      </c>
      <c r="K59" s="756">
        <v>-2.7474987704887967E-2</v>
      </c>
      <c r="L59" s="756"/>
      <c r="M59" s="756"/>
      <c r="N59" s="756"/>
      <c r="O59" s="757">
        <v>0.10487250089788105</v>
      </c>
    </row>
    <row r="60" spans="1:15" ht="13.5" thickBot="1">
      <c r="A60" s="1089"/>
      <c r="B60" s="755" t="s">
        <v>55</v>
      </c>
      <c r="C60" s="756">
        <v>5.9860922596359376E-2</v>
      </c>
      <c r="D60" s="756">
        <v>0.10111730765519759</v>
      </c>
      <c r="E60" s="756">
        <v>3.8781800616460582E-2</v>
      </c>
      <c r="F60" s="756">
        <v>4.0790443062174143E-2</v>
      </c>
      <c r="G60" s="756">
        <v>7.1550416982562481E-2</v>
      </c>
      <c r="H60" s="756">
        <v>5.5556116320618444E-2</v>
      </c>
      <c r="I60" s="756">
        <v>-2.6840576288747611E-2</v>
      </c>
      <c r="J60" s="756">
        <v>3.3729231360245866E-2</v>
      </c>
      <c r="K60" s="756">
        <v>7.3897227440361563E-2</v>
      </c>
      <c r="L60" s="756"/>
      <c r="M60" s="756"/>
      <c r="N60" s="756"/>
      <c r="O60" s="757">
        <v>4.774664136057475E-2</v>
      </c>
    </row>
    <row r="61" spans="1:15" ht="13.5" thickBot="1">
      <c r="A61" s="1089"/>
      <c r="B61" s="755" t="s">
        <v>56</v>
      </c>
      <c r="C61" s="756">
        <v>5.8814792811525192E-2</v>
      </c>
      <c r="D61" s="756">
        <v>4.2266988286937542E-2</v>
      </c>
      <c r="E61" s="756">
        <v>-4.3334435990737753E-2</v>
      </c>
      <c r="F61" s="756">
        <v>9.9554234769687833E-2</v>
      </c>
      <c r="G61" s="756">
        <v>-4.9332215245536125E-2</v>
      </c>
      <c r="H61" s="756">
        <v>1.696815357147791E-2</v>
      </c>
      <c r="I61" s="756">
        <v>1.2759901968535188E-2</v>
      </c>
      <c r="J61" s="756">
        <v>5.4740223381369135E-2</v>
      </c>
      <c r="K61" s="756">
        <v>-1.2086708999343197E-2</v>
      </c>
      <c r="L61" s="756"/>
      <c r="M61" s="756"/>
      <c r="N61" s="756"/>
      <c r="O61" s="757">
        <v>1.9190565532028862E-2</v>
      </c>
    </row>
    <row r="62" spans="1:15" ht="15" thickBot="1">
      <c r="A62" s="1089"/>
      <c r="B62" s="759" t="s">
        <v>57</v>
      </c>
      <c r="C62" s="760">
        <v>2.9058043955107173E-2</v>
      </c>
      <c r="D62" s="760">
        <v>7.8181855245589113E-2</v>
      </c>
      <c r="E62" s="760">
        <v>2.6236624268120252E-2</v>
      </c>
      <c r="F62" s="760">
        <v>6.4971934324216593E-2</v>
      </c>
      <c r="G62" s="760">
        <v>2.7729984109665734E-2</v>
      </c>
      <c r="H62" s="760">
        <v>2.7897974870384843E-3</v>
      </c>
      <c r="I62" s="760">
        <v>-7.4787202817729586E-3</v>
      </c>
      <c r="J62" s="760">
        <v>2.8376023534261458E-2</v>
      </c>
      <c r="K62" s="760">
        <v>-8.4579204334003788E-3</v>
      </c>
      <c r="L62" s="760"/>
      <c r="M62" s="760"/>
      <c r="N62" s="760"/>
      <c r="O62" s="761">
        <v>1.299501484344364E-2</v>
      </c>
    </row>
    <row r="63" spans="1:15" ht="13.5" thickBot="1">
      <c r="A63" s="1089" t="s">
        <v>60</v>
      </c>
      <c r="B63" s="755" t="s">
        <v>54</v>
      </c>
      <c r="C63" s="756">
        <v>6.5394287571869075E-2</v>
      </c>
      <c r="D63" s="756">
        <v>0.10064255652179742</v>
      </c>
      <c r="E63" s="756">
        <v>6.1807874846194627E-2</v>
      </c>
      <c r="F63" s="756">
        <v>0.26739765202691401</v>
      </c>
      <c r="G63" s="756">
        <v>0.12097242628216094</v>
      </c>
      <c r="H63" s="756">
        <v>7.7533995512908335E-2</v>
      </c>
      <c r="I63" s="756">
        <v>0.10628862312719516</v>
      </c>
      <c r="J63" s="756">
        <v>-1.6040303433898798E-2</v>
      </c>
      <c r="K63" s="756">
        <v>4.2292354366616762E-2</v>
      </c>
      <c r="L63" s="756"/>
      <c r="M63" s="756"/>
      <c r="N63" s="756"/>
      <c r="O63" s="757">
        <v>8.5222998387963531E-2</v>
      </c>
    </row>
    <row r="64" spans="1:15" ht="13.5" thickBot="1">
      <c r="A64" s="1089"/>
      <c r="B64" s="755" t="s">
        <v>61</v>
      </c>
      <c r="C64" s="756">
        <v>-1.1412151067323602E-2</v>
      </c>
      <c r="D64" s="756">
        <v>-2.3821187997550439E-2</v>
      </c>
      <c r="E64" s="756">
        <v>-5.6321698804002812E-2</v>
      </c>
      <c r="F64" s="756">
        <v>2.9172730325758234E-2</v>
      </c>
      <c r="G64" s="756">
        <v>5.0423613009018958E-2</v>
      </c>
      <c r="H64" s="756">
        <v>2.5486906101991066E-4</v>
      </c>
      <c r="I64" s="756">
        <v>1.1381876550416071E-2</v>
      </c>
      <c r="J64" s="756">
        <v>3.7133739483608971E-2</v>
      </c>
      <c r="K64" s="756">
        <v>5.0485276844774172E-3</v>
      </c>
      <c r="L64" s="756"/>
      <c r="M64" s="756"/>
      <c r="N64" s="756"/>
      <c r="O64" s="757">
        <v>3.7913893335580324E-3</v>
      </c>
    </row>
    <row r="65" spans="1:15" ht="15" thickBot="1">
      <c r="A65" s="1089"/>
      <c r="B65" s="759" t="s">
        <v>57</v>
      </c>
      <c r="C65" s="760">
        <v>4.3313320490924193E-2</v>
      </c>
      <c r="D65" s="760">
        <v>6.1651488315636577E-2</v>
      </c>
      <c r="E65" s="760">
        <v>2.4624076240476772E-2</v>
      </c>
      <c r="F65" s="760">
        <v>0.18644381985278596</v>
      </c>
      <c r="G65" s="760">
        <v>0.10599883075568077</v>
      </c>
      <c r="H65" s="760">
        <v>5.9161022001286284E-2</v>
      </c>
      <c r="I65" s="760">
        <v>8.379910542760384E-2</v>
      </c>
      <c r="J65" s="760">
        <v>1.3621895413957801E-2</v>
      </c>
      <c r="K65" s="760">
        <v>3.8631419818501031E-2</v>
      </c>
      <c r="L65" s="760"/>
      <c r="M65" s="760"/>
      <c r="N65" s="760"/>
      <c r="O65" s="761">
        <v>6.1665670452281308E-2</v>
      </c>
    </row>
    <row r="66" spans="1:15" ht="13.5" thickBot="1">
      <c r="A66" s="1089" t="s">
        <v>62</v>
      </c>
      <c r="B66" s="755" t="s">
        <v>54</v>
      </c>
      <c r="C66" s="762">
        <v>0.37495644398861283</v>
      </c>
      <c r="D66" s="762">
        <v>0.55257959686497748</v>
      </c>
      <c r="E66" s="762">
        <v>0.95913587812992462</v>
      </c>
      <c r="F66" s="762">
        <v>0.76182938668692757</v>
      </c>
      <c r="G66" s="762">
        <v>0.95514250831473946</v>
      </c>
      <c r="H66" s="762">
        <v>2.2330079892951309</v>
      </c>
      <c r="I66" s="762">
        <v>1.5345114385800112</v>
      </c>
      <c r="J66" s="762">
        <v>1.7984387102034156</v>
      </c>
      <c r="K66" s="762">
        <v>0.11402868566351468</v>
      </c>
      <c r="L66" s="762"/>
      <c r="M66" s="762"/>
      <c r="N66" s="762"/>
      <c r="O66" s="763">
        <v>-2.6814268142681372E-2</v>
      </c>
    </row>
    <row r="67" spans="1:15" ht="13.5" thickBot="1">
      <c r="A67" s="1089"/>
      <c r="B67" s="755" t="s">
        <v>55</v>
      </c>
      <c r="C67" s="762">
        <v>1.1717922014273896</v>
      </c>
      <c r="D67" s="762">
        <v>1.2144261834527323</v>
      </c>
      <c r="E67" s="762">
        <v>-6.2754505751368733E-2</v>
      </c>
      <c r="F67" s="762">
        <v>-0.19692040555644255</v>
      </c>
      <c r="G67" s="762">
        <v>-0.1365634932647192</v>
      </c>
      <c r="H67" s="762">
        <v>-0.2330624245364577</v>
      </c>
      <c r="I67" s="762">
        <v>-0.34124956292049152</v>
      </c>
      <c r="J67" s="762">
        <v>-0.20504732853894103</v>
      </c>
      <c r="K67" s="762">
        <v>-0.24736247728493327</v>
      </c>
      <c r="L67" s="762"/>
      <c r="M67" s="762"/>
      <c r="N67" s="762"/>
      <c r="O67" s="763">
        <v>-0.30695616976986234</v>
      </c>
    </row>
    <row r="68" spans="1:15" ht="15" thickBot="1">
      <c r="A68" s="1089"/>
      <c r="B68" s="759" t="s">
        <v>57</v>
      </c>
      <c r="C68" s="764">
        <v>0.89352234006814779</v>
      </c>
      <c r="D68" s="764">
        <v>1.0506828545924851</v>
      </c>
      <c r="E68" s="764">
        <v>0.53402408529464296</v>
      </c>
      <c r="F68" s="764">
        <v>0.14900286830634421</v>
      </c>
      <c r="G68" s="764">
        <v>0.21229529185175269</v>
      </c>
      <c r="H68" s="764">
        <v>0.21622929255939155</v>
      </c>
      <c r="I68" s="764">
        <v>4.1516352557362149E-2</v>
      </c>
      <c r="J68" s="764">
        <v>0.20597363915990463</v>
      </c>
      <c r="K68" s="764">
        <v>-2.0293941724343817E-2</v>
      </c>
      <c r="L68" s="764"/>
      <c r="M68" s="764"/>
      <c r="N68" s="764"/>
      <c r="O68" s="765">
        <v>-0.15198448468955719</v>
      </c>
    </row>
    <row r="69" spans="1:15" ht="15.75" thickBot="1">
      <c r="A69" s="1090" t="s">
        <v>80</v>
      </c>
      <c r="B69" s="1091"/>
      <c r="C69" s="766">
        <v>0.11051229207571399</v>
      </c>
      <c r="D69" s="766">
        <v>0.1305564434230593</v>
      </c>
      <c r="E69" s="766">
        <v>3.647420843793054E-2</v>
      </c>
      <c r="F69" s="766">
        <v>5.7791020273599218E-2</v>
      </c>
      <c r="G69" s="766">
        <v>4.5844274493354556E-2</v>
      </c>
      <c r="H69" s="766">
        <v>6.1601634860716979E-2</v>
      </c>
      <c r="I69" s="766">
        <v>3.4938048980431194E-2</v>
      </c>
      <c r="J69" s="766">
        <v>7.1011920179039636E-2</v>
      </c>
      <c r="K69" s="766">
        <v>3.4983395781965965E-2</v>
      </c>
      <c r="L69" s="766"/>
      <c r="M69" s="766"/>
      <c r="N69" s="766"/>
      <c r="O69" s="767">
        <v>3.3239913967280901E-3</v>
      </c>
    </row>
    <row r="70" spans="1:15" ht="15" customHeight="1" thickBot="1"/>
    <row r="71" spans="1:15" ht="15.75" thickBot="1">
      <c r="A71" s="746" t="s">
        <v>64</v>
      </c>
      <c r="B71" s="747" t="s">
        <v>57</v>
      </c>
      <c r="C71" s="768">
        <v>0.10928961748633892</v>
      </c>
      <c r="D71" s="768">
        <v>0.28253968253968254</v>
      </c>
      <c r="E71" s="768">
        <v>0.17574054560355937</v>
      </c>
      <c r="F71" s="768">
        <v>0.26977738649226496</v>
      </c>
      <c r="G71" s="768">
        <v>0.23096601291265675</v>
      </c>
      <c r="H71" s="768">
        <v>0.13436123348017609</v>
      </c>
      <c r="I71" s="768">
        <v>0.10793832095945177</v>
      </c>
      <c r="J71" s="768">
        <v>7.631160572337041E-2</v>
      </c>
      <c r="K71" s="768">
        <v>5.9579700424770989E-2</v>
      </c>
      <c r="L71" s="768"/>
      <c r="M71" s="768"/>
      <c r="N71" s="768"/>
      <c r="O71" s="769">
        <v>0.15562191340300921</v>
      </c>
    </row>
  </sheetData>
  <mergeCells count="39">
    <mergeCell ref="A11:A14"/>
    <mergeCell ref="A1:O1"/>
    <mergeCell ref="A2:A3"/>
    <mergeCell ref="B2:B3"/>
    <mergeCell ref="A4:A7"/>
    <mergeCell ref="A8:A10"/>
    <mergeCell ref="A45:B45"/>
    <mergeCell ref="A15:A17"/>
    <mergeCell ref="A18:A20"/>
    <mergeCell ref="A21:B21"/>
    <mergeCell ref="A25:O25"/>
    <mergeCell ref="A26:A27"/>
    <mergeCell ref="B26:B27"/>
    <mergeCell ref="A28:A31"/>
    <mergeCell ref="A32:A34"/>
    <mergeCell ref="A35:A38"/>
    <mergeCell ref="A39:A41"/>
    <mergeCell ref="A42:A44"/>
    <mergeCell ref="A52:A55"/>
    <mergeCell ref="A49:O49"/>
    <mergeCell ref="A50:A51"/>
    <mergeCell ref="B50:B51"/>
    <mergeCell ref="C50:C51"/>
    <mergeCell ref="D50:D51"/>
    <mergeCell ref="E50:E51"/>
    <mergeCell ref="F50:F51"/>
    <mergeCell ref="G50:G51"/>
    <mergeCell ref="H50:H51"/>
    <mergeCell ref="I50:I51"/>
    <mergeCell ref="J50:J51"/>
    <mergeCell ref="K50:K51"/>
    <mergeCell ref="L50:L51"/>
    <mergeCell ref="M50:M51"/>
    <mergeCell ref="N50:N51"/>
    <mergeCell ref="A56:A58"/>
    <mergeCell ref="A59:A62"/>
    <mergeCell ref="A63:A65"/>
    <mergeCell ref="A66:A68"/>
    <mergeCell ref="A69:B69"/>
  </mergeCells>
  <printOptions horizontalCentered="1"/>
  <pageMargins left="0" right="0" top="1.25" bottom="0" header="0.5" footer="0.75"/>
  <pageSetup scale="60" fitToWidth="3" fitToHeight="3" orientation="landscape" r:id="rId1"/>
  <headerFooter alignWithMargins="0">
    <oddHeader>&amp;L&amp;G&amp;C&amp;"-,Bold"&amp;20AVERAGE ROOM RATE (ARR$) BY REGION AND NUMBER OF ROOMS</oddHeader>
    <oddFooter>&amp;L&amp;"Arial,Bold"&amp;12Prepared by:  Carlos J. Acobis RossSource:  Average Room Rate (ARR$) Monthly SurveyResearch and Statistics Division</oddFooter>
  </headerFooter>
  <rowBreaks count="1" manualBreakCount="1">
    <brk id="48" max="16383"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6</vt:i4>
      </vt:variant>
    </vt:vector>
  </HeadingPairs>
  <TitlesOfParts>
    <vt:vector size="20" baseType="lpstr">
      <vt:lpstr>SUMMARY DASHBOARD</vt:lpstr>
      <vt:lpstr>REG+OCC BY CLASS MARCH 2015</vt:lpstr>
      <vt:lpstr>REG+OCC BY CLASS FY 2014-2015</vt:lpstr>
      <vt:lpstr>REG+OCC BY CLASS CY 2015</vt:lpstr>
      <vt:lpstr>REG+OCC BY REGION MARCH 2015</vt:lpstr>
      <vt:lpstr>REG+OCC BY REGION FY 2014-2015</vt:lpstr>
      <vt:lpstr>REG+OCC BY REGION CY 2015</vt:lpstr>
      <vt:lpstr>ARR$ MARCH 2015</vt:lpstr>
      <vt:lpstr>ARR$ BY REGION FY 14-15</vt:lpstr>
      <vt:lpstr>ARR$ BY AREA FY 14-15</vt:lpstr>
      <vt:lpstr>ARR$ BY REGION CY 2015</vt:lpstr>
      <vt:lpstr>ARR$ BY AREA CY 2015</vt:lpstr>
      <vt:lpstr>CONTACTO</vt:lpstr>
      <vt:lpstr>GLOSSARY</vt:lpstr>
      <vt:lpstr>'ARR$ BY AREA CY 2015'!Print_Area</vt:lpstr>
      <vt:lpstr>'ARR$ BY AREA FY 14-15'!Print_Area</vt:lpstr>
      <vt:lpstr>'ARR$ BY REGION CY 2015'!Print_Area</vt:lpstr>
      <vt:lpstr>'ARR$ BY REGION FY 14-15'!Print_Area</vt:lpstr>
      <vt:lpstr>'REG+OCC BY CLASS MARCH 2015'!Print_Area</vt:lpstr>
      <vt:lpstr>'SUMMARY DASHBOARD'!Print_Area</vt:lpstr>
    </vt:vector>
  </TitlesOfParts>
  <Company>Compania de Turismo de Puerto Rico</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J. Acobis</dc:creator>
  <cp:lastModifiedBy>Carlos J. Acobis</cp:lastModifiedBy>
  <dcterms:created xsi:type="dcterms:W3CDTF">2015-06-25T18:53:27Z</dcterms:created>
  <dcterms:modified xsi:type="dcterms:W3CDTF">2015-07-08T16:11:25Z</dcterms:modified>
</cp:coreProperties>
</file>