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3256" windowHeight="12588"/>
  </bookViews>
  <sheets>
    <sheet name="JANUARY-14" sheetId="1" r:id="rId1"/>
    <sheet name="JANUARY-14 Summary" sheetId="2" r:id="rId2"/>
    <sheet name="Top 20 US DECEMBER-13" sheetId="3" r:id="rId3"/>
    <sheet name="ROOM NIGHTS JANUARY 2014" sheetId="4" r:id="rId4"/>
    <sheet name="Contact" sheetId="6" r:id="rId5"/>
  </sheets>
  <externalReferences>
    <externalReference r:id="rId6"/>
  </externalReferences>
  <definedNames>
    <definedName name="_xlnm.Print_Area" localSheetId="4">Contact!$A$1:$N$27</definedName>
    <definedName name="_xlnm.Print_Area" localSheetId="0">'JANUARY-14'!$A$1:$M$229</definedName>
    <definedName name="_xlnm.Print_Area" localSheetId="2">'Top 20 US DECEMBER-13'!$A$1:$N$30</definedName>
    <definedName name="_xlnm.Print_Titles" localSheetId="0">'JANUARY-14'!$1:$3</definedName>
  </definedNames>
  <calcPr calcId="145621"/>
</workbook>
</file>

<file path=xl/calcChain.xml><?xml version="1.0" encoding="utf-8"?>
<calcChain xmlns="http://schemas.openxmlformats.org/spreadsheetml/2006/main">
  <c r="C226" i="4" l="1"/>
  <c r="C224" i="4"/>
  <c r="C231" i="4" s="1"/>
  <c r="C222" i="4"/>
  <c r="C220" i="4"/>
  <c r="C219" i="4"/>
  <c r="C218" i="4"/>
  <c r="C217" i="4"/>
  <c r="C216" i="4"/>
  <c r="C215" i="4"/>
  <c r="C214" i="4"/>
  <c r="C213" i="4"/>
  <c r="C212" i="4" s="1"/>
  <c r="C210" i="4"/>
  <c r="C209" i="4"/>
  <c r="C208" i="4"/>
  <c r="C207" i="4"/>
  <c r="C206" i="4"/>
  <c r="C205" i="4"/>
  <c r="C204" i="4"/>
  <c r="C203" i="4"/>
  <c r="C202" i="4" s="1"/>
  <c r="C200" i="4"/>
  <c r="C199" i="4"/>
  <c r="C198" i="4"/>
  <c r="C197" i="4"/>
  <c r="C196" i="4"/>
  <c r="C194" i="4"/>
  <c r="C193" i="4"/>
  <c r="C192" i="4"/>
  <c r="C191" i="4"/>
  <c r="C190" i="4"/>
  <c r="C189" i="4"/>
  <c r="C188" i="4"/>
  <c r="C187" i="4"/>
  <c r="C186" i="4"/>
  <c r="C185" i="4"/>
  <c r="C184" i="4"/>
  <c r="C183" i="4"/>
  <c r="C182" i="4"/>
  <c r="C179" i="4" s="1"/>
  <c r="C150" i="4" s="1"/>
  <c r="C181" i="4"/>
  <c r="C180" i="4"/>
  <c r="C178" i="4"/>
  <c r="C177" i="4"/>
  <c r="C176" i="4"/>
  <c r="C175" i="4"/>
  <c r="C174" i="4"/>
  <c r="C173" i="4"/>
  <c r="C172" i="4"/>
  <c r="C171" i="4"/>
  <c r="C170" i="4"/>
  <c r="C169" i="4"/>
  <c r="C168" i="4"/>
  <c r="C167" i="4"/>
  <c r="C166" i="4"/>
  <c r="C165" i="4"/>
  <c r="C164" i="4"/>
  <c r="C163" i="4"/>
  <c r="C162" i="4"/>
  <c r="C161" i="4"/>
  <c r="C160" i="4"/>
  <c r="C159" i="4"/>
  <c r="C158" i="4"/>
  <c r="C157" i="4"/>
  <c r="C156" i="4"/>
  <c r="C155" i="4"/>
  <c r="C154" i="4"/>
  <c r="C153" i="4"/>
  <c r="C152" i="4"/>
  <c r="C151" i="4"/>
  <c r="C148" i="4"/>
  <c r="C147" i="4"/>
  <c r="C146" i="4"/>
  <c r="C145" i="4"/>
  <c r="C144" i="4"/>
  <c r="C143" i="4"/>
  <c r="C142" i="4"/>
  <c r="C141" i="4"/>
  <c r="C140" i="4"/>
  <c r="C139" i="4"/>
  <c r="C138" i="4"/>
  <c r="C137" i="4"/>
  <c r="C136" i="4"/>
  <c r="C135" i="4"/>
  <c r="C134" i="4"/>
  <c r="C133" i="4"/>
  <c r="C132" i="4"/>
  <c r="C131" i="4"/>
  <c r="C130" i="4"/>
  <c r="C129" i="4"/>
  <c r="C128" i="4"/>
  <c r="C127" i="4"/>
  <c r="C126" i="4"/>
  <c r="C125" i="4"/>
  <c r="C124" i="4"/>
  <c r="C123" i="4"/>
  <c r="C122" i="4"/>
  <c r="C121" i="4"/>
  <c r="C120" i="4"/>
  <c r="C119" i="4"/>
  <c r="C118" i="4"/>
  <c r="C117" i="4"/>
  <c r="C116" i="4"/>
  <c r="C115" i="4"/>
  <c r="C114" i="4"/>
  <c r="C113" i="4"/>
  <c r="C112" i="4"/>
  <c r="C111" i="4" s="1"/>
  <c r="C108" i="4" s="1"/>
  <c r="C110" i="4"/>
  <c r="C109" i="4"/>
  <c r="C106" i="4"/>
  <c r="C105" i="4"/>
  <c r="C104" i="4"/>
  <c r="C103" i="4"/>
  <c r="C102" i="4"/>
  <c r="C101" i="4"/>
  <c r="C100" i="4"/>
  <c r="C99" i="4"/>
  <c r="C98" i="4"/>
  <c r="C97" i="4"/>
  <c r="C96" i="4"/>
  <c r="C95" i="4"/>
  <c r="C92" i="4" s="1"/>
  <c r="C94" i="4"/>
  <c r="C93" i="4"/>
  <c r="C90" i="4"/>
  <c r="C89" i="4"/>
  <c r="C88" i="4"/>
  <c r="C87" i="4"/>
  <c r="C86" i="4"/>
  <c r="C85" i="4"/>
  <c r="C84" i="4"/>
  <c r="C83" i="4"/>
  <c r="C82" i="4"/>
  <c r="C80" i="4"/>
  <c r="C78" i="4"/>
  <c r="C77" i="4"/>
  <c r="C76" i="4"/>
  <c r="C75" i="4"/>
  <c r="C74" i="4"/>
  <c r="C73" i="4"/>
  <c r="C72" i="4"/>
  <c r="C71" i="4"/>
  <c r="C70" i="4"/>
  <c r="C69" i="4"/>
  <c r="C68" i="4"/>
  <c r="C67" i="4"/>
  <c r="C66" i="4"/>
  <c r="C65" i="4"/>
  <c r="C64" i="4"/>
  <c r="C63" i="4"/>
  <c r="C62" i="4"/>
  <c r="C61" i="4"/>
  <c r="C60" i="4"/>
  <c r="C58" i="4"/>
  <c r="C57" i="4"/>
  <c r="C56"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5" i="4" s="1"/>
  <c r="C229" i="4" s="1"/>
  <c r="C233" i="4" s="1"/>
  <c r="C6" i="4"/>
</calcChain>
</file>

<file path=xl/sharedStrings.xml><?xml version="1.0" encoding="utf-8"?>
<sst xmlns="http://schemas.openxmlformats.org/spreadsheetml/2006/main" count="874" uniqueCount="351">
  <si>
    <t>CHANGE</t>
  </si>
  <si>
    <t>STATE OR COUNTRY</t>
  </si>
  <si>
    <t>JANURAY</t>
  </si>
  <si>
    <t>JANURAY 2014 vs 2013</t>
  </si>
  <si>
    <t>Market Share</t>
  </si>
  <si>
    <t>FISCAL YEAR</t>
  </si>
  <si>
    <t>JULY-JANURAY                                     FY 2014 vs 2013</t>
  </si>
  <si>
    <t>OF RESIDENCE</t>
  </si>
  <si>
    <t>2013R</t>
  </si>
  <si>
    <t>absolute</t>
  </si>
  <si>
    <t>%</t>
  </si>
  <si>
    <t>2013-14</t>
  </si>
  <si>
    <t>2012-13R</t>
  </si>
  <si>
    <t>2012-13</t>
  </si>
  <si>
    <t>UNITED STATES &amp; CANADA</t>
  </si>
  <si>
    <t>UNITED STATES</t>
  </si>
  <si>
    <t>EASTERN REGION</t>
  </si>
  <si>
    <t xml:space="preserve"> CONNECTICUT</t>
  </si>
  <si>
    <t xml:space="preserve"> DELAWARE</t>
  </si>
  <si>
    <t xml:space="preserve"> INDIANA</t>
  </si>
  <si>
    <t xml:space="preserve"> MAINE</t>
  </si>
  <si>
    <t xml:space="preserve"> MARYLAND</t>
  </si>
  <si>
    <t xml:space="preserve"> MASSACHUSETTS</t>
  </si>
  <si>
    <t xml:space="preserve"> MICHIGAN</t>
  </si>
  <si>
    <t xml:space="preserve"> NEW HAMPSHIRE</t>
  </si>
  <si>
    <t xml:space="preserve"> NEW JERSEY</t>
  </si>
  <si>
    <t xml:space="preserve"> NEW YORK</t>
  </si>
  <si>
    <t xml:space="preserve"> OHIO</t>
  </si>
  <si>
    <t xml:space="preserve"> PENNSYLVANIA</t>
  </si>
  <si>
    <t xml:space="preserve"> RHODE ISLAND</t>
  </si>
  <si>
    <t xml:space="preserve"> VERMONT</t>
  </si>
  <si>
    <t xml:space="preserve"> VIRGINIA</t>
  </si>
  <si>
    <t xml:space="preserve"> WASHINGTON D.C.</t>
  </si>
  <si>
    <t xml:space="preserve"> WEST VIRGINIA</t>
  </si>
  <si>
    <t>SOUTHERN REGION</t>
  </si>
  <si>
    <t xml:space="preserve"> ALABAMA</t>
  </si>
  <si>
    <t xml:space="preserve"> ARKANSAS</t>
  </si>
  <si>
    <t xml:space="preserve"> FLORIDA</t>
  </si>
  <si>
    <t xml:space="preserve"> GEORGIA</t>
  </si>
  <si>
    <t xml:space="preserve"> KENTUCKY</t>
  </si>
  <si>
    <t xml:space="preserve"> LOUISIANA</t>
  </si>
  <si>
    <t xml:space="preserve"> MISSISSIPPI</t>
  </si>
  <si>
    <t xml:space="preserve"> NEW MEXICO</t>
  </si>
  <si>
    <t xml:space="preserve"> NORTH CAROLINA</t>
  </si>
  <si>
    <t xml:space="preserve"> OKLAHOMA</t>
  </si>
  <si>
    <t xml:space="preserve"> SOUTH CAROLINA</t>
  </si>
  <si>
    <t xml:space="preserve"> TENNESSEE</t>
  </si>
  <si>
    <t xml:space="preserve"> TEXAS</t>
  </si>
  <si>
    <t>WESTERN REGION</t>
  </si>
  <si>
    <t xml:space="preserve"> ALASKA</t>
  </si>
  <si>
    <t xml:space="preserve"> ARIZONA</t>
  </si>
  <si>
    <t xml:space="preserve"> CALIFORNIA</t>
  </si>
  <si>
    <t xml:space="preserve"> COLORADO</t>
  </si>
  <si>
    <t xml:space="preserve"> HAWAII</t>
  </si>
  <si>
    <t xml:space="preserve"> IDAHO</t>
  </si>
  <si>
    <t xml:space="preserve"> ILLINOIS</t>
  </si>
  <si>
    <t xml:space="preserve"> IOWA</t>
  </si>
  <si>
    <t xml:space="preserve"> KANSAS</t>
  </si>
  <si>
    <t xml:space="preserve"> MINNESOTA</t>
  </si>
  <si>
    <t xml:space="preserve"> MISSOURI</t>
  </si>
  <si>
    <t xml:space="preserve"> MONTANA</t>
  </si>
  <si>
    <t xml:space="preserve"> NEBRASKA</t>
  </si>
  <si>
    <t xml:space="preserve"> NEVADA</t>
  </si>
  <si>
    <t xml:space="preserve"> NORTH DAKOTA</t>
  </si>
  <si>
    <t xml:space="preserve"> OREGON</t>
  </si>
  <si>
    <t xml:space="preserve"> SOUTH DAKOTA</t>
  </si>
  <si>
    <t xml:space="preserve"> UTAH</t>
  </si>
  <si>
    <t xml:space="preserve"> WASHINGTON</t>
  </si>
  <si>
    <t xml:space="preserve"> WISCONSIN</t>
  </si>
  <si>
    <t xml:space="preserve"> WYOMING</t>
  </si>
  <si>
    <t>SERVICEMEN</t>
  </si>
  <si>
    <t>U.S. NOT SPECIFIED</t>
  </si>
  <si>
    <t>CANADA</t>
  </si>
  <si>
    <t>INTERNATIONAL</t>
  </si>
  <si>
    <t>EUROPE</t>
  </si>
  <si>
    <t>ALBANIA</t>
  </si>
  <si>
    <t>AUSTRIA</t>
  </si>
  <si>
    <t>BELGIUM</t>
  </si>
  <si>
    <t>BULGARY</t>
  </si>
  <si>
    <t>CZECH REPUBLIC</t>
  </si>
  <si>
    <t>DENMARK</t>
  </si>
  <si>
    <t>FINLAND</t>
  </si>
  <si>
    <t>FRANCE</t>
  </si>
  <si>
    <t>GERMANY</t>
  </si>
  <si>
    <t>GIBRALTAR</t>
  </si>
  <si>
    <t>GREECE</t>
  </si>
  <si>
    <t>HUNGARY</t>
  </si>
  <si>
    <t>ICELAND</t>
  </si>
  <si>
    <t>IRELAND</t>
  </si>
  <si>
    <t>ITALY</t>
  </si>
  <si>
    <t>LUXEMBOURG</t>
  </si>
  <si>
    <t>MALTA</t>
  </si>
  <si>
    <t>NETHERLANDS</t>
  </si>
  <si>
    <t>NORWAY</t>
  </si>
  <si>
    <t>POLAND</t>
  </si>
  <si>
    <t>PORTUGAL</t>
  </si>
  <si>
    <t>ROMANIA</t>
  </si>
  <si>
    <t>SAN MARINO</t>
  </si>
  <si>
    <t>SLOVAKIA</t>
  </si>
  <si>
    <t>SPAIN</t>
  </si>
  <si>
    <t>SWEDEN</t>
  </si>
  <si>
    <t>SWITZERLAND</t>
  </si>
  <si>
    <t>TURKEY</t>
  </si>
  <si>
    <t>UNITED KINGDOM</t>
  </si>
  <si>
    <t>ENGLAND</t>
  </si>
  <si>
    <t>NORTH IRELAND</t>
  </si>
  <si>
    <t>SCOTLAND</t>
  </si>
  <si>
    <t>WALES</t>
  </si>
  <si>
    <t>NOT SPECIFIED / UNITED KINGDOM</t>
  </si>
  <si>
    <t>RUSSIAN FEDERATION</t>
  </si>
  <si>
    <t>FORMER YUGOSLAVIA</t>
  </si>
  <si>
    <t>BOSNIA / HERZEGOVINA</t>
  </si>
  <si>
    <t>CROATIA</t>
  </si>
  <si>
    <t>KOSOVO</t>
  </si>
  <si>
    <t>MACEDONIA</t>
  </si>
  <si>
    <t>MONTENEGRO</t>
  </si>
  <si>
    <t>SERBIA</t>
  </si>
  <si>
    <t>SLOVENIA</t>
  </si>
  <si>
    <t>NOT SPECIFIED / YUGOSLAVIA</t>
  </si>
  <si>
    <t>BALTIC COUNTRIES</t>
  </si>
  <si>
    <t>ESTONIA</t>
  </si>
  <si>
    <t>LITHUANIA</t>
  </si>
  <si>
    <t>LATVIA</t>
  </si>
  <si>
    <t>OTHERS / NOT SPECIFIED</t>
  </si>
  <si>
    <t>LATIN AMERICA</t>
  </si>
  <si>
    <t>MEXICO</t>
  </si>
  <si>
    <t>CENTRAL AMERICA</t>
  </si>
  <si>
    <t>BELIZE</t>
  </si>
  <si>
    <t>COSTA RICA</t>
  </si>
  <si>
    <t>EL SALVADOR</t>
  </si>
  <si>
    <t>GUATEMALA</t>
  </si>
  <si>
    <t>HONDURAS</t>
  </si>
  <si>
    <t>NICARAGUA</t>
  </si>
  <si>
    <t>PANAMA</t>
  </si>
  <si>
    <t>NOT SPECIFIED</t>
  </si>
  <si>
    <t>SOUTH AMERICA</t>
  </si>
  <si>
    <t>ARGENTINA</t>
  </si>
  <si>
    <t>BOLIVIA</t>
  </si>
  <si>
    <t>BRAZIL</t>
  </si>
  <si>
    <t>CHILE</t>
  </si>
  <si>
    <t>COLOMBIA</t>
  </si>
  <si>
    <t>ECUADOR</t>
  </si>
  <si>
    <t>FRENCH GUIANA</t>
  </si>
  <si>
    <t>GUYANA</t>
  </si>
  <si>
    <t>PARAGUAY</t>
  </si>
  <si>
    <t>PERU</t>
  </si>
  <si>
    <t>SURINAME</t>
  </si>
  <si>
    <t>URUGUAY</t>
  </si>
  <si>
    <t>VENEZUELA</t>
  </si>
  <si>
    <t>CARIBBEAN</t>
  </si>
  <si>
    <t>CUBA</t>
  </si>
  <si>
    <t>DOMINICAN REP.</t>
  </si>
  <si>
    <t>VIRGIN ISLANDS</t>
  </si>
  <si>
    <t>US Virgin Islands</t>
  </si>
  <si>
    <t xml:space="preserve">  St. Croix</t>
  </si>
  <si>
    <t xml:space="preserve">  St. John</t>
  </si>
  <si>
    <t xml:space="preserve"> St. Thomas</t>
  </si>
  <si>
    <t>British Virgin Islands</t>
  </si>
  <si>
    <t xml:space="preserve">  Guana Island</t>
  </si>
  <si>
    <t xml:space="preserve"> Peter Island</t>
  </si>
  <si>
    <t xml:space="preserve">  Tortola</t>
  </si>
  <si>
    <t xml:space="preserve">  Virgin Gorda</t>
  </si>
  <si>
    <t xml:space="preserve"> Not Specified Virgin Islands</t>
  </si>
  <si>
    <t>OTHERS</t>
  </si>
  <si>
    <t>ANGUILLA</t>
  </si>
  <si>
    <t>ANTIGUA</t>
  </si>
  <si>
    <t>BAHAMAS</t>
  </si>
  <si>
    <t>BARBADOS</t>
  </si>
  <si>
    <t>BERMUDA</t>
  </si>
  <si>
    <t>CAYMAN Is.</t>
  </si>
  <si>
    <t>DOMINICA</t>
  </si>
  <si>
    <t>GRENADA</t>
  </si>
  <si>
    <t>GUADELOUPE</t>
  </si>
  <si>
    <t>HAITI</t>
  </si>
  <si>
    <t>JAMAICA</t>
  </si>
  <si>
    <t>MARTINIQUE</t>
  </si>
  <si>
    <t>MONTSERRAT</t>
  </si>
  <si>
    <t>NETHERLANDS ANTILLES</t>
  </si>
  <si>
    <t xml:space="preserve">   ARUBA</t>
  </si>
  <si>
    <t xml:space="preserve">   BONAIRE</t>
  </si>
  <si>
    <t xml:space="preserve">   CURACAO</t>
  </si>
  <si>
    <t xml:space="preserve">   NOT SPECIFIED</t>
  </si>
  <si>
    <t>SABA</t>
  </si>
  <si>
    <t>ST. BARTHELEMY</t>
  </si>
  <si>
    <t>ST. EUSTATIUS</t>
  </si>
  <si>
    <t>ST. KITTS &amp; NEVIS</t>
  </si>
  <si>
    <t>ST. LUCIA</t>
  </si>
  <si>
    <t>ST. MAARTEN</t>
  </si>
  <si>
    <t>ST. MARTIN</t>
  </si>
  <si>
    <t>ST. VINCENT</t>
  </si>
  <si>
    <t>TRINIDAD &amp; TOBAGO</t>
  </si>
  <si>
    <t>TURKS &amp; CAICOS</t>
  </si>
  <si>
    <t>ASIA:</t>
  </si>
  <si>
    <t>CHINA (PEOPLE'S REP. OF)</t>
  </si>
  <si>
    <t>HONG KONG</t>
  </si>
  <si>
    <t>INDIA</t>
  </si>
  <si>
    <t>JAPAN</t>
  </si>
  <si>
    <t>PHILIPPINES</t>
  </si>
  <si>
    <t>TAIWAN (CHINA, REP. OF)</t>
  </si>
  <si>
    <t>THAILAND</t>
  </si>
  <si>
    <t xml:space="preserve"> OTHER </t>
  </si>
  <si>
    <t>OTHER FOREIGN COUNTRIES</t>
  </si>
  <si>
    <t>AFRICA</t>
  </si>
  <si>
    <t>AUSTRALIA</t>
  </si>
  <si>
    <t>EGYPT</t>
  </si>
  <si>
    <t>IRAQ</t>
  </si>
  <si>
    <t>ISRAEL</t>
  </si>
  <si>
    <t>NEW ZEALAND</t>
  </si>
  <si>
    <t>SAUDI ARABIA</t>
  </si>
  <si>
    <t>OTHER</t>
  </si>
  <si>
    <t>OTHER NON SPECIFIED</t>
  </si>
  <si>
    <t>AIR LINE CREW MEMBER</t>
  </si>
  <si>
    <t>PUERTO RICO</t>
  </si>
  <si>
    <t>-</t>
  </si>
  <si>
    <t>TOTAL NON RESIDENTS</t>
  </si>
  <si>
    <t>TOTAL RESIDENTS</t>
  </si>
  <si>
    <t>TOTAL REGISTRATIONS</t>
  </si>
  <si>
    <t>change</t>
  </si>
  <si>
    <t>JULY-JANURAY                                 FY 2014 vs 2013</t>
  </si>
  <si>
    <t>Eastern Region</t>
  </si>
  <si>
    <t>Southern Region</t>
  </si>
  <si>
    <t>Western Region</t>
  </si>
  <si>
    <t>Servicemen</t>
  </si>
  <si>
    <t>U.S. Not Specified</t>
  </si>
  <si>
    <t xml:space="preserve">Benelux Trade Pact Countries (Belgium, Netherlands and Luxembourg) </t>
  </si>
  <si>
    <t>Scandinavian Countries (Denmark, Finland, Norway and Sweden)</t>
  </si>
  <si>
    <t>German Region (Austria, Germany, Switzerland)</t>
  </si>
  <si>
    <t>Iberian Peninsula (Spain, Portugal &amp; Gibraltar)</t>
  </si>
  <si>
    <t>United Kingdom (England, Northern Ireland, Rep. of Ireland, Scotland &amp; Wales)</t>
  </si>
  <si>
    <t>Not Specified United Kingdom</t>
  </si>
  <si>
    <t xml:space="preserve">Western Europe (France &amp; Italy)  </t>
  </si>
  <si>
    <t>Other Western Europe (Malta, San Marino &amp; Iceland)</t>
  </si>
  <si>
    <t>Eastern Europe (Greece, Hungary, Poland &amp; Turkey)</t>
  </si>
  <si>
    <t>Other Eastern Europe (Albania,Bulgary, Czech Rep., Slovakia, Russian Fed., Romania &amp; Fmr. Yugoslavia)</t>
  </si>
  <si>
    <t>Baltic Countries</t>
  </si>
  <si>
    <t>Not Specified Europe</t>
  </si>
  <si>
    <t>LATIN AMERICA &amp; CARIBBEAN</t>
  </si>
  <si>
    <t>Mexico &amp; Central America</t>
  </si>
  <si>
    <t>Andean Region (Bolivia, Colombia, Venezuela, Ecuador &amp; Peru)</t>
  </si>
  <si>
    <t>Brazil</t>
  </si>
  <si>
    <t>South Cone Region (Argentina, Chile, Paraguay &amp; Uruguay)</t>
  </si>
  <si>
    <t>Others Latin America (Not Specified, Guyana, French Guyana , Suriname)</t>
  </si>
  <si>
    <t>Caribbean Region</t>
  </si>
  <si>
    <t>Atlantic Countries (Bahamas, Bermuda, and Turks &amp; Caicos)</t>
  </si>
  <si>
    <t>English Speaking Countries*</t>
  </si>
  <si>
    <t>Dominican Republic</t>
  </si>
  <si>
    <t>French Antilles (Guadeloupe, Martinique, St. Martin and St. Barthelemy)**</t>
  </si>
  <si>
    <t>Netherlands Antilles (Aruba, Bonaire, Curacao, St. Marteen, St. Eustatius and Saba)**</t>
  </si>
  <si>
    <t>Virgin Islands</t>
  </si>
  <si>
    <t>Other Caribbean Region (Other Not Specified, Cuba &amp; Haiti)</t>
  </si>
  <si>
    <t>OTHER INTERNATIONAL COUNTRIES ( Asia, &amp; Other Foreign Countries)</t>
  </si>
  <si>
    <t>R=  REVISED FIGURES</t>
  </si>
  <si>
    <t>* These countries are EngIish speaking countries that were not included in other categories: Anguilla, Antigua, Barbados, Cayman Is., Dominica, Grenada, Jamaica, Montserrat, Trinidad &amp; Tobago, St. Lucia, St. Kitts &amp; Nevis &amp; St. Vincent.</t>
  </si>
  <si>
    <t>TOP TWENTY US MARKETS</t>
  </si>
  <si>
    <t>FOR THE MONTH OF JANURAY 2014</t>
  </si>
  <si>
    <t>&amp; Cummulative Figures for Fiscal &amp; Calendar Year</t>
  </si>
  <si>
    <t>JANURAY 2014  vs  2013</t>
  </si>
  <si>
    <t>Cummulative Figures for Fiscal Year                                                                             20013-14 vs  2012-13</t>
  </si>
  <si>
    <t xml:space="preserve"> TOTAL TOP TWENTY MARKETS</t>
  </si>
  <si>
    <t>*market share</t>
  </si>
  <si>
    <t>* Market Share considers only the US top twenty market ranked above, not total US market.</t>
  </si>
  <si>
    <t>ROOM NIGHTS OCCUPIED BY</t>
  </si>
  <si>
    <t>STATE OR COUNTRY OF RESIDENCE</t>
  </si>
  <si>
    <t>US TOTALS</t>
  </si>
  <si>
    <t xml:space="preserve"> SERVICEMEN</t>
  </si>
  <si>
    <t>CANADA:</t>
  </si>
  <si>
    <t>ALBERTA</t>
  </si>
  <si>
    <t>CALGARY</t>
  </si>
  <si>
    <t>EDMONTON</t>
  </si>
  <si>
    <t>BRITISH COLUMBIA</t>
  </si>
  <si>
    <t>VANCOUVER</t>
  </si>
  <si>
    <t>MANITOBA</t>
  </si>
  <si>
    <t>WINNIPEG</t>
  </si>
  <si>
    <t>NEW BRUNSWICK</t>
  </si>
  <si>
    <t>NEWFOUNDLAND</t>
  </si>
  <si>
    <t>NOVA SCOTIA</t>
  </si>
  <si>
    <t>ONTARIO</t>
  </si>
  <si>
    <t>OTTAWA</t>
  </si>
  <si>
    <t>TORONTO</t>
  </si>
  <si>
    <t>QUEBEC</t>
  </si>
  <si>
    <t>MONTREAL</t>
  </si>
  <si>
    <t>SASKATCHEWAN</t>
  </si>
  <si>
    <t>REGINA</t>
  </si>
  <si>
    <t xml:space="preserve"> MEXICO:</t>
  </si>
  <si>
    <t>CENTRAL AMERICA:</t>
  </si>
  <si>
    <t xml:space="preserve"> BELIZE</t>
  </si>
  <si>
    <t xml:space="preserve"> COSTA RICA</t>
  </si>
  <si>
    <t xml:space="preserve"> EL SALVADOR</t>
  </si>
  <si>
    <t xml:space="preserve"> GUATEMALA</t>
  </si>
  <si>
    <t xml:space="preserve"> HONDURAS</t>
  </si>
  <si>
    <t xml:space="preserve"> NICARAGUA</t>
  </si>
  <si>
    <t xml:space="preserve"> PANAMA</t>
  </si>
  <si>
    <t xml:space="preserve"> NOT SPECIFIED</t>
  </si>
  <si>
    <t>SOUTH AMERICA:</t>
  </si>
  <si>
    <t>WEST INDIES</t>
  </si>
  <si>
    <t xml:space="preserve">  St. Croix, US</t>
  </si>
  <si>
    <t xml:space="preserve">  St. John,US</t>
  </si>
  <si>
    <t xml:space="preserve">  St. Thomas, US</t>
  </si>
  <si>
    <t xml:space="preserve">  Guana Island, Br.</t>
  </si>
  <si>
    <t xml:space="preserve">  Peter Island, Br.</t>
  </si>
  <si>
    <t xml:space="preserve">  Tortola, Br.</t>
  </si>
  <si>
    <t xml:space="preserve">  Virgin Gorda, Br.</t>
  </si>
  <si>
    <t xml:space="preserve">  Not Specified VI</t>
  </si>
  <si>
    <t>ANTIGUA &amp; BARBUDA</t>
  </si>
  <si>
    <t>ARUBA</t>
  </si>
  <si>
    <t>BONAIRE</t>
  </si>
  <si>
    <t>CURACAO</t>
  </si>
  <si>
    <t>EUROPE:</t>
  </si>
  <si>
    <t>BULGARIA</t>
  </si>
  <si>
    <t xml:space="preserve">    ENGLAND</t>
  </si>
  <si>
    <t xml:space="preserve">    NORTH IRELAND</t>
  </si>
  <si>
    <t xml:space="preserve">    SCOTLAND</t>
  </si>
  <si>
    <t xml:space="preserve">    WALES</t>
  </si>
  <si>
    <t xml:space="preserve">    NOT SPECIFIED / UNITED KINGDOM</t>
  </si>
  <si>
    <t xml:space="preserve">     BOSNIA / HERZEGOVINA</t>
  </si>
  <si>
    <t xml:space="preserve">     CROATIA</t>
  </si>
  <si>
    <t xml:space="preserve">     KOSOVO</t>
  </si>
  <si>
    <t xml:space="preserve">     MACEDONIA</t>
  </si>
  <si>
    <t xml:space="preserve">     MONTENEGRO</t>
  </si>
  <si>
    <t xml:space="preserve">     SERBIA</t>
  </si>
  <si>
    <t xml:space="preserve">     SLOVENIA</t>
  </si>
  <si>
    <t>NOT SPECIFIED / EUROPE</t>
  </si>
  <si>
    <t>Persona responsable</t>
  </si>
  <si>
    <t>Nombre:</t>
  </si>
  <si>
    <t>Rafael Silvestrini Hernández</t>
  </si>
  <si>
    <t>Puesto:</t>
  </si>
  <si>
    <t>Analista de Estudios del Mercado</t>
  </si>
  <si>
    <t>Dirección postal:</t>
  </si>
  <si>
    <t>P.O. Box 9023960 San Juan, PR 00919</t>
  </si>
  <si>
    <t>Dirección física:</t>
  </si>
  <si>
    <t xml:space="preserve">Edif.La Princesa #2 Paseo La Princesa San Juan PR 00901
</t>
  </si>
  <si>
    <t>Teléfono:</t>
  </si>
  <si>
    <t xml:space="preserve">(787) 721-2400 x-2065
</t>
  </si>
  <si>
    <t>Fax:</t>
  </si>
  <si>
    <t xml:space="preserve">(787) 721-6561
</t>
  </si>
  <si>
    <t>Correo electrónico:</t>
  </si>
  <si>
    <t xml:space="preserve">rafael.silvestrini@tourism.pr.gov </t>
  </si>
  <si>
    <t>Fecha de publicación</t>
  </si>
  <si>
    <t>22 de abril de 2014</t>
  </si>
  <si>
    <t>Fechas esperadas de publicación de próximos informes</t>
  </si>
  <si>
    <t>(1) Mensual</t>
  </si>
  <si>
    <t xml:space="preserve">Para obtener una copia de este informe </t>
  </si>
  <si>
    <t xml:space="preserve">Cómo obtener este informe: (1) visite  </t>
  </si>
  <si>
    <t>http://www.estadisticas.gobierno.pr/iepr/Inventario/tabid/186/ctl/view_detail/mid/775/report_id/123d2077-0571-4582-a4bf-cf5468e49dfd/Default.aspx</t>
  </si>
  <si>
    <r>
      <t xml:space="preserve">(2) envíe su solicitud por correo electrónico: </t>
    </r>
    <r>
      <rPr>
        <u/>
        <sz val="10"/>
        <rFont val="Calibri"/>
        <family val="2"/>
      </rPr>
      <t>rafael.silvestrini@tourism.pr.gov</t>
    </r>
    <r>
      <rPr>
        <sz val="10"/>
        <rFont val="Calibri"/>
        <family val="2"/>
      </rPr>
      <t xml:space="preserve">, (3) llame al (787) 727-2400,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r>
  </si>
  <si>
    <t>El informe está disponible en papel y en el siguiente formato electrónico:  Excel y PDF-scan.</t>
  </si>
  <si>
    <t>Este inforrme es de distribucición gratuita.</t>
  </si>
  <si>
    <t>Fuentes de información</t>
  </si>
  <si>
    <t>Las estadísticas presentadas en este informe provienen de la información provista por los hoteles endosados por la Compañía de Turismo.  En específico, se obtiene la información de los sistemas de registro de huespedes de los hoteles (check-in/check-out).</t>
  </si>
  <si>
    <t>Marco legal o administrativo</t>
  </si>
  <si>
    <t xml:space="preserve">El artículo 5(q) de la Ley Núm. 10 del 18 de junio de 1970, según enmendada, dispone que la Compañía tendrá y podrá ejercer los derechos, deberes y poderes que sean necesarios o convenientes para promover, desarrollar y mejorar la industria turística, incluyendo, pero sin intención de limitar, los siguientes: (q) Requerirle a las empresas de turismo endosadas por la Compañía que operen en Puerto Rico, que suministren la información estadística necesaria, por vía electrónica o manual, para desarrollar una base de datos que contribuya al mercadeo y planificación efectiva de la actividad turística. En el caso de la vía manual, la Compañía establecerá, mediante reglamento, un período de transición razonable hasta tanto y en cuanto se complete la recolección de las estadísticas por vía electrónica. Cada empresa de turismo deberá designar una persona contacto que esté a cargo de proveer las estadísticas necesarias a la Compañía de Turismo. Los requerimientos de esta sección a la Compañía de Turismo y a las empresas de turismo tendrán carácter obligatorio y deberán ser contestados dentro del término dispuesto por la Compañía de Turismo. En específico y sin limitar, las empresas de turismo endosadas por la Compañía que operen en Puerto Rico y que registren huéspedes en sus facilidades, vendrán obligadas a suministrar los datos de los registros de los huéspedes, siete (7) días calendario después del cierre del mes en cuestión. El incumplimiento con dichos requerimientos, constituirá una violación a la obligación establecida en este capítulo de producir la información estadística pertinente. Dicha información se suplirá con carácter confidencial, en tanto y en cuanto la misma identifique datos íntimos o secretos de negocios que se puedan atar a personas naturales o jurídicos particulares. Sin embargo, se harán disponibles al público en general las cifras y datos agregados y los productos y análisis estadísticos que no identifiquen datos íntimos o secretos de negocios. Dicha información se suplirá con carácter confidencial haciéndose disponibles las cifras agregadas a las empresas turísticas que las suplieron (sin divulgar datos individuales de las hospederías o empresas), así como a los inversionistas potenciales para ayudarles en el desarrollo de sus planes.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</si>
</sst>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_);[Red]\(\-#,##0\)"/>
    <numFmt numFmtId="165" formatCode="0.0%_);[Red]\(\-0.0%\)"/>
    <numFmt numFmtId="166" formatCode="0.0%"/>
    <numFmt numFmtId="167" formatCode="#,#00.0%_);[Red]\(\-0.0%\)"/>
    <numFmt numFmtId="168" formatCode="0.0%_);[Red]\-0.0%"/>
    <numFmt numFmtId="169" formatCode="#,##0.0"/>
  </numFmts>
  <fonts count="55">
    <font>
      <sz val="11"/>
      <color theme="1"/>
      <name val="Calibri"/>
      <family val="2"/>
      <scheme val="minor"/>
    </font>
    <font>
      <sz val="10"/>
      <name val="Arial"/>
      <family val="2"/>
    </font>
    <font>
      <b/>
      <sz val="10"/>
      <name val="Arial"/>
      <family val="2"/>
    </font>
    <font>
      <b/>
      <i/>
      <sz val="10"/>
      <name val="Arial"/>
      <family val="2"/>
    </font>
    <font>
      <sz val="12"/>
      <name val="Arial"/>
      <family val="2"/>
    </font>
    <font>
      <b/>
      <sz val="14"/>
      <name val="Arial"/>
      <family val="2"/>
    </font>
    <font>
      <b/>
      <i/>
      <sz val="9"/>
      <name val="Arial"/>
      <family val="2"/>
    </font>
    <font>
      <sz val="11"/>
      <name val="Arial"/>
      <family val="2"/>
    </font>
    <font>
      <i/>
      <sz val="10"/>
      <name val="Arial"/>
      <family val="2"/>
    </font>
    <font>
      <b/>
      <sz val="12"/>
      <name val="Arial"/>
      <family val="2"/>
    </font>
    <font>
      <b/>
      <i/>
      <sz val="12"/>
      <name val="Arial"/>
      <family val="2"/>
    </font>
    <font>
      <b/>
      <sz val="11"/>
      <name val="Arial"/>
      <family val="2"/>
    </font>
    <font>
      <b/>
      <i/>
      <sz val="11"/>
      <name val="Arial"/>
      <family val="2"/>
    </font>
    <font>
      <b/>
      <i/>
      <sz val="8"/>
      <name val="Arial"/>
      <family val="2"/>
    </font>
    <font>
      <b/>
      <sz val="9"/>
      <name val="Arial"/>
      <family val="2"/>
    </font>
    <font>
      <sz val="8"/>
      <name val="Arial"/>
      <family val="2"/>
    </font>
    <font>
      <sz val="9"/>
      <name val="Arial"/>
      <family val="2"/>
    </font>
    <font>
      <i/>
      <sz val="8"/>
      <name val="Arial"/>
      <family val="2"/>
    </font>
    <font>
      <sz val="10"/>
      <color indexed="10"/>
      <name val="Arial"/>
      <family val="2"/>
    </font>
    <font>
      <i/>
      <sz val="10"/>
      <color indexed="10"/>
      <name val="Arial"/>
      <family val="2"/>
    </font>
    <font>
      <b/>
      <sz val="10"/>
      <color indexed="10"/>
      <name val="Arial"/>
      <family val="2"/>
    </font>
    <font>
      <b/>
      <sz val="9"/>
      <color indexed="10"/>
      <name val="Arial"/>
      <family val="2"/>
    </font>
    <font>
      <b/>
      <i/>
      <sz val="10"/>
      <color indexed="10"/>
      <name val="Arial"/>
      <family val="2"/>
    </font>
    <font>
      <sz val="9"/>
      <color indexed="10"/>
      <name val="Arial"/>
      <family val="2"/>
    </font>
    <font>
      <i/>
      <sz val="9"/>
      <color indexed="10"/>
      <name val="Arial"/>
      <family val="2"/>
    </font>
    <font>
      <b/>
      <sz val="20"/>
      <name val="Arial"/>
      <family val="2"/>
    </font>
    <font>
      <sz val="20"/>
      <name val="Arial"/>
      <family val="2"/>
    </font>
    <font>
      <b/>
      <i/>
      <sz val="16"/>
      <name val="Arial"/>
      <family val="2"/>
    </font>
    <font>
      <i/>
      <sz val="12"/>
      <name val="Arial"/>
      <family val="2"/>
    </font>
    <font>
      <b/>
      <sz val="13"/>
      <name val="Arial"/>
      <family val="2"/>
    </font>
    <font>
      <sz val="13"/>
      <name val="Arial"/>
      <family val="2"/>
    </font>
    <font>
      <b/>
      <i/>
      <sz val="7"/>
      <name val="Arial"/>
      <family val="2"/>
    </font>
    <font>
      <b/>
      <sz val="8"/>
      <name val="Arial"/>
      <family val="2"/>
    </font>
    <font>
      <i/>
      <sz val="9"/>
      <name val="Arial"/>
      <family val="2"/>
    </font>
    <font>
      <sz val="12"/>
      <color theme="0"/>
      <name val="Arial"/>
      <family val="2"/>
    </font>
    <font>
      <b/>
      <sz val="12"/>
      <color theme="0"/>
      <name val="Arial"/>
      <family val="2"/>
    </font>
    <font>
      <b/>
      <sz val="12"/>
      <color indexed="53"/>
      <name val="Arial"/>
      <family val="2"/>
    </font>
    <font>
      <b/>
      <sz val="12"/>
      <color indexed="8"/>
      <name val="Arial"/>
      <family val="2"/>
    </font>
    <font>
      <sz val="12"/>
      <color indexed="8"/>
      <name val="Arial"/>
      <family val="2"/>
    </font>
    <font>
      <sz val="12"/>
      <name val="Arial MT"/>
    </font>
    <font>
      <b/>
      <sz val="12"/>
      <color indexed="14"/>
      <name val="Arial"/>
      <family val="2"/>
    </font>
    <font>
      <sz val="12"/>
      <color indexed="14"/>
      <name val="Arial"/>
      <family val="2"/>
    </font>
    <font>
      <i/>
      <sz val="12"/>
      <color indexed="8"/>
      <name val="Arial"/>
      <family val="2"/>
    </font>
    <font>
      <sz val="12"/>
      <color theme="1"/>
      <name val="Arial"/>
      <family val="2"/>
    </font>
    <font>
      <sz val="12"/>
      <color rgb="FFFF66FF"/>
      <name val="Arial"/>
      <family val="2"/>
    </font>
    <font>
      <sz val="9"/>
      <name val="Calibri"/>
      <family val="2"/>
    </font>
    <font>
      <sz val="12"/>
      <color theme="1"/>
      <name val="Calibri"/>
      <family val="2"/>
    </font>
    <font>
      <b/>
      <sz val="11"/>
      <name val="Calibri"/>
      <family val="2"/>
    </font>
    <font>
      <sz val="10"/>
      <name val="Calibri"/>
      <family val="2"/>
    </font>
    <font>
      <u/>
      <sz val="11"/>
      <color theme="10"/>
      <name val="Calibri"/>
      <family val="2"/>
    </font>
    <font>
      <sz val="11"/>
      <name val="Calibri"/>
      <family val="2"/>
    </font>
    <font>
      <b/>
      <sz val="10"/>
      <name val="Calibri"/>
      <family val="2"/>
    </font>
    <font>
      <u/>
      <sz val="10"/>
      <color theme="10"/>
      <name val="Calibri"/>
      <family val="2"/>
    </font>
    <font>
      <u/>
      <sz val="10"/>
      <name val="Calibri"/>
      <family val="2"/>
    </font>
    <font>
      <sz val="11"/>
      <color theme="1"/>
      <name val="Calibri"/>
      <family val="2"/>
    </font>
  </fonts>
  <fills count="14">
    <fill>
      <patternFill patternType="none"/>
    </fill>
    <fill>
      <patternFill patternType="gray125"/>
    </fill>
    <fill>
      <patternFill patternType="solid">
        <fgColor indexed="50"/>
        <bgColor indexed="64"/>
      </patternFill>
    </fill>
    <fill>
      <patternFill patternType="solid">
        <fgColor indexed="46"/>
        <bgColor indexed="64"/>
      </patternFill>
    </fill>
    <fill>
      <patternFill patternType="solid">
        <fgColor indexed="51"/>
        <bgColor indexed="64"/>
      </patternFill>
    </fill>
    <fill>
      <patternFill patternType="solid">
        <fgColor indexed="42"/>
        <bgColor indexed="64"/>
      </patternFill>
    </fill>
    <fill>
      <patternFill patternType="solid">
        <fgColor rgb="FFCC99FF"/>
        <bgColor indexed="64"/>
      </patternFill>
    </fill>
    <fill>
      <patternFill patternType="solid">
        <fgColor indexed="41"/>
        <bgColor indexed="64"/>
      </patternFill>
    </fill>
    <fill>
      <patternFill patternType="solid">
        <fgColor theme="0"/>
        <bgColor indexed="64"/>
      </patternFill>
    </fill>
    <fill>
      <patternFill patternType="solid">
        <fgColor indexed="43"/>
        <bgColor indexed="64"/>
      </patternFill>
    </fill>
    <fill>
      <patternFill patternType="solid">
        <fgColor indexed="19"/>
        <bgColor indexed="64"/>
      </patternFill>
    </fill>
    <fill>
      <patternFill patternType="solid">
        <fgColor theme="0" tint="-0.499984740745262"/>
        <bgColor indexed="64"/>
      </patternFill>
    </fill>
    <fill>
      <patternFill patternType="solid">
        <fgColor theme="1"/>
        <bgColor indexed="64"/>
      </patternFill>
    </fill>
    <fill>
      <patternFill patternType="solid">
        <fgColor indexed="52"/>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top/>
      <bottom style="medium">
        <color indexed="8"/>
      </bottom>
      <diagonal/>
    </border>
    <border>
      <left/>
      <right style="medium">
        <color indexed="64"/>
      </right>
      <top/>
      <bottom style="medium">
        <color indexed="8"/>
      </bottom>
      <diagonal/>
    </border>
    <border>
      <left style="medium">
        <color indexed="64"/>
      </left>
      <right style="thin">
        <color indexed="64"/>
      </right>
      <top/>
      <bottom style="medium">
        <color indexed="8"/>
      </bottom>
      <diagonal/>
    </border>
    <border>
      <left style="thin">
        <color indexed="64"/>
      </left>
      <right style="thin">
        <color indexed="64"/>
      </right>
      <top/>
      <bottom style="medium">
        <color indexed="8"/>
      </bottom>
      <diagonal/>
    </border>
    <border>
      <left/>
      <right/>
      <top/>
      <bottom style="medium">
        <color indexed="8"/>
      </bottom>
      <diagonal/>
    </border>
    <border>
      <left/>
      <right style="thin">
        <color indexed="64"/>
      </right>
      <top/>
      <bottom style="medium">
        <color indexed="8"/>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top style="medium">
        <color indexed="64"/>
      </top>
      <bottom style="medium">
        <color indexed="64"/>
      </bottom>
      <diagonal/>
    </border>
  </borders>
  <cellStyleXfs count="7">
    <xf numFmtId="0" fontId="0" fillId="0" borderId="0"/>
    <xf numFmtId="9" fontId="1" fillId="0" borderId="0" applyFont="0" applyFill="0" applyBorder="0" applyAlignment="0" applyProtection="0"/>
    <xf numFmtId="0" fontId="1" fillId="0" borderId="0"/>
    <xf numFmtId="0" fontId="1" fillId="0" borderId="0"/>
    <xf numFmtId="0" fontId="43" fillId="0" borderId="0"/>
    <xf numFmtId="0" fontId="49" fillId="0" borderId="0" applyNumberFormat="0" applyFill="0" applyBorder="0" applyAlignment="0" applyProtection="0">
      <alignment vertical="top"/>
      <protection locked="0"/>
    </xf>
    <xf numFmtId="0" fontId="1" fillId="0" borderId="0"/>
  </cellStyleXfs>
  <cellXfs count="529">
    <xf numFmtId="0" fontId="0" fillId="0" borderId="0" xfId="0"/>
    <xf numFmtId="3" fontId="2" fillId="2" borderId="1" xfId="2" applyNumberFormat="1" applyFont="1" applyFill="1" applyBorder="1" applyAlignment="1">
      <alignment vertical="center"/>
    </xf>
    <xf numFmtId="0" fontId="2" fillId="2" borderId="1" xfId="2" applyFont="1" applyFill="1" applyBorder="1" applyAlignment="1">
      <alignment horizontal="center" vertical="center"/>
    </xf>
    <xf numFmtId="0" fontId="2" fillId="2" borderId="0" xfId="2" applyFont="1" applyFill="1" applyBorder="1" applyAlignment="1">
      <alignment horizontal="center" vertical="center"/>
    </xf>
    <xf numFmtId="164" fontId="3" fillId="2" borderId="2" xfId="2" applyNumberFormat="1" applyFont="1" applyFill="1" applyBorder="1" applyAlignment="1">
      <alignment horizontal="centerContinuous" vertical="center"/>
    </xf>
    <xf numFmtId="165" fontId="3" fillId="2" borderId="2" xfId="2" applyNumberFormat="1" applyFont="1" applyFill="1" applyBorder="1" applyAlignment="1">
      <alignment horizontal="centerContinuous" vertical="center"/>
    </xf>
    <xf numFmtId="0" fontId="2" fillId="2" borderId="2" xfId="2" applyFont="1" applyFill="1" applyBorder="1" applyAlignment="1">
      <alignment vertical="center"/>
    </xf>
    <xf numFmtId="0" fontId="2" fillId="2" borderId="3" xfId="2" applyFont="1" applyFill="1" applyBorder="1" applyAlignment="1">
      <alignment vertical="center"/>
    </xf>
    <xf numFmtId="0" fontId="2" fillId="2" borderId="1" xfId="2" applyFont="1" applyFill="1" applyBorder="1" applyAlignment="1">
      <alignment horizontal="centerContinuous" vertical="center"/>
    </xf>
    <xf numFmtId="0" fontId="2" fillId="2" borderId="2" xfId="2" applyFont="1" applyFill="1" applyBorder="1" applyAlignment="1">
      <alignment horizontal="centerContinuous" vertical="center"/>
    </xf>
    <xf numFmtId="0" fontId="1" fillId="0" borderId="0" xfId="2" applyFont="1" applyFill="1" applyAlignment="1">
      <alignment vertical="center"/>
    </xf>
    <xf numFmtId="0" fontId="4" fillId="0" borderId="0" xfId="2" applyFont="1" applyFill="1" applyAlignment="1">
      <alignment vertical="center"/>
    </xf>
    <xf numFmtId="3" fontId="2" fillId="2" borderId="4" xfId="2" applyNumberFormat="1" applyFont="1" applyFill="1" applyBorder="1" applyAlignment="1">
      <alignment horizontal="centerContinuous" vertical="center"/>
    </xf>
    <xf numFmtId="0" fontId="2" fillId="2" borderId="0" xfId="2" applyFont="1" applyFill="1" applyBorder="1" applyAlignment="1">
      <alignment horizontal="centerContinuous" vertical="center"/>
    </xf>
    <xf numFmtId="0" fontId="2" fillId="2" borderId="5" xfId="2" applyFont="1" applyFill="1" applyBorder="1" applyAlignment="1">
      <alignment horizontal="centerContinuous" vertical="center"/>
    </xf>
    <xf numFmtId="0" fontId="5" fillId="2" borderId="0" xfId="2" applyFont="1" applyFill="1" applyBorder="1" applyAlignment="1">
      <alignment horizontal="centerContinuous" vertical="center"/>
    </xf>
    <xf numFmtId="3" fontId="2" fillId="2" borderId="6" xfId="2" applyNumberFormat="1" applyFont="1" applyFill="1" applyBorder="1" applyAlignment="1">
      <alignment horizontal="centerContinuous" vertical="center"/>
    </xf>
    <xf numFmtId="0" fontId="2" fillId="2" borderId="6" xfId="2" applyFont="1" applyFill="1" applyBorder="1" applyAlignment="1">
      <alignment horizontal="center" vertical="center"/>
    </xf>
    <xf numFmtId="0" fontId="2" fillId="2" borderId="7" xfId="2" applyFont="1" applyFill="1" applyBorder="1" applyAlignment="1">
      <alignment horizontal="center" vertical="center"/>
    </xf>
    <xf numFmtId="164" fontId="2" fillId="2" borderId="8" xfId="2" applyNumberFormat="1" applyFont="1" applyFill="1" applyBorder="1" applyAlignment="1">
      <alignment horizontal="centerContinuous" vertical="center"/>
    </xf>
    <xf numFmtId="165" fontId="3" fillId="2" borderId="8" xfId="2" applyNumberFormat="1" applyFont="1" applyFill="1" applyBorder="1" applyAlignment="1">
      <alignment horizontal="centerContinuous" vertical="center"/>
    </xf>
    <xf numFmtId="0" fontId="2" fillId="2" borderId="9" xfId="2" applyFont="1" applyFill="1" applyBorder="1" applyAlignment="1">
      <alignment horizontal="center" vertical="center"/>
    </xf>
    <xf numFmtId="0" fontId="2" fillId="2" borderId="10" xfId="2" applyFont="1" applyFill="1" applyBorder="1" applyAlignment="1">
      <alignment horizontal="center" vertical="center"/>
    </xf>
    <xf numFmtId="0" fontId="2" fillId="2" borderId="11" xfId="2" applyFont="1" applyFill="1" applyBorder="1" applyAlignment="1">
      <alignment horizontal="center" vertical="center"/>
    </xf>
    <xf numFmtId="164" fontId="2" fillId="2" borderId="11" xfId="2" applyNumberFormat="1" applyFont="1" applyFill="1" applyBorder="1" applyAlignment="1">
      <alignment horizontal="centerContinuous" vertical="center"/>
    </xf>
    <xf numFmtId="0" fontId="7" fillId="0" borderId="0" xfId="2" applyFont="1" applyFill="1" applyAlignment="1">
      <alignment vertical="center"/>
    </xf>
    <xf numFmtId="3" fontId="1" fillId="0" borderId="1" xfId="2" applyNumberFormat="1" applyFont="1" applyBorder="1" applyAlignment="1">
      <alignment vertical="center"/>
    </xf>
    <xf numFmtId="0" fontId="1" fillId="0" borderId="1" xfId="2" applyFont="1" applyBorder="1" applyAlignment="1">
      <alignment horizontal="center" vertical="center"/>
    </xf>
    <xf numFmtId="0" fontId="1" fillId="0" borderId="12" xfId="2" applyFont="1" applyBorder="1" applyAlignment="1">
      <alignment horizontal="center" vertical="center"/>
    </xf>
    <xf numFmtId="164" fontId="8" fillId="0" borderId="2" xfId="2" applyNumberFormat="1" applyFont="1" applyBorder="1" applyAlignment="1">
      <alignment vertical="center"/>
    </xf>
    <xf numFmtId="165" fontId="8" fillId="0" borderId="2" xfId="2" applyNumberFormat="1" applyFont="1" applyBorder="1" applyAlignment="1">
      <alignment vertical="center"/>
    </xf>
    <xf numFmtId="0" fontId="1" fillId="0" borderId="13" xfId="2" applyFont="1" applyBorder="1" applyAlignment="1">
      <alignment vertical="center"/>
    </xf>
    <xf numFmtId="0" fontId="1" fillId="0" borderId="3" xfId="2" applyFont="1" applyBorder="1" applyAlignment="1">
      <alignment vertical="center"/>
    </xf>
    <xf numFmtId="3" fontId="1" fillId="0" borderId="1" xfId="2" applyNumberFormat="1" applyFont="1" applyBorder="1" applyAlignment="1">
      <alignment horizontal="center" vertical="center"/>
    </xf>
    <xf numFmtId="3" fontId="1" fillId="0" borderId="14" xfId="2" applyNumberFormat="1" applyFont="1" applyBorder="1" applyAlignment="1">
      <alignment vertical="center"/>
    </xf>
    <xf numFmtId="164" fontId="8" fillId="0" borderId="14" xfId="2" applyNumberFormat="1" applyFont="1" applyBorder="1" applyAlignment="1">
      <alignment vertical="center"/>
    </xf>
    <xf numFmtId="3" fontId="9" fillId="3" borderId="4" xfId="2" applyNumberFormat="1" applyFont="1" applyFill="1" applyBorder="1" applyAlignment="1">
      <alignment vertical="center"/>
    </xf>
    <xf numFmtId="3" fontId="9" fillId="3" borderId="4" xfId="2" applyNumberFormat="1" applyFont="1" applyFill="1" applyBorder="1" applyAlignment="1">
      <alignment horizontal="center" vertical="center"/>
    </xf>
    <xf numFmtId="3" fontId="9" fillId="3" borderId="12" xfId="2" applyNumberFormat="1" applyFont="1" applyFill="1" applyBorder="1" applyAlignment="1">
      <alignment horizontal="center" vertical="center"/>
    </xf>
    <xf numFmtId="164" fontId="10" fillId="3" borderId="0" xfId="1" applyNumberFormat="1" applyFont="1" applyFill="1" applyBorder="1" applyAlignment="1">
      <alignment horizontal="right" vertical="center"/>
    </xf>
    <xf numFmtId="165" fontId="10" fillId="3" borderId="0" xfId="1" applyNumberFormat="1" applyFont="1" applyFill="1" applyBorder="1" applyAlignment="1">
      <alignment horizontal="right" vertical="center"/>
    </xf>
    <xf numFmtId="166" fontId="9" fillId="3" borderId="15" xfId="2" applyNumberFormat="1" applyFont="1" applyFill="1" applyBorder="1" applyAlignment="1">
      <alignment horizontal="right" vertical="center"/>
    </xf>
    <xf numFmtId="166" fontId="9" fillId="3" borderId="5" xfId="2" applyNumberFormat="1" applyFont="1" applyFill="1" applyBorder="1" applyAlignment="1">
      <alignment horizontal="right" vertical="center"/>
    </xf>
    <xf numFmtId="3" fontId="9" fillId="3" borderId="4" xfId="2" applyNumberFormat="1" applyFont="1" applyFill="1" applyBorder="1" applyAlignment="1">
      <alignment horizontal="right" vertical="center"/>
    </xf>
    <xf numFmtId="3" fontId="9" fillId="3" borderId="16" xfId="2" applyNumberFormat="1" applyFont="1" applyFill="1" applyBorder="1" applyAlignment="1">
      <alignment horizontal="right" vertical="center"/>
    </xf>
    <xf numFmtId="164" fontId="10" fillId="3" borderId="16" xfId="1" applyNumberFormat="1" applyFont="1" applyFill="1" applyBorder="1" applyAlignment="1">
      <alignment horizontal="right" vertical="center"/>
    </xf>
    <xf numFmtId="3" fontId="1" fillId="0" borderId="0" xfId="2" applyNumberFormat="1" applyFont="1" applyFill="1" applyAlignment="1">
      <alignment horizontal="center" vertical="center"/>
    </xf>
    <xf numFmtId="3" fontId="1" fillId="0" borderId="4" xfId="2" applyNumberFormat="1" applyFont="1" applyBorder="1" applyAlignment="1">
      <alignment vertical="center"/>
    </xf>
    <xf numFmtId="3" fontId="1" fillId="0" borderId="4" xfId="2" applyNumberFormat="1" applyFont="1" applyBorder="1" applyAlignment="1">
      <alignment horizontal="center" vertical="center"/>
    </xf>
    <xf numFmtId="164" fontId="8" fillId="0" borderId="0" xfId="2" applyNumberFormat="1" applyFont="1" applyBorder="1" applyAlignment="1">
      <alignment horizontal="right" vertical="center"/>
    </xf>
    <xf numFmtId="165" fontId="8" fillId="0" borderId="0" xfId="2" applyNumberFormat="1" applyFont="1" applyBorder="1" applyAlignment="1">
      <alignment horizontal="right" vertical="center"/>
    </xf>
    <xf numFmtId="0" fontId="1" fillId="0" borderId="15" xfId="2" applyFont="1" applyBorder="1" applyAlignment="1">
      <alignment horizontal="right" vertical="center"/>
    </xf>
    <xf numFmtId="0" fontId="1" fillId="0" borderId="5" xfId="2" applyFont="1" applyBorder="1" applyAlignment="1">
      <alignment horizontal="right" vertical="center"/>
    </xf>
    <xf numFmtId="3" fontId="1" fillId="0" borderId="16" xfId="2" applyNumberFormat="1" applyFont="1" applyBorder="1" applyAlignment="1">
      <alignment horizontal="center" vertical="center"/>
    </xf>
    <xf numFmtId="164" fontId="8" fillId="0" borderId="16" xfId="2" applyNumberFormat="1" applyFont="1" applyBorder="1" applyAlignment="1">
      <alignment horizontal="right" vertical="center"/>
    </xf>
    <xf numFmtId="0" fontId="1" fillId="0" borderId="12" xfId="2" applyFont="1" applyBorder="1" applyAlignment="1">
      <alignment horizontal="right" vertical="center"/>
    </xf>
    <xf numFmtId="3" fontId="11" fillId="4" borderId="4" xfId="2" applyNumberFormat="1" applyFont="1" applyFill="1" applyBorder="1" applyAlignment="1">
      <alignment vertical="center"/>
    </xf>
    <xf numFmtId="3" fontId="11" fillId="4" borderId="4" xfId="2" applyNumberFormat="1" applyFont="1" applyFill="1" applyBorder="1" applyAlignment="1">
      <alignment horizontal="center" vertical="center"/>
    </xf>
    <xf numFmtId="3" fontId="11" fillId="4" borderId="12" xfId="2" applyNumberFormat="1" applyFont="1" applyFill="1" applyBorder="1" applyAlignment="1">
      <alignment horizontal="center" vertical="center"/>
    </xf>
    <xf numFmtId="164" fontId="12" fillId="4" borderId="0" xfId="1" applyNumberFormat="1" applyFont="1" applyFill="1" applyBorder="1" applyAlignment="1">
      <alignment horizontal="right" vertical="center"/>
    </xf>
    <xf numFmtId="165" fontId="12" fillId="4" borderId="0" xfId="1" applyNumberFormat="1" applyFont="1" applyFill="1" applyBorder="1" applyAlignment="1">
      <alignment horizontal="right" vertical="center"/>
    </xf>
    <xf numFmtId="166" fontId="11" fillId="4" borderId="15" xfId="2" applyNumberFormat="1" applyFont="1" applyFill="1" applyBorder="1" applyAlignment="1">
      <alignment horizontal="right" vertical="center"/>
    </xf>
    <xf numFmtId="166" fontId="11" fillId="4" borderId="5" xfId="2" applyNumberFormat="1" applyFont="1" applyFill="1" applyBorder="1" applyAlignment="1">
      <alignment horizontal="right" vertical="center"/>
    </xf>
    <xf numFmtId="3" fontId="11" fillId="4" borderId="4" xfId="2" applyNumberFormat="1" applyFont="1" applyFill="1" applyBorder="1" applyAlignment="1">
      <alignment horizontal="right" vertical="center"/>
    </xf>
    <xf numFmtId="3" fontId="11" fillId="4" borderId="16" xfId="2" applyNumberFormat="1" applyFont="1" applyFill="1" applyBorder="1" applyAlignment="1">
      <alignment horizontal="right" vertical="center"/>
    </xf>
    <xf numFmtId="164" fontId="12" fillId="4" borderId="16" xfId="1" applyNumberFormat="1" applyFont="1" applyFill="1" applyBorder="1" applyAlignment="1">
      <alignment horizontal="right" vertical="center"/>
    </xf>
    <xf numFmtId="3" fontId="2" fillId="0" borderId="4" xfId="2" applyNumberFormat="1" applyFont="1" applyFill="1" applyBorder="1" applyAlignment="1">
      <alignment vertical="center"/>
    </xf>
    <xf numFmtId="3" fontId="2" fillId="0" borderId="4" xfId="2" applyNumberFormat="1" applyFont="1" applyBorder="1" applyAlignment="1">
      <alignment horizontal="center" vertical="center"/>
    </xf>
    <xf numFmtId="3" fontId="2" fillId="0" borderId="12" xfId="2" applyNumberFormat="1" applyFont="1" applyBorder="1" applyAlignment="1">
      <alignment horizontal="center" vertical="center"/>
    </xf>
    <xf numFmtId="164" fontId="3" fillId="0" borderId="0" xfId="1" applyNumberFormat="1" applyFont="1" applyBorder="1" applyAlignment="1">
      <alignment horizontal="right" vertical="center"/>
    </xf>
    <xf numFmtId="165" fontId="3" fillId="0" borderId="0" xfId="1" applyNumberFormat="1" applyFont="1" applyBorder="1" applyAlignment="1">
      <alignment horizontal="right" vertical="center"/>
    </xf>
    <xf numFmtId="166" fontId="2" fillId="0" borderId="15" xfId="2" applyNumberFormat="1" applyFont="1" applyBorder="1" applyAlignment="1">
      <alignment horizontal="right" vertical="center"/>
    </xf>
    <xf numFmtId="166" fontId="2" fillId="0" borderId="5" xfId="2" applyNumberFormat="1" applyFont="1" applyBorder="1" applyAlignment="1">
      <alignment horizontal="right" vertical="center"/>
    </xf>
    <xf numFmtId="3" fontId="2" fillId="0" borderId="4" xfId="2" applyNumberFormat="1" applyFont="1" applyBorder="1" applyAlignment="1">
      <alignment horizontal="right" vertical="center"/>
    </xf>
    <xf numFmtId="3" fontId="2" fillId="0" borderId="16" xfId="2" applyNumberFormat="1" applyFont="1" applyBorder="1" applyAlignment="1">
      <alignment horizontal="right" vertical="center"/>
    </xf>
    <xf numFmtId="164" fontId="3" fillId="0" borderId="16" xfId="1" applyNumberFormat="1" applyFont="1" applyBorder="1" applyAlignment="1">
      <alignment horizontal="right" vertical="center"/>
    </xf>
    <xf numFmtId="3" fontId="2" fillId="0" borderId="0" xfId="2" applyNumberFormat="1" applyFont="1" applyBorder="1" applyAlignment="1">
      <alignment horizontal="right" vertical="center"/>
    </xf>
    <xf numFmtId="3" fontId="2" fillId="0" borderId="12" xfId="2" applyNumberFormat="1" applyFont="1" applyBorder="1" applyAlignment="1">
      <alignment horizontal="right" vertical="center"/>
    </xf>
    <xf numFmtId="3" fontId="2" fillId="5" borderId="4" xfId="2" applyNumberFormat="1" applyFont="1" applyFill="1" applyBorder="1" applyAlignment="1">
      <alignment vertical="center"/>
    </xf>
    <xf numFmtId="3" fontId="2" fillId="5" borderId="4" xfId="2" applyNumberFormat="1" applyFont="1" applyFill="1" applyBorder="1" applyAlignment="1">
      <alignment horizontal="center" vertical="center"/>
    </xf>
    <xf numFmtId="3" fontId="2" fillId="5" borderId="12" xfId="2" applyNumberFormat="1" applyFont="1" applyFill="1" applyBorder="1" applyAlignment="1">
      <alignment horizontal="center" vertical="center"/>
    </xf>
    <xf numFmtId="164" fontId="3" fillId="5" borderId="0" xfId="1" applyNumberFormat="1" applyFont="1" applyFill="1" applyBorder="1" applyAlignment="1">
      <alignment horizontal="right" vertical="center"/>
    </xf>
    <xf numFmtId="165" fontId="3" fillId="5" borderId="0" xfId="1" applyNumberFormat="1" applyFont="1" applyFill="1" applyBorder="1" applyAlignment="1">
      <alignment horizontal="right" vertical="center"/>
    </xf>
    <xf numFmtId="166" fontId="2" fillId="5" borderId="15" xfId="2" applyNumberFormat="1" applyFont="1" applyFill="1" applyBorder="1" applyAlignment="1">
      <alignment horizontal="right" vertical="center"/>
    </xf>
    <xf numFmtId="166" fontId="2" fillId="5" borderId="5" xfId="2" applyNumberFormat="1" applyFont="1" applyFill="1" applyBorder="1" applyAlignment="1">
      <alignment horizontal="right" vertical="center"/>
    </xf>
    <xf numFmtId="3" fontId="2" fillId="5" borderId="4" xfId="2" applyNumberFormat="1" applyFont="1" applyFill="1" applyBorder="1" applyAlignment="1">
      <alignment horizontal="right" vertical="center"/>
    </xf>
    <xf numFmtId="3" fontId="2" fillId="5" borderId="16" xfId="2" applyNumberFormat="1" applyFont="1" applyFill="1" applyBorder="1" applyAlignment="1">
      <alignment horizontal="right" vertical="center"/>
    </xf>
    <xf numFmtId="164" fontId="3" fillId="5" borderId="16" xfId="1" applyNumberFormat="1" applyFont="1" applyFill="1" applyBorder="1" applyAlignment="1">
      <alignment horizontal="right" vertical="center"/>
    </xf>
    <xf numFmtId="3" fontId="2" fillId="5" borderId="12" xfId="2" applyNumberFormat="1" applyFont="1" applyFill="1" applyBorder="1" applyAlignment="1">
      <alignment horizontal="right" vertical="center"/>
    </xf>
    <xf numFmtId="3" fontId="1" fillId="0" borderId="12" xfId="2" applyNumberFormat="1" applyFont="1" applyBorder="1" applyAlignment="1">
      <alignment horizontal="center" vertical="center"/>
    </xf>
    <xf numFmtId="164" fontId="8" fillId="0" borderId="0" xfId="1" applyNumberFormat="1" applyFont="1" applyBorder="1" applyAlignment="1">
      <alignment horizontal="right" vertical="center"/>
    </xf>
    <xf numFmtId="165" fontId="8" fillId="0" borderId="0" xfId="1" applyNumberFormat="1" applyFont="1" applyBorder="1" applyAlignment="1">
      <alignment horizontal="right" vertical="center"/>
    </xf>
    <xf numFmtId="166" fontId="1" fillId="0" borderId="15" xfId="2" applyNumberFormat="1" applyFont="1" applyBorder="1" applyAlignment="1">
      <alignment horizontal="right" vertical="center"/>
    </xf>
    <xf numFmtId="166" fontId="1" fillId="0" borderId="5" xfId="2" applyNumberFormat="1" applyFont="1" applyBorder="1" applyAlignment="1">
      <alignment horizontal="right" vertical="center"/>
    </xf>
    <xf numFmtId="3" fontId="1" fillId="0" borderId="4" xfId="2" applyNumberFormat="1" applyFont="1" applyBorder="1" applyAlignment="1">
      <alignment horizontal="right" vertical="center"/>
    </xf>
    <xf numFmtId="3" fontId="1" fillId="0" borderId="12" xfId="2" applyNumberFormat="1" applyFont="1" applyBorder="1" applyAlignment="1">
      <alignment horizontal="right" vertical="center"/>
    </xf>
    <xf numFmtId="164" fontId="8" fillId="0" borderId="16" xfId="1" applyNumberFormat="1" applyFont="1" applyBorder="1" applyAlignment="1">
      <alignment horizontal="right" vertical="center"/>
    </xf>
    <xf numFmtId="3" fontId="1" fillId="0" borderId="16" xfId="2" applyNumberFormat="1" applyFont="1" applyBorder="1" applyAlignment="1">
      <alignment horizontal="right" vertical="center"/>
    </xf>
    <xf numFmtId="0" fontId="2" fillId="0" borderId="0" xfId="2" applyFont="1" applyFill="1" applyAlignment="1">
      <alignment vertical="center"/>
    </xf>
    <xf numFmtId="3" fontId="2" fillId="0" borderId="0" xfId="2" applyNumberFormat="1" applyFont="1" applyFill="1" applyAlignment="1">
      <alignment horizontal="center" vertical="center"/>
    </xf>
    <xf numFmtId="3" fontId="7" fillId="0" borderId="0" xfId="2" applyNumberFormat="1" applyFont="1" applyFill="1" applyAlignment="1">
      <alignment horizontal="center" vertical="center"/>
    </xf>
    <xf numFmtId="164" fontId="3" fillId="0" borderId="0" xfId="1" applyNumberFormat="1" applyFont="1" applyFill="1" applyBorder="1" applyAlignment="1">
      <alignment horizontal="right" vertical="center"/>
    </xf>
    <xf numFmtId="10" fontId="2" fillId="0" borderId="15" xfId="2" applyNumberFormat="1" applyFont="1" applyFill="1" applyBorder="1" applyAlignment="1">
      <alignment horizontal="right" vertical="center"/>
    </xf>
    <xf numFmtId="10" fontId="2" fillId="0" borderId="5" xfId="2" applyNumberFormat="1" applyFont="1" applyFill="1" applyBorder="1" applyAlignment="1">
      <alignment horizontal="right" vertical="center"/>
    </xf>
    <xf numFmtId="164" fontId="3" fillId="0" borderId="16" xfId="1" applyNumberFormat="1" applyFont="1" applyFill="1" applyBorder="1" applyAlignment="1">
      <alignment horizontal="right" vertical="center"/>
    </xf>
    <xf numFmtId="166" fontId="2" fillId="0" borderId="15" xfId="2" applyNumberFormat="1" applyFont="1" applyFill="1" applyBorder="1" applyAlignment="1">
      <alignment horizontal="right" vertical="center"/>
    </xf>
    <xf numFmtId="166" fontId="2" fillId="0" borderId="5" xfId="2" applyNumberFormat="1" applyFont="1" applyFill="1" applyBorder="1" applyAlignment="1">
      <alignment horizontal="right" vertical="center"/>
    </xf>
    <xf numFmtId="3" fontId="4" fillId="0" borderId="0" xfId="2" applyNumberFormat="1" applyFont="1" applyFill="1" applyAlignment="1">
      <alignment horizontal="center" vertical="center"/>
    </xf>
    <xf numFmtId="3" fontId="2" fillId="0" borderId="4" xfId="2" applyNumberFormat="1" applyFont="1" applyBorder="1" applyAlignment="1">
      <alignment vertical="center"/>
    </xf>
    <xf numFmtId="3" fontId="11" fillId="5" borderId="6" xfId="2" applyNumberFormat="1" applyFont="1" applyFill="1" applyBorder="1" applyAlignment="1">
      <alignment vertical="center"/>
    </xf>
    <xf numFmtId="3" fontId="11" fillId="5" borderId="6" xfId="2" applyNumberFormat="1" applyFont="1" applyFill="1" applyBorder="1" applyAlignment="1">
      <alignment horizontal="center" vertical="center"/>
    </xf>
    <xf numFmtId="3" fontId="11" fillId="5" borderId="7" xfId="2" applyNumberFormat="1" applyFont="1" applyFill="1" applyBorder="1" applyAlignment="1">
      <alignment horizontal="center" vertical="center"/>
    </xf>
    <xf numFmtId="164" fontId="12" fillId="5" borderId="8" xfId="1" applyNumberFormat="1" applyFont="1" applyFill="1" applyBorder="1" applyAlignment="1">
      <alignment horizontal="right" vertical="center"/>
    </xf>
    <xf numFmtId="165" fontId="12" fillId="5" borderId="8" xfId="1" applyNumberFormat="1" applyFont="1" applyFill="1" applyBorder="1" applyAlignment="1">
      <alignment horizontal="right" vertical="center"/>
    </xf>
    <xf numFmtId="166" fontId="11" fillId="5" borderId="9" xfId="2" applyNumberFormat="1" applyFont="1" applyFill="1" applyBorder="1" applyAlignment="1">
      <alignment horizontal="right" vertical="center"/>
    </xf>
    <xf numFmtId="166" fontId="11" fillId="5" borderId="10" xfId="2" applyNumberFormat="1" applyFont="1" applyFill="1" applyBorder="1" applyAlignment="1">
      <alignment horizontal="right" vertical="center"/>
    </xf>
    <xf numFmtId="3" fontId="11" fillId="5" borderId="6" xfId="2" applyNumberFormat="1" applyFont="1" applyFill="1" applyBorder="1" applyAlignment="1">
      <alignment horizontal="right" vertical="center"/>
    </xf>
    <xf numFmtId="3" fontId="11" fillId="5" borderId="7" xfId="2" applyNumberFormat="1" applyFont="1" applyFill="1" applyBorder="1" applyAlignment="1">
      <alignment horizontal="right" vertical="center"/>
    </xf>
    <xf numFmtId="164" fontId="12" fillId="5" borderId="11" xfId="1" applyNumberFormat="1" applyFont="1" applyFill="1" applyBorder="1" applyAlignment="1">
      <alignment horizontal="right" vertical="center"/>
    </xf>
    <xf numFmtId="3" fontId="2" fillId="0" borderId="1" xfId="2" applyNumberFormat="1" applyFont="1" applyBorder="1" applyAlignment="1">
      <alignment vertical="center"/>
    </xf>
    <xf numFmtId="3" fontId="2" fillId="0" borderId="1" xfId="2" applyNumberFormat="1" applyFont="1" applyBorder="1" applyAlignment="1">
      <alignment horizontal="center" vertical="center"/>
    </xf>
    <xf numFmtId="164" fontId="3" fillId="0" borderId="2" xfId="1" applyNumberFormat="1" applyFont="1" applyBorder="1" applyAlignment="1">
      <alignment horizontal="right" vertical="center"/>
    </xf>
    <xf numFmtId="165" fontId="3" fillId="0" borderId="2" xfId="1" applyNumberFormat="1" applyFont="1" applyBorder="1" applyAlignment="1">
      <alignment horizontal="right" vertical="center"/>
    </xf>
    <xf numFmtId="166" fontId="2" fillId="0" borderId="13" xfId="2" applyNumberFormat="1" applyFont="1" applyBorder="1" applyAlignment="1">
      <alignment horizontal="right" vertical="center"/>
    </xf>
    <xf numFmtId="166" fontId="2" fillId="0" borderId="3" xfId="2" applyNumberFormat="1" applyFont="1" applyBorder="1" applyAlignment="1">
      <alignment horizontal="right" vertical="center"/>
    </xf>
    <xf numFmtId="3" fontId="2" fillId="0" borderId="1" xfId="2" applyNumberFormat="1" applyFont="1" applyBorder="1" applyAlignment="1">
      <alignment horizontal="right" vertical="center"/>
    </xf>
    <xf numFmtId="3" fontId="2" fillId="0" borderId="14" xfId="2" applyNumberFormat="1" applyFont="1" applyBorder="1" applyAlignment="1">
      <alignment horizontal="right" vertical="center"/>
    </xf>
    <xf numFmtId="164" fontId="3" fillId="0" borderId="14" xfId="1" applyNumberFormat="1" applyFont="1" applyBorder="1" applyAlignment="1">
      <alignment horizontal="right" vertical="center"/>
    </xf>
    <xf numFmtId="164" fontId="10" fillId="6" borderId="0" xfId="1" applyNumberFormat="1" applyFont="1" applyFill="1" applyBorder="1" applyAlignment="1">
      <alignment horizontal="right" vertical="center"/>
    </xf>
    <xf numFmtId="165" fontId="12" fillId="6" borderId="0" xfId="1" applyNumberFormat="1" applyFont="1" applyFill="1" applyBorder="1" applyAlignment="1">
      <alignment horizontal="right" vertical="center"/>
    </xf>
    <xf numFmtId="3" fontId="1" fillId="0" borderId="0" xfId="2" applyNumberFormat="1" applyFont="1" applyBorder="1" applyAlignment="1">
      <alignment horizontal="right" vertical="center"/>
    </xf>
    <xf numFmtId="3" fontId="11" fillId="5" borderId="4" xfId="2" applyNumberFormat="1" applyFont="1" applyFill="1" applyBorder="1" applyAlignment="1">
      <alignment vertical="center"/>
    </xf>
    <xf numFmtId="3" fontId="11" fillId="5" borderId="4" xfId="2" applyNumberFormat="1" applyFont="1" applyFill="1" applyBorder="1" applyAlignment="1">
      <alignment horizontal="center" vertical="center"/>
    </xf>
    <xf numFmtId="3" fontId="11" fillId="5" borderId="12" xfId="2" applyNumberFormat="1" applyFont="1" applyFill="1" applyBorder="1" applyAlignment="1">
      <alignment horizontal="center" vertical="center"/>
    </xf>
    <xf numFmtId="164" fontId="12" fillId="5" borderId="0" xfId="1" applyNumberFormat="1" applyFont="1" applyFill="1" applyBorder="1" applyAlignment="1">
      <alignment horizontal="right" vertical="center"/>
    </xf>
    <xf numFmtId="165" fontId="12" fillId="5" borderId="0" xfId="1" applyNumberFormat="1" applyFont="1" applyFill="1" applyBorder="1" applyAlignment="1">
      <alignment horizontal="right" vertical="center"/>
    </xf>
    <xf numFmtId="166" fontId="11" fillId="5" borderId="15" xfId="2" applyNumberFormat="1" applyFont="1" applyFill="1" applyBorder="1" applyAlignment="1">
      <alignment horizontal="right" vertical="center"/>
    </xf>
    <xf numFmtId="166" fontId="11" fillId="5" borderId="5" xfId="2" applyNumberFormat="1" applyFont="1" applyFill="1" applyBorder="1" applyAlignment="1">
      <alignment horizontal="right" vertical="center"/>
    </xf>
    <xf numFmtId="3" fontId="11" fillId="5" borderId="4" xfId="2" applyNumberFormat="1" applyFont="1" applyFill="1" applyBorder="1" applyAlignment="1">
      <alignment horizontal="right" vertical="center"/>
    </xf>
    <xf numFmtId="3" fontId="11" fillId="5" borderId="16" xfId="2" applyNumberFormat="1" applyFont="1" applyFill="1" applyBorder="1" applyAlignment="1">
      <alignment horizontal="right" vertical="center"/>
    </xf>
    <xf numFmtId="164" fontId="12" fillId="5" borderId="16" xfId="1" applyNumberFormat="1" applyFont="1" applyFill="1" applyBorder="1" applyAlignment="1">
      <alignment horizontal="right" vertical="center"/>
    </xf>
    <xf numFmtId="3" fontId="1" fillId="0" borderId="4" xfId="2" applyNumberFormat="1" applyFont="1" applyFill="1" applyBorder="1" applyAlignment="1">
      <alignment horizontal="center" vertical="center"/>
    </xf>
    <xf numFmtId="3" fontId="1" fillId="0" borderId="4" xfId="2" applyNumberFormat="1" applyFont="1" applyFill="1" applyBorder="1" applyAlignment="1">
      <alignment vertical="center"/>
    </xf>
    <xf numFmtId="165" fontId="8" fillId="0" borderId="0" xfId="1" applyNumberFormat="1" applyFont="1" applyFill="1" applyBorder="1" applyAlignment="1">
      <alignment horizontal="right" vertical="center"/>
    </xf>
    <xf numFmtId="166" fontId="1" fillId="0" borderId="15" xfId="2" applyNumberFormat="1" applyFont="1" applyFill="1" applyBorder="1" applyAlignment="1">
      <alignment horizontal="right" vertical="center"/>
    </xf>
    <xf numFmtId="166" fontId="1" fillId="0" borderId="5" xfId="2" applyNumberFormat="1" applyFont="1" applyFill="1" applyBorder="1" applyAlignment="1">
      <alignment horizontal="right" vertical="center"/>
    </xf>
    <xf numFmtId="164" fontId="8" fillId="0" borderId="16" xfId="1" applyNumberFormat="1" applyFont="1" applyFill="1" applyBorder="1" applyAlignment="1">
      <alignment horizontal="right" vertical="center"/>
    </xf>
    <xf numFmtId="164" fontId="8" fillId="0" borderId="0" xfId="1" applyNumberFormat="1" applyFont="1" applyFill="1" applyBorder="1" applyAlignment="1">
      <alignment horizontal="right" vertical="center"/>
    </xf>
    <xf numFmtId="3" fontId="2" fillId="0" borderId="17" xfId="2" applyNumberFormat="1" applyFont="1" applyFill="1" applyBorder="1" applyAlignment="1">
      <alignment vertical="center"/>
    </xf>
    <xf numFmtId="3" fontId="2" fillId="0" borderId="0" xfId="2" applyNumberFormat="1" applyFont="1" applyFill="1" applyBorder="1" applyAlignment="1">
      <alignment horizontal="center" vertical="center"/>
    </xf>
    <xf numFmtId="3" fontId="2" fillId="0" borderId="12" xfId="2" applyNumberFormat="1" applyFont="1" applyFill="1" applyBorder="1" applyAlignment="1">
      <alignment horizontal="center" vertical="center"/>
    </xf>
    <xf numFmtId="165" fontId="3" fillId="0" borderId="0" xfId="1" applyNumberFormat="1" applyFont="1" applyFill="1" applyBorder="1" applyAlignment="1">
      <alignment horizontal="right" vertical="center"/>
    </xf>
    <xf numFmtId="3" fontId="2" fillId="0" borderId="4" xfId="2" applyNumberFormat="1" applyFont="1" applyFill="1" applyBorder="1" applyAlignment="1">
      <alignment horizontal="right" vertical="center"/>
    </xf>
    <xf numFmtId="3" fontId="2" fillId="0" borderId="16" xfId="2" applyNumberFormat="1" applyFont="1" applyFill="1" applyBorder="1" applyAlignment="1">
      <alignment horizontal="right" vertical="center"/>
    </xf>
    <xf numFmtId="3" fontId="2" fillId="0" borderId="12" xfId="2" applyNumberFormat="1" applyFont="1" applyFill="1" applyBorder="1" applyAlignment="1">
      <alignment horizontal="right" vertical="center"/>
    </xf>
    <xf numFmtId="3" fontId="2" fillId="0" borderId="4" xfId="2" applyNumberFormat="1" applyFont="1" applyFill="1" applyBorder="1" applyAlignment="1">
      <alignment horizontal="center" vertical="center"/>
    </xf>
    <xf numFmtId="3" fontId="1" fillId="0" borderId="4" xfId="2" applyNumberFormat="1" applyFont="1" applyBorder="1" applyAlignment="1">
      <alignment horizontal="left" vertical="center" indent="1"/>
    </xf>
    <xf numFmtId="3" fontId="11" fillId="7" borderId="4" xfId="2" applyNumberFormat="1" applyFont="1" applyFill="1" applyBorder="1" applyAlignment="1">
      <alignment vertical="center"/>
    </xf>
    <xf numFmtId="3" fontId="11" fillId="7" borderId="4" xfId="2" applyNumberFormat="1" applyFont="1" applyFill="1" applyBorder="1" applyAlignment="1">
      <alignment horizontal="center" vertical="center"/>
    </xf>
    <xf numFmtId="3" fontId="11" fillId="7" borderId="12" xfId="2" applyNumberFormat="1" applyFont="1" applyFill="1" applyBorder="1" applyAlignment="1">
      <alignment horizontal="center" vertical="center"/>
    </xf>
    <xf numFmtId="164" fontId="12" fillId="7" borderId="0" xfId="1" applyNumberFormat="1" applyFont="1" applyFill="1" applyBorder="1" applyAlignment="1">
      <alignment horizontal="right" vertical="center"/>
    </xf>
    <xf numFmtId="165" fontId="12" fillId="7" borderId="0" xfId="1" applyNumberFormat="1" applyFont="1" applyFill="1" applyBorder="1" applyAlignment="1">
      <alignment horizontal="right" vertical="center"/>
    </xf>
    <xf numFmtId="166" fontId="11" fillId="7" borderId="15" xfId="2" applyNumberFormat="1" applyFont="1" applyFill="1" applyBorder="1" applyAlignment="1">
      <alignment horizontal="right" vertical="center"/>
    </xf>
    <xf numFmtId="166" fontId="11" fillId="7" borderId="5" xfId="2" applyNumberFormat="1" applyFont="1" applyFill="1" applyBorder="1" applyAlignment="1">
      <alignment horizontal="right" vertical="center"/>
    </xf>
    <xf numFmtId="3" fontId="11" fillId="7" borderId="4" xfId="2" applyNumberFormat="1" applyFont="1" applyFill="1" applyBorder="1" applyAlignment="1">
      <alignment horizontal="right" vertical="center"/>
    </xf>
    <xf numFmtId="164" fontId="12" fillId="7" borderId="16" xfId="1" applyNumberFormat="1" applyFont="1" applyFill="1" applyBorder="1" applyAlignment="1">
      <alignment horizontal="right" vertical="center"/>
    </xf>
    <xf numFmtId="164" fontId="2" fillId="0" borderId="0" xfId="1" applyNumberFormat="1" applyFont="1" applyBorder="1" applyAlignment="1">
      <alignment horizontal="right" vertical="center"/>
    </xf>
    <xf numFmtId="165" fontId="2" fillId="0" borderId="0" xfId="1" applyNumberFormat="1" applyFont="1" applyBorder="1" applyAlignment="1">
      <alignment horizontal="right" vertical="center"/>
    </xf>
    <xf numFmtId="164" fontId="2" fillId="0" borderId="16" xfId="1" applyNumberFormat="1" applyFont="1" applyBorder="1" applyAlignment="1">
      <alignment horizontal="right" vertical="center"/>
    </xf>
    <xf numFmtId="3" fontId="11" fillId="7" borderId="16" xfId="2" applyNumberFormat="1" applyFont="1" applyFill="1" applyBorder="1" applyAlignment="1">
      <alignment horizontal="right" vertical="center"/>
    </xf>
    <xf numFmtId="3" fontId="1" fillId="0" borderId="4" xfId="2" applyNumberFormat="1" applyFont="1" applyBorder="1" applyAlignment="1">
      <alignment horizontal="left" vertical="center"/>
    </xf>
    <xf numFmtId="166" fontId="1" fillId="0" borderId="18" xfId="2" applyNumberFormat="1" applyFont="1" applyFill="1" applyBorder="1" applyAlignment="1">
      <alignment horizontal="right" vertical="center"/>
    </xf>
    <xf numFmtId="3" fontId="1" fillId="0" borderId="0" xfId="2" applyNumberFormat="1" applyFont="1" applyFill="1" applyAlignment="1">
      <alignment vertical="center"/>
    </xf>
    <xf numFmtId="3" fontId="1" fillId="0" borderId="6" xfId="2" applyNumberFormat="1" applyFont="1" applyBorder="1" applyAlignment="1">
      <alignment vertical="center"/>
    </xf>
    <xf numFmtId="3" fontId="1" fillId="0" borderId="19" xfId="2" applyNumberFormat="1" applyFont="1" applyFill="1" applyBorder="1" applyAlignment="1">
      <alignment horizontal="center" vertical="center"/>
    </xf>
    <xf numFmtId="3" fontId="1" fillId="0" borderId="7" xfId="2" applyNumberFormat="1" applyFont="1" applyBorder="1" applyAlignment="1">
      <alignment horizontal="center" vertical="center"/>
    </xf>
    <xf numFmtId="164" fontId="8" fillId="0" borderId="8" xfId="1" applyNumberFormat="1" applyFont="1" applyBorder="1" applyAlignment="1">
      <alignment horizontal="right" vertical="center"/>
    </xf>
    <xf numFmtId="165" fontId="8" fillId="0" borderId="8" xfId="1" applyNumberFormat="1" applyFont="1" applyBorder="1" applyAlignment="1">
      <alignment horizontal="right" vertical="center"/>
    </xf>
    <xf numFmtId="166" fontId="1" fillId="0" borderId="9" xfId="2" applyNumberFormat="1" applyFont="1" applyBorder="1" applyAlignment="1">
      <alignment horizontal="right" vertical="center"/>
    </xf>
    <xf numFmtId="166" fontId="1" fillId="0" borderId="20" xfId="2" applyNumberFormat="1" applyFont="1" applyBorder="1" applyAlignment="1">
      <alignment horizontal="right" vertical="center"/>
    </xf>
    <xf numFmtId="3" fontId="1" fillId="0" borderId="6" xfId="2" applyNumberFormat="1" applyFont="1" applyBorder="1" applyAlignment="1">
      <alignment horizontal="right" vertical="center"/>
    </xf>
    <xf numFmtId="3" fontId="1" fillId="0" borderId="7" xfId="2" applyNumberFormat="1" applyFont="1" applyBorder="1" applyAlignment="1">
      <alignment horizontal="right" vertical="center"/>
    </xf>
    <xf numFmtId="164" fontId="8" fillId="0" borderId="11" xfId="1" applyNumberFormat="1" applyFont="1" applyBorder="1" applyAlignment="1">
      <alignment horizontal="right" vertical="center"/>
    </xf>
    <xf numFmtId="0" fontId="8" fillId="0" borderId="0" xfId="2" applyFont="1" applyFill="1" applyAlignment="1">
      <alignment vertical="center"/>
    </xf>
    <xf numFmtId="3" fontId="8" fillId="0" borderId="0" xfId="2" applyNumberFormat="1" applyFont="1" applyFill="1" applyAlignment="1">
      <alignment horizontal="center" vertical="center"/>
    </xf>
    <xf numFmtId="3" fontId="3" fillId="0" borderId="4" xfId="2" applyNumberFormat="1" applyFont="1" applyFill="1" applyBorder="1" applyAlignment="1">
      <alignment vertical="center"/>
    </xf>
    <xf numFmtId="3" fontId="3" fillId="0" borderId="4" xfId="2" applyNumberFormat="1" applyFont="1" applyFill="1" applyBorder="1" applyAlignment="1">
      <alignment horizontal="center" vertical="center"/>
    </xf>
    <xf numFmtId="3" fontId="3" fillId="0" borderId="12" xfId="2" applyNumberFormat="1" applyFont="1" applyFill="1" applyBorder="1" applyAlignment="1">
      <alignment horizontal="center" vertical="center"/>
    </xf>
    <xf numFmtId="166" fontId="3" fillId="0" borderId="15" xfId="2" applyNumberFormat="1" applyFont="1" applyFill="1" applyBorder="1" applyAlignment="1">
      <alignment horizontal="right" vertical="center"/>
    </xf>
    <xf numFmtId="166" fontId="3" fillId="0" borderId="5" xfId="2" applyNumberFormat="1" applyFont="1" applyFill="1" applyBorder="1" applyAlignment="1">
      <alignment horizontal="right" vertical="center"/>
    </xf>
    <xf numFmtId="3" fontId="3" fillId="0" borderId="4" xfId="2" applyNumberFormat="1" applyFont="1" applyFill="1" applyBorder="1" applyAlignment="1">
      <alignment horizontal="right" vertical="center"/>
    </xf>
    <xf numFmtId="3" fontId="3" fillId="0" borderId="16" xfId="2" applyNumberFormat="1" applyFont="1" applyFill="1" applyBorder="1" applyAlignment="1">
      <alignment horizontal="right" vertical="center"/>
    </xf>
    <xf numFmtId="3" fontId="8" fillId="0" borderId="4" xfId="2" applyNumberFormat="1" applyFont="1" applyFill="1" applyBorder="1" applyAlignment="1">
      <alignment vertical="center"/>
    </xf>
    <xf numFmtId="166" fontId="8" fillId="0" borderId="15" xfId="2" applyNumberFormat="1" applyFont="1" applyFill="1" applyBorder="1" applyAlignment="1">
      <alignment horizontal="right" vertical="center"/>
    </xf>
    <xf numFmtId="166" fontId="8" fillId="0" borderId="5" xfId="2" applyNumberFormat="1" applyFont="1" applyFill="1" applyBorder="1" applyAlignment="1">
      <alignment horizontal="right" vertical="center"/>
    </xf>
    <xf numFmtId="3" fontId="1" fillId="0" borderId="12" xfId="2" applyNumberFormat="1" applyFont="1" applyFill="1" applyBorder="1" applyAlignment="1">
      <alignment horizontal="center" vertical="center"/>
    </xf>
    <xf numFmtId="3" fontId="1" fillId="0" borderId="4" xfId="2" applyNumberFormat="1" applyFont="1" applyFill="1" applyBorder="1" applyAlignment="1">
      <alignment horizontal="right" vertical="center"/>
    </xf>
    <xf numFmtId="3" fontId="1" fillId="0" borderId="16" xfId="2" applyNumberFormat="1" applyFont="1" applyFill="1" applyBorder="1" applyAlignment="1">
      <alignment horizontal="right" vertical="center"/>
    </xf>
    <xf numFmtId="3" fontId="1" fillId="0" borderId="0" xfId="2" applyNumberFormat="1" applyFont="1" applyFill="1" applyBorder="1" applyAlignment="1">
      <alignment horizontal="right" vertical="center"/>
    </xf>
    <xf numFmtId="3" fontId="1" fillId="0" borderId="12" xfId="2" applyNumberFormat="1" applyFont="1" applyFill="1" applyBorder="1" applyAlignment="1">
      <alignment horizontal="right" vertical="center"/>
    </xf>
    <xf numFmtId="3" fontId="1" fillId="0" borderId="21" xfId="2" applyNumberFormat="1" applyFont="1" applyBorder="1" applyAlignment="1">
      <alignment horizontal="center" vertical="center"/>
    </xf>
    <xf numFmtId="166" fontId="1" fillId="0" borderId="0" xfId="2" applyNumberFormat="1" applyFont="1" applyBorder="1" applyAlignment="1">
      <alignment horizontal="right" vertical="center"/>
    </xf>
    <xf numFmtId="166" fontId="1" fillId="0" borderId="18" xfId="2" applyNumberFormat="1" applyFont="1" applyBorder="1" applyAlignment="1">
      <alignment horizontal="right" vertical="center"/>
    </xf>
    <xf numFmtId="166" fontId="1" fillId="0" borderId="16" xfId="2" applyNumberFormat="1" applyFont="1" applyBorder="1" applyAlignment="1">
      <alignment horizontal="right" vertical="center"/>
    </xf>
    <xf numFmtId="3" fontId="1" fillId="0" borderId="19" xfId="2" applyNumberFormat="1" applyFont="1" applyBorder="1" applyAlignment="1">
      <alignment horizontal="center" vertical="center"/>
    </xf>
    <xf numFmtId="166" fontId="1" fillId="0" borderId="11" xfId="2" applyNumberFormat="1" applyFont="1" applyBorder="1" applyAlignment="1">
      <alignment horizontal="right" vertical="center"/>
    </xf>
    <xf numFmtId="3" fontId="11" fillId="4" borderId="6" xfId="2" applyNumberFormat="1" applyFont="1" applyFill="1" applyBorder="1" applyAlignment="1">
      <alignment vertical="center"/>
    </xf>
    <xf numFmtId="3" fontId="11" fillId="4" borderId="6" xfId="2" applyNumberFormat="1" applyFont="1" applyFill="1" applyBorder="1" applyAlignment="1">
      <alignment horizontal="center" vertical="center"/>
    </xf>
    <xf numFmtId="3" fontId="11" fillId="4" borderId="7" xfId="2" applyNumberFormat="1" applyFont="1" applyFill="1" applyBorder="1" applyAlignment="1">
      <alignment horizontal="center" vertical="center"/>
    </xf>
    <xf numFmtId="164" fontId="12" fillId="4" borderId="8" xfId="1" applyNumberFormat="1" applyFont="1" applyFill="1" applyBorder="1" applyAlignment="1">
      <alignment horizontal="right" vertical="center"/>
    </xf>
    <xf numFmtId="165" fontId="12" fillId="4" borderId="8" xfId="1" applyNumberFormat="1" applyFont="1" applyFill="1" applyBorder="1" applyAlignment="1">
      <alignment horizontal="right" vertical="center"/>
    </xf>
    <xf numFmtId="166" fontId="11" fillId="4" borderId="9" xfId="2" applyNumberFormat="1" applyFont="1" applyFill="1" applyBorder="1" applyAlignment="1">
      <alignment horizontal="right" vertical="center"/>
    </xf>
    <xf numFmtId="166" fontId="11" fillId="4" borderId="20" xfId="2" applyNumberFormat="1" applyFont="1" applyFill="1" applyBorder="1" applyAlignment="1">
      <alignment horizontal="right" vertical="center"/>
    </xf>
    <xf numFmtId="3" fontId="11" fillId="4" borderId="6" xfId="2" applyNumberFormat="1" applyFont="1" applyFill="1" applyBorder="1" applyAlignment="1">
      <alignment horizontal="right" vertical="center"/>
    </xf>
    <xf numFmtId="3" fontId="11" fillId="4" borderId="11" xfId="2" applyNumberFormat="1" applyFont="1" applyFill="1" applyBorder="1" applyAlignment="1">
      <alignment horizontal="right" vertical="center"/>
    </xf>
    <xf numFmtId="164" fontId="12" fillId="4" borderId="11" xfId="1" applyNumberFormat="1" applyFont="1" applyFill="1" applyBorder="1" applyAlignment="1">
      <alignment horizontal="right" vertical="center"/>
    </xf>
    <xf numFmtId="166" fontId="11" fillId="4" borderId="10" xfId="2" applyNumberFormat="1" applyFont="1" applyFill="1" applyBorder="1" applyAlignment="1">
      <alignment horizontal="right" vertical="center"/>
    </xf>
    <xf numFmtId="3" fontId="11" fillId="3" borderId="4" xfId="2" applyNumberFormat="1" applyFont="1" applyFill="1" applyBorder="1" applyAlignment="1">
      <alignment vertical="center"/>
    </xf>
    <xf numFmtId="3" fontId="11" fillId="3" borderId="4" xfId="2" applyNumberFormat="1" applyFont="1" applyFill="1" applyBorder="1" applyAlignment="1">
      <alignment horizontal="center" vertical="center"/>
    </xf>
    <xf numFmtId="3" fontId="11" fillId="3" borderId="12" xfId="2" applyNumberFormat="1" applyFont="1" applyFill="1" applyBorder="1" applyAlignment="1">
      <alignment horizontal="center" vertical="center"/>
    </xf>
    <xf numFmtId="164" fontId="12" fillId="3" borderId="0" xfId="1" applyNumberFormat="1" applyFont="1" applyFill="1" applyBorder="1" applyAlignment="1">
      <alignment horizontal="right" vertical="center"/>
    </xf>
    <xf numFmtId="165" fontId="12" fillId="3" borderId="0" xfId="1" applyNumberFormat="1" applyFont="1" applyFill="1" applyBorder="1" applyAlignment="1">
      <alignment horizontal="right" vertical="center"/>
    </xf>
    <xf numFmtId="166" fontId="11" fillId="3" borderId="15" xfId="2" applyNumberFormat="1" applyFont="1" applyFill="1" applyBorder="1" applyAlignment="1">
      <alignment horizontal="right" vertical="center"/>
    </xf>
    <xf numFmtId="166" fontId="11" fillId="3" borderId="18" xfId="2" applyNumberFormat="1" applyFont="1" applyFill="1" applyBorder="1" applyAlignment="1">
      <alignment horizontal="right" vertical="center"/>
    </xf>
    <xf numFmtId="3" fontId="11" fillId="3" borderId="0" xfId="2" applyNumberFormat="1" applyFont="1" applyFill="1" applyBorder="1" applyAlignment="1">
      <alignment horizontal="right" vertical="center"/>
    </xf>
    <xf numFmtId="3" fontId="11" fillId="3" borderId="16" xfId="2" applyNumberFormat="1" applyFont="1" applyFill="1" applyBorder="1" applyAlignment="1">
      <alignment horizontal="right" vertical="center"/>
    </xf>
    <xf numFmtId="164" fontId="12" fillId="3" borderId="16" xfId="1" applyNumberFormat="1" applyFont="1" applyFill="1" applyBorder="1" applyAlignment="1">
      <alignment horizontal="right" vertical="center"/>
    </xf>
    <xf numFmtId="166" fontId="11" fillId="3" borderId="5" xfId="2" applyNumberFormat="1" applyFont="1" applyFill="1" applyBorder="1" applyAlignment="1">
      <alignment horizontal="right" vertical="center"/>
    </xf>
    <xf numFmtId="3" fontId="9" fillId="0" borderId="4" xfId="2" applyNumberFormat="1" applyFont="1" applyFill="1" applyBorder="1" applyAlignment="1">
      <alignment vertical="center"/>
    </xf>
    <xf numFmtId="3" fontId="9" fillId="0" borderId="6" xfId="2" applyNumberFormat="1" applyFont="1" applyFill="1" applyBorder="1" applyAlignment="1">
      <alignment vertical="center"/>
    </xf>
    <xf numFmtId="3" fontId="2" fillId="0" borderId="6" xfId="2" applyNumberFormat="1" applyFont="1" applyFill="1" applyBorder="1" applyAlignment="1">
      <alignment horizontal="center" vertical="center"/>
    </xf>
    <xf numFmtId="3" fontId="2" fillId="0" borderId="7" xfId="2" applyNumberFormat="1" applyFont="1" applyFill="1" applyBorder="1" applyAlignment="1">
      <alignment horizontal="center" vertical="center"/>
    </xf>
    <xf numFmtId="164" fontId="3" fillId="0" borderId="8" xfId="1" applyNumberFormat="1" applyFont="1" applyFill="1" applyBorder="1" applyAlignment="1">
      <alignment horizontal="right" vertical="center"/>
    </xf>
    <xf numFmtId="165" fontId="3" fillId="0" borderId="8" xfId="1" applyNumberFormat="1" applyFont="1" applyFill="1" applyBorder="1" applyAlignment="1">
      <alignment horizontal="right" vertical="center"/>
    </xf>
    <xf numFmtId="166" fontId="2" fillId="0" borderId="9" xfId="2" quotePrefix="1" applyNumberFormat="1" applyFont="1" applyFill="1" applyBorder="1" applyAlignment="1">
      <alignment horizontal="right" vertical="center"/>
    </xf>
    <xf numFmtId="166" fontId="2" fillId="0" borderId="10" xfId="2" quotePrefix="1" applyNumberFormat="1" applyFont="1" applyFill="1" applyBorder="1" applyAlignment="1">
      <alignment horizontal="right" vertical="center"/>
    </xf>
    <xf numFmtId="3" fontId="2" fillId="0" borderId="6" xfId="2" applyNumberFormat="1" applyFont="1" applyFill="1" applyBorder="1" applyAlignment="1">
      <alignment horizontal="right" vertical="center"/>
    </xf>
    <xf numFmtId="3" fontId="2" fillId="0" borderId="11" xfId="2" applyNumberFormat="1" applyFont="1" applyFill="1" applyBorder="1" applyAlignment="1">
      <alignment horizontal="right" vertical="center"/>
    </xf>
    <xf numFmtId="164" fontId="3" fillId="0" borderId="11" xfId="1" applyNumberFormat="1" applyFont="1" applyFill="1" applyBorder="1" applyAlignment="1">
      <alignment horizontal="right" vertical="center"/>
    </xf>
    <xf numFmtId="0" fontId="1" fillId="0" borderId="0" xfId="2" applyFont="1" applyFill="1" applyBorder="1" applyAlignment="1">
      <alignment vertical="center"/>
    </xf>
    <xf numFmtId="0" fontId="1" fillId="0" borderId="0" xfId="2" applyFont="1" applyAlignment="1">
      <alignment vertical="center"/>
    </xf>
    <xf numFmtId="164" fontId="8" fillId="0" borderId="0" xfId="2" applyNumberFormat="1" applyFont="1" applyAlignment="1">
      <alignment vertical="center"/>
    </xf>
    <xf numFmtId="165" fontId="8" fillId="0" borderId="0" xfId="2" applyNumberFormat="1" applyFont="1" applyAlignment="1">
      <alignment vertical="center"/>
    </xf>
    <xf numFmtId="0" fontId="1" fillId="0" borderId="0" xfId="2" applyFont="1" applyBorder="1" applyAlignment="1">
      <alignment vertical="center"/>
    </xf>
    <xf numFmtId="3" fontId="1" fillId="0" borderId="0" xfId="2" applyNumberFormat="1" applyFont="1" applyAlignment="1">
      <alignment vertical="center"/>
    </xf>
    <xf numFmtId="3" fontId="1" fillId="0" borderId="0" xfId="2" applyNumberFormat="1" applyFont="1" applyFill="1" applyBorder="1" applyAlignment="1">
      <alignment vertical="center"/>
    </xf>
    <xf numFmtId="3" fontId="1" fillId="0" borderId="0" xfId="2" applyNumberFormat="1" applyFont="1" applyBorder="1" applyAlignment="1">
      <alignment vertical="center"/>
    </xf>
    <xf numFmtId="0" fontId="1" fillId="0" borderId="0" xfId="2" applyFont="1" applyAlignment="1">
      <alignment horizontal="center" vertical="center"/>
    </xf>
    <xf numFmtId="0" fontId="1" fillId="0" borderId="0" xfId="2" applyFont="1" applyBorder="1" applyAlignment="1">
      <alignment horizontal="center" vertical="center"/>
    </xf>
    <xf numFmtId="3" fontId="2" fillId="2" borderId="3" xfId="2" applyNumberFormat="1" applyFont="1" applyFill="1" applyBorder="1" applyAlignment="1">
      <alignment vertical="center"/>
    </xf>
    <xf numFmtId="0" fontId="2" fillId="2" borderId="2" xfId="2" applyFont="1" applyFill="1" applyBorder="1" applyAlignment="1">
      <alignment horizontal="center" vertical="center"/>
    </xf>
    <xf numFmtId="164" fontId="13" fillId="2" borderId="2" xfId="2" applyNumberFormat="1" applyFont="1" applyFill="1" applyBorder="1" applyAlignment="1">
      <alignment horizontal="centerContinuous" vertical="center"/>
    </xf>
    <xf numFmtId="165" fontId="3" fillId="2" borderId="3" xfId="2" applyNumberFormat="1" applyFont="1" applyFill="1" applyBorder="1" applyAlignment="1">
      <alignment horizontal="centerContinuous" vertical="center"/>
    </xf>
    <xf numFmtId="0" fontId="1" fillId="2" borderId="2" xfId="2" applyFont="1" applyFill="1" applyBorder="1" applyAlignment="1">
      <alignment vertical="center"/>
    </xf>
    <xf numFmtId="3" fontId="9" fillId="2" borderId="5" xfId="2" applyNumberFormat="1" applyFont="1" applyFill="1" applyBorder="1" applyAlignment="1">
      <alignment horizontal="centerContinuous" vertical="center"/>
    </xf>
    <xf numFmtId="0" fontId="2" fillId="2" borderId="4" xfId="2" applyFont="1" applyFill="1" applyBorder="1" applyAlignment="1">
      <alignment horizontal="centerContinuous" vertical="center"/>
    </xf>
    <xf numFmtId="0" fontId="1" fillId="2" borderId="0" xfId="2" applyFont="1" applyFill="1" applyBorder="1" applyAlignment="1">
      <alignment horizontal="centerContinuous" vertical="center"/>
    </xf>
    <xf numFmtId="49" fontId="13" fillId="2" borderId="0" xfId="2" applyNumberFormat="1" applyFont="1" applyFill="1" applyBorder="1" applyAlignment="1">
      <alignment horizontal="centerContinuous" vertical="center"/>
    </xf>
    <xf numFmtId="49" fontId="3" fillId="2" borderId="5" xfId="2" applyNumberFormat="1" applyFont="1" applyFill="1" applyBorder="1" applyAlignment="1">
      <alignment horizontal="centerContinuous" vertical="center"/>
    </xf>
    <xf numFmtId="49" fontId="13" fillId="2" borderId="0" xfId="2" applyNumberFormat="1" applyFont="1" applyFill="1" applyBorder="1" applyAlignment="1">
      <alignment horizontal="centerContinuous" vertical="center" wrapText="1"/>
    </xf>
    <xf numFmtId="49" fontId="3" fillId="2" borderId="5" xfId="2" applyNumberFormat="1" applyFont="1" applyFill="1" applyBorder="1" applyAlignment="1">
      <alignment horizontal="centerContinuous" vertical="center" wrapText="1"/>
    </xf>
    <xf numFmtId="3" fontId="2" fillId="2" borderId="10" xfId="2" applyNumberFormat="1" applyFont="1" applyFill="1" applyBorder="1" applyAlignment="1">
      <alignment horizontal="centerContinuous" vertical="center"/>
    </xf>
    <xf numFmtId="164" fontId="14" fillId="2" borderId="8" xfId="2" applyNumberFormat="1" applyFont="1" applyFill="1" applyBorder="1" applyAlignment="1">
      <alignment horizontal="centerContinuous" vertical="center"/>
    </xf>
    <xf numFmtId="165" fontId="6" fillId="2" borderId="10" xfId="2" applyNumberFormat="1" applyFont="1" applyFill="1" applyBorder="1" applyAlignment="1">
      <alignment horizontal="centerContinuous" vertical="center"/>
    </xf>
    <xf numFmtId="164" fontId="6" fillId="2" borderId="8" xfId="2" applyNumberFormat="1" applyFont="1" applyFill="1" applyBorder="1" applyAlignment="1">
      <alignment horizontal="centerContinuous" vertical="center"/>
    </xf>
    <xf numFmtId="3" fontId="1" fillId="0" borderId="5" xfId="2" applyNumberFormat="1" applyFont="1" applyBorder="1" applyAlignment="1">
      <alignment vertical="center"/>
    </xf>
    <xf numFmtId="0" fontId="1" fillId="0" borderId="21" xfId="2" applyFont="1" applyBorder="1" applyAlignment="1">
      <alignment horizontal="center" vertical="center"/>
    </xf>
    <xf numFmtId="0" fontId="1" fillId="0" borderId="15" xfId="2" applyFont="1" applyBorder="1" applyAlignment="1">
      <alignment horizontal="center" vertical="center"/>
    </xf>
    <xf numFmtId="164" fontId="8" fillId="0" borderId="0" xfId="2" applyNumberFormat="1" applyFont="1" applyBorder="1" applyAlignment="1">
      <alignment vertical="center"/>
    </xf>
    <xf numFmtId="165" fontId="8" fillId="0" borderId="5" xfId="2" applyNumberFormat="1" applyFont="1" applyBorder="1" applyAlignment="1">
      <alignment vertical="center"/>
    </xf>
    <xf numFmtId="0" fontId="1" fillId="0" borderId="22" xfId="2" applyFont="1" applyBorder="1" applyAlignment="1">
      <alignment vertical="center"/>
    </xf>
    <xf numFmtId="0" fontId="1" fillId="0" borderId="15" xfId="2" applyFont="1" applyBorder="1" applyAlignment="1">
      <alignment vertical="center"/>
    </xf>
    <xf numFmtId="3" fontId="2" fillId="3" borderId="4" xfId="2" applyNumberFormat="1" applyFont="1" applyFill="1" applyBorder="1" applyAlignment="1">
      <alignment vertical="center"/>
    </xf>
    <xf numFmtId="3" fontId="2" fillId="3" borderId="5" xfId="2" applyNumberFormat="1" applyFont="1" applyFill="1" applyBorder="1" applyAlignment="1">
      <alignment vertical="center"/>
    </xf>
    <xf numFmtId="3" fontId="2" fillId="3" borderId="21" xfId="2" applyNumberFormat="1" applyFont="1" applyFill="1" applyBorder="1" applyAlignment="1">
      <alignment horizontal="right" vertical="center"/>
    </xf>
    <xf numFmtId="3" fontId="2" fillId="3" borderId="12" xfId="2" applyNumberFormat="1" applyFont="1" applyFill="1" applyBorder="1" applyAlignment="1">
      <alignment horizontal="right" vertical="center"/>
    </xf>
    <xf numFmtId="164" fontId="3" fillId="3" borderId="0" xfId="1" applyNumberFormat="1" applyFont="1" applyFill="1" applyBorder="1" applyAlignment="1">
      <alignment horizontal="right" vertical="center"/>
    </xf>
    <xf numFmtId="165" fontId="3" fillId="3" borderId="5" xfId="1" applyNumberFormat="1" applyFont="1" applyFill="1" applyBorder="1" applyAlignment="1">
      <alignment horizontal="right" vertical="center"/>
    </xf>
    <xf numFmtId="3" fontId="2" fillId="3" borderId="15" xfId="2" applyNumberFormat="1" applyFont="1" applyFill="1" applyBorder="1" applyAlignment="1">
      <alignment horizontal="right" vertical="center"/>
    </xf>
    <xf numFmtId="0" fontId="1" fillId="0" borderId="21" xfId="2" applyFont="1" applyBorder="1" applyAlignment="1">
      <alignment horizontal="right" vertical="center"/>
    </xf>
    <xf numFmtId="165" fontId="8" fillId="0" borderId="5" xfId="2" applyNumberFormat="1" applyFont="1" applyBorder="1" applyAlignment="1">
      <alignment horizontal="right" vertical="center"/>
    </xf>
    <xf numFmtId="3" fontId="2" fillId="4" borderId="4" xfId="2" applyNumberFormat="1" applyFont="1" applyFill="1" applyBorder="1" applyAlignment="1">
      <alignment vertical="center"/>
    </xf>
    <xf numFmtId="3" fontId="2" fillId="4" borderId="5" xfId="2" applyNumberFormat="1" applyFont="1" applyFill="1" applyBorder="1" applyAlignment="1">
      <alignment vertical="center"/>
    </xf>
    <xf numFmtId="3" fontId="2" fillId="4" borderId="21" xfId="2" applyNumberFormat="1" applyFont="1" applyFill="1" applyBorder="1" applyAlignment="1">
      <alignment horizontal="right" vertical="center"/>
    </xf>
    <xf numFmtId="3" fontId="2" fillId="4" borderId="12" xfId="2" applyNumberFormat="1" applyFont="1" applyFill="1" applyBorder="1" applyAlignment="1">
      <alignment horizontal="right" vertical="center"/>
    </xf>
    <xf numFmtId="164" fontId="3" fillId="4" borderId="0" xfId="1" applyNumberFormat="1" applyFont="1" applyFill="1" applyBorder="1" applyAlignment="1">
      <alignment horizontal="right" vertical="center"/>
    </xf>
    <xf numFmtId="165" fontId="3" fillId="4" borderId="5" xfId="1" applyNumberFormat="1" applyFont="1" applyFill="1" applyBorder="1" applyAlignment="1">
      <alignment horizontal="right" vertical="center"/>
    </xf>
    <xf numFmtId="3" fontId="2" fillId="4" borderId="15" xfId="2" applyNumberFormat="1" applyFont="1" applyFill="1" applyBorder="1" applyAlignment="1">
      <alignment horizontal="right" vertical="center"/>
    </xf>
    <xf numFmtId="3" fontId="2" fillId="0" borderId="5" xfId="2" applyNumberFormat="1" applyFont="1" applyFill="1" applyBorder="1" applyAlignment="1">
      <alignment vertical="center"/>
    </xf>
    <xf numFmtId="3" fontId="2" fillId="0" borderId="21" xfId="2" applyNumberFormat="1" applyFont="1" applyBorder="1" applyAlignment="1">
      <alignment horizontal="right" vertical="center"/>
    </xf>
    <xf numFmtId="165" fontId="3" fillId="0" borderId="5" xfId="1" applyNumberFormat="1" applyFont="1" applyBorder="1" applyAlignment="1">
      <alignment horizontal="right" vertical="center"/>
    </xf>
    <xf numFmtId="3" fontId="2" fillId="0" borderId="15" xfId="2" applyNumberFormat="1" applyFont="1" applyBorder="1" applyAlignment="1">
      <alignment horizontal="right" vertical="center"/>
    </xf>
    <xf numFmtId="3" fontId="1" fillId="0" borderId="5" xfId="2" applyNumberFormat="1" applyFont="1" applyFill="1" applyBorder="1" applyAlignment="1">
      <alignment vertical="center"/>
    </xf>
    <xf numFmtId="3" fontId="1" fillId="0" borderId="21" xfId="2" applyNumberFormat="1" applyFont="1" applyFill="1" applyBorder="1" applyAlignment="1">
      <alignment horizontal="right" vertical="center"/>
    </xf>
    <xf numFmtId="165" fontId="8" fillId="0" borderId="5" xfId="1" applyNumberFormat="1" applyFont="1" applyFill="1" applyBorder="1" applyAlignment="1">
      <alignment horizontal="right" vertical="center"/>
    </xf>
    <xf numFmtId="3" fontId="1" fillId="0" borderId="15" xfId="2" applyNumberFormat="1" applyFont="1" applyFill="1" applyBorder="1" applyAlignment="1">
      <alignment horizontal="right" vertical="center"/>
    </xf>
    <xf numFmtId="3" fontId="2" fillId="0" borderId="21" xfId="2" applyNumberFormat="1" applyFont="1" applyFill="1" applyBorder="1" applyAlignment="1">
      <alignment horizontal="right" vertical="center"/>
    </xf>
    <xf numFmtId="165" fontId="3" fillId="0" borderId="5" xfId="1" applyNumberFormat="1" applyFont="1" applyFill="1" applyBorder="1" applyAlignment="1">
      <alignment horizontal="right" vertical="center"/>
    </xf>
    <xf numFmtId="167" fontId="8" fillId="0" borderId="5" xfId="1" applyNumberFormat="1" applyFont="1" applyFill="1" applyBorder="1" applyAlignment="1">
      <alignment horizontal="right" vertical="center"/>
    </xf>
    <xf numFmtId="3" fontId="2" fillId="0" borderId="15" xfId="2" applyNumberFormat="1" applyFont="1" applyFill="1" applyBorder="1" applyAlignment="1">
      <alignment horizontal="right" vertical="center"/>
    </xf>
    <xf numFmtId="3" fontId="2" fillId="5" borderId="23" xfId="2" applyNumberFormat="1" applyFont="1" applyFill="1" applyBorder="1" applyAlignment="1">
      <alignment vertical="center"/>
    </xf>
    <xf numFmtId="3" fontId="2" fillId="5" borderId="24" xfId="2" applyNumberFormat="1" applyFont="1" applyFill="1" applyBorder="1" applyAlignment="1">
      <alignment vertical="center"/>
    </xf>
    <xf numFmtId="3" fontId="2" fillId="5" borderId="25" xfId="2" applyNumberFormat="1" applyFont="1" applyFill="1" applyBorder="1" applyAlignment="1">
      <alignment horizontal="right" vertical="center"/>
    </xf>
    <xf numFmtId="3" fontId="2" fillId="5" borderId="26" xfId="2" applyNumberFormat="1" applyFont="1" applyFill="1" applyBorder="1" applyAlignment="1">
      <alignment horizontal="right" vertical="center"/>
    </xf>
    <xf numFmtId="164" fontId="3" fillId="5" borderId="27" xfId="1" applyNumberFormat="1" applyFont="1" applyFill="1" applyBorder="1" applyAlignment="1">
      <alignment horizontal="right" vertical="center"/>
    </xf>
    <xf numFmtId="165" fontId="3" fillId="5" borderId="24" xfId="1" applyNumberFormat="1" applyFont="1" applyFill="1" applyBorder="1" applyAlignment="1">
      <alignment horizontal="right" vertical="center"/>
    </xf>
    <xf numFmtId="3" fontId="2" fillId="5" borderId="28" xfId="2" applyNumberFormat="1" applyFont="1" applyFill="1" applyBorder="1" applyAlignment="1">
      <alignment horizontal="right" vertical="center"/>
    </xf>
    <xf numFmtId="3" fontId="2" fillId="0" borderId="5" xfId="2" applyNumberFormat="1" applyFont="1" applyBorder="1" applyAlignment="1">
      <alignment vertical="center"/>
    </xf>
    <xf numFmtId="3" fontId="1" fillId="0" borderId="21" xfId="2" applyNumberFormat="1" applyFont="1" applyBorder="1" applyAlignment="1">
      <alignment horizontal="right" vertical="center"/>
    </xf>
    <xf numFmtId="165" fontId="8" fillId="0" borderId="5" xfId="1" applyNumberFormat="1" applyFont="1" applyBorder="1" applyAlignment="1">
      <alignment horizontal="right" vertical="center"/>
    </xf>
    <xf numFmtId="3" fontId="1" fillId="0" borderId="15" xfId="2" applyNumberFormat="1" applyFont="1" applyBorder="1" applyAlignment="1">
      <alignment horizontal="right" vertical="center"/>
    </xf>
    <xf numFmtId="3" fontId="2" fillId="5" borderId="5" xfId="2" applyNumberFormat="1" applyFont="1" applyFill="1" applyBorder="1" applyAlignment="1">
      <alignment vertical="center"/>
    </xf>
    <xf numFmtId="3" fontId="2" fillId="5" borderId="21" xfId="2" applyNumberFormat="1" applyFont="1" applyFill="1" applyBorder="1" applyAlignment="1">
      <alignment horizontal="right" vertical="center"/>
    </xf>
    <xf numFmtId="165" fontId="3" fillId="5" borderId="5" xfId="1" applyNumberFormat="1" applyFont="1" applyFill="1" applyBorder="1" applyAlignment="1">
      <alignment horizontal="right" vertical="center"/>
    </xf>
    <xf numFmtId="3" fontId="2" fillId="5" borderId="15" xfId="2" applyNumberFormat="1" applyFont="1" applyFill="1" applyBorder="1" applyAlignment="1">
      <alignment horizontal="right" vertical="center"/>
    </xf>
    <xf numFmtId="0" fontId="1" fillId="0" borderId="4" xfId="2" applyBorder="1"/>
    <xf numFmtId="0" fontId="1" fillId="0" borderId="0" xfId="2" applyBorder="1"/>
    <xf numFmtId="0" fontId="1" fillId="0" borderId="0" xfId="2"/>
    <xf numFmtId="3" fontId="15" fillId="8" borderId="5" xfId="2" applyNumberFormat="1" applyFont="1" applyFill="1" applyBorder="1" applyAlignment="1">
      <alignment vertical="center"/>
    </xf>
    <xf numFmtId="3" fontId="16" fillId="0" borderId="5" xfId="2" applyNumberFormat="1" applyFont="1" applyFill="1" applyBorder="1" applyAlignment="1">
      <alignment vertical="center"/>
    </xf>
    <xf numFmtId="3" fontId="2" fillId="5" borderId="0" xfId="2" applyNumberFormat="1" applyFont="1" applyFill="1" applyBorder="1" applyAlignment="1">
      <alignment vertical="center"/>
    </xf>
    <xf numFmtId="3" fontId="17" fillId="0" borderId="4" xfId="2" applyNumberFormat="1" applyFont="1" applyBorder="1" applyAlignment="1">
      <alignment vertical="center"/>
    </xf>
    <xf numFmtId="3" fontId="17" fillId="0" borderId="0" xfId="2" applyNumberFormat="1" applyFont="1" applyBorder="1" applyAlignment="1">
      <alignment horizontal="left" vertical="center"/>
    </xf>
    <xf numFmtId="3" fontId="17" fillId="0" borderId="21" xfId="2" applyNumberFormat="1" applyFont="1" applyFill="1" applyBorder="1" applyAlignment="1">
      <alignment horizontal="right" vertical="center"/>
    </xf>
    <xf numFmtId="3" fontId="17" fillId="0" borderId="15" xfId="2" applyNumberFormat="1" applyFont="1" applyFill="1" applyBorder="1" applyAlignment="1">
      <alignment horizontal="right" vertical="center"/>
    </xf>
    <xf numFmtId="164" fontId="17" fillId="0" borderId="0" xfId="1" applyNumberFormat="1" applyFont="1" applyBorder="1" applyAlignment="1">
      <alignment horizontal="right" vertical="center"/>
    </xf>
    <xf numFmtId="165" fontId="17" fillId="0" borderId="5" xfId="1" applyNumberFormat="1" applyFont="1" applyBorder="1" applyAlignment="1">
      <alignment horizontal="right" vertical="center"/>
    </xf>
    <xf numFmtId="0" fontId="17" fillId="0" borderId="0" xfId="2" applyFont="1" applyFill="1" applyAlignment="1">
      <alignment vertical="center"/>
    </xf>
    <xf numFmtId="3" fontId="2" fillId="4" borderId="0" xfId="2" applyNumberFormat="1" applyFont="1" applyFill="1" applyBorder="1" applyAlignment="1">
      <alignment vertical="center"/>
    </xf>
    <xf numFmtId="3" fontId="2" fillId="4" borderId="23" xfId="2" applyNumberFormat="1" applyFont="1" applyFill="1" applyBorder="1" applyAlignment="1">
      <alignment vertical="center"/>
    </xf>
    <xf numFmtId="3" fontId="2" fillId="4" borderId="27" xfId="2" applyNumberFormat="1" applyFont="1" applyFill="1" applyBorder="1" applyAlignment="1">
      <alignment vertical="center"/>
    </xf>
    <xf numFmtId="3" fontId="2" fillId="4" borderId="25" xfId="2" applyNumberFormat="1" applyFont="1" applyFill="1" applyBorder="1" applyAlignment="1">
      <alignment horizontal="right" vertical="center"/>
    </xf>
    <xf numFmtId="3" fontId="2" fillId="4" borderId="28" xfId="2" applyNumberFormat="1" applyFont="1" applyFill="1" applyBorder="1" applyAlignment="1">
      <alignment horizontal="right" vertical="center"/>
    </xf>
    <xf numFmtId="164" fontId="3" fillId="4" borderId="27" xfId="1" applyNumberFormat="1" applyFont="1" applyFill="1" applyBorder="1" applyAlignment="1">
      <alignment horizontal="right" vertical="center"/>
    </xf>
    <xf numFmtId="165" fontId="3" fillId="4" borderId="24" xfId="1" applyNumberFormat="1" applyFont="1" applyFill="1" applyBorder="1" applyAlignment="1">
      <alignment horizontal="right" vertical="center"/>
    </xf>
    <xf numFmtId="3" fontId="2" fillId="4" borderId="19" xfId="2" applyNumberFormat="1" applyFont="1" applyFill="1" applyBorder="1" applyAlignment="1">
      <alignment horizontal="right" vertical="center"/>
    </xf>
    <xf numFmtId="3" fontId="2" fillId="4" borderId="9" xfId="2" applyNumberFormat="1" applyFont="1" applyFill="1" applyBorder="1" applyAlignment="1">
      <alignment horizontal="right" vertical="center"/>
    </xf>
    <xf numFmtId="3" fontId="2" fillId="3" borderId="0" xfId="2" applyNumberFormat="1" applyFont="1" applyFill="1" applyBorder="1" applyAlignment="1">
      <alignment vertical="center"/>
    </xf>
    <xf numFmtId="3" fontId="2" fillId="2" borderId="6" xfId="2" applyNumberFormat="1" applyFont="1" applyFill="1" applyBorder="1" applyAlignment="1">
      <alignment vertical="center"/>
    </xf>
    <xf numFmtId="3" fontId="2" fillId="2" borderId="10" xfId="2" applyNumberFormat="1" applyFont="1" applyFill="1" applyBorder="1" applyAlignment="1">
      <alignment vertical="center"/>
    </xf>
    <xf numFmtId="3" fontId="2" fillId="2" borderId="19" xfId="2" applyNumberFormat="1" applyFont="1" applyFill="1" applyBorder="1" applyAlignment="1">
      <alignment horizontal="right" vertical="center"/>
    </xf>
    <xf numFmtId="3" fontId="2" fillId="2" borderId="7" xfId="2" applyNumberFormat="1" applyFont="1" applyFill="1" applyBorder="1" applyAlignment="1">
      <alignment horizontal="right" vertical="center"/>
    </xf>
    <xf numFmtId="164" fontId="3" fillId="2" borderId="8" xfId="1" applyNumberFormat="1" applyFont="1" applyFill="1" applyBorder="1" applyAlignment="1">
      <alignment horizontal="right" vertical="center"/>
    </xf>
    <xf numFmtId="165" fontId="3" fillId="2" borderId="10" xfId="1" applyNumberFormat="1" applyFont="1" applyFill="1" applyBorder="1" applyAlignment="1">
      <alignment horizontal="right" vertical="center"/>
    </xf>
    <xf numFmtId="3" fontId="2" fillId="2" borderId="9" xfId="2" applyNumberFormat="1" applyFont="1" applyFill="1" applyBorder="1" applyAlignment="1">
      <alignment horizontal="right" vertical="center"/>
    </xf>
    <xf numFmtId="3" fontId="18" fillId="0" borderId="0" xfId="2" applyNumberFormat="1" applyFont="1" applyBorder="1" applyAlignment="1">
      <alignment vertical="center"/>
    </xf>
    <xf numFmtId="0" fontId="18" fillId="0" borderId="0" xfId="2" applyFont="1" applyBorder="1" applyAlignment="1">
      <alignment horizontal="center" vertical="center"/>
    </xf>
    <xf numFmtId="164" fontId="19" fillId="0" borderId="0" xfId="2" applyNumberFormat="1" applyFont="1" applyBorder="1" applyAlignment="1">
      <alignment vertical="center"/>
    </xf>
    <xf numFmtId="165" fontId="19" fillId="0" borderId="0" xfId="2" applyNumberFormat="1" applyFont="1" applyBorder="1" applyAlignment="1">
      <alignment vertical="center"/>
    </xf>
    <xf numFmtId="0" fontId="18" fillId="0" borderId="0" xfId="2" applyFont="1" applyFill="1" applyBorder="1" applyAlignment="1">
      <alignment vertical="center"/>
    </xf>
    <xf numFmtId="3" fontId="20" fillId="0" borderId="0" xfId="2" applyNumberFormat="1" applyFont="1" applyFill="1" applyBorder="1" applyAlignment="1">
      <alignment vertical="center"/>
    </xf>
    <xf numFmtId="3" fontId="21" fillId="0" borderId="0" xfId="2" applyNumberFormat="1" applyFont="1" applyBorder="1" applyAlignment="1">
      <alignment vertical="center"/>
    </xf>
    <xf numFmtId="3" fontId="20" fillId="0" borderId="0" xfId="2" applyNumberFormat="1" applyFont="1" applyFill="1" applyBorder="1" applyAlignment="1">
      <alignment horizontal="right" vertical="center"/>
    </xf>
    <xf numFmtId="164" fontId="22" fillId="0" borderId="0" xfId="1" applyNumberFormat="1" applyFont="1" applyFill="1" applyBorder="1" applyAlignment="1">
      <alignment horizontal="right" vertical="center"/>
    </xf>
    <xf numFmtId="165" fontId="22" fillId="0" borderId="0" xfId="1" applyNumberFormat="1" applyFont="1" applyFill="1" applyBorder="1" applyAlignment="1">
      <alignment horizontal="right" vertical="center"/>
    </xf>
    <xf numFmtId="0" fontId="18" fillId="0" borderId="0" xfId="2" applyFont="1" applyFill="1" applyAlignment="1">
      <alignment vertical="center"/>
    </xf>
    <xf numFmtId="3" fontId="23" fillId="0" borderId="0" xfId="2" applyNumberFormat="1" applyFont="1" applyBorder="1" applyAlignment="1">
      <alignment vertical="center"/>
    </xf>
    <xf numFmtId="0" fontId="23" fillId="0" borderId="0" xfId="2" applyFont="1" applyBorder="1" applyAlignment="1">
      <alignment horizontal="center" vertical="center"/>
    </xf>
    <xf numFmtId="3" fontId="24" fillId="0" borderId="0" xfId="2" applyNumberFormat="1" applyFont="1" applyBorder="1" applyAlignment="1">
      <alignment vertical="center"/>
    </xf>
    <xf numFmtId="168" fontId="24" fillId="0" borderId="0" xfId="2" applyNumberFormat="1" applyFont="1" applyBorder="1" applyAlignment="1">
      <alignment vertical="center"/>
    </xf>
    <xf numFmtId="0" fontId="23" fillId="0" borderId="0" xfId="2" applyFont="1" applyBorder="1" applyAlignment="1">
      <alignment vertical="center"/>
    </xf>
    <xf numFmtId="0" fontId="24" fillId="0" borderId="0" xfId="2" applyFont="1" applyBorder="1" applyAlignment="1">
      <alignment vertical="center"/>
    </xf>
    <xf numFmtId="0" fontId="23" fillId="0" borderId="0" xfId="2" applyFont="1" applyFill="1" applyBorder="1" applyAlignment="1">
      <alignment vertical="center"/>
    </xf>
    <xf numFmtId="37" fontId="1" fillId="0" borderId="0" xfId="2" applyNumberFormat="1" applyFont="1" applyAlignment="1">
      <alignment horizontal="center" vertical="center"/>
    </xf>
    <xf numFmtId="3" fontId="1" fillId="0" borderId="0" xfId="2" applyNumberFormat="1" applyFont="1" applyAlignment="1">
      <alignment horizontal="center" vertical="center"/>
    </xf>
    <xf numFmtId="164" fontId="8" fillId="0" borderId="0" xfId="2" applyNumberFormat="1" applyFont="1" applyFill="1" applyAlignment="1">
      <alignment vertical="center"/>
    </xf>
    <xf numFmtId="0" fontId="25" fillId="0" borderId="0" xfId="2" applyFont="1" applyFill="1" applyBorder="1" applyAlignment="1">
      <alignment horizontal="centerContinuous" vertical="center"/>
    </xf>
    <xf numFmtId="3" fontId="25" fillId="0" borderId="0" xfId="2" applyNumberFormat="1" applyFont="1" applyFill="1" applyBorder="1" applyAlignment="1">
      <alignment horizontal="centerContinuous" vertical="center"/>
    </xf>
    <xf numFmtId="0" fontId="25" fillId="0" borderId="0" xfId="2" applyFont="1" applyAlignment="1">
      <alignment horizontal="centerContinuous" vertical="center"/>
    </xf>
    <xf numFmtId="0" fontId="26" fillId="0" borderId="0" xfId="2" applyFont="1" applyFill="1" applyBorder="1" applyAlignment="1">
      <alignment horizontal="centerContinuous" vertical="center"/>
    </xf>
    <xf numFmtId="0" fontId="26" fillId="0" borderId="0" xfId="2" applyFont="1" applyFill="1" applyBorder="1" applyAlignment="1">
      <alignment vertical="center"/>
    </xf>
    <xf numFmtId="0" fontId="27" fillId="0" borderId="0" xfId="2" applyFont="1" applyFill="1" applyBorder="1" applyAlignment="1">
      <alignment horizontal="centerContinuous" vertical="center"/>
    </xf>
    <xf numFmtId="3" fontId="10" fillId="0" borderId="0" xfId="2" applyNumberFormat="1" applyFont="1" applyFill="1" applyBorder="1" applyAlignment="1">
      <alignment horizontal="centerContinuous" vertical="center"/>
    </xf>
    <xf numFmtId="0" fontId="10" fillId="0" borderId="0" xfId="2" applyFont="1" applyFill="1" applyBorder="1" applyAlignment="1">
      <alignment horizontal="centerContinuous" vertical="center"/>
    </xf>
    <xf numFmtId="0" fontId="10" fillId="0" borderId="0" xfId="2" applyFont="1" applyAlignment="1">
      <alignment horizontal="centerContinuous" vertical="center"/>
    </xf>
    <xf numFmtId="0" fontId="28" fillId="0" borderId="0" xfId="2" applyFont="1" applyFill="1" applyBorder="1" applyAlignment="1">
      <alignment horizontal="centerContinuous" vertical="center"/>
    </xf>
    <xf numFmtId="0" fontId="28" fillId="0" borderId="0" xfId="2" applyFont="1" applyFill="1" applyBorder="1" applyAlignment="1">
      <alignment vertical="center"/>
    </xf>
    <xf numFmtId="0" fontId="12" fillId="0" borderId="0" xfId="2" applyFont="1" applyFill="1" applyBorder="1" applyAlignment="1">
      <alignment horizontal="centerContinuous" vertical="center"/>
    </xf>
    <xf numFmtId="3" fontId="2" fillId="0" borderId="0" xfId="2" applyNumberFormat="1" applyFont="1" applyFill="1" applyBorder="1" applyAlignment="1">
      <alignment horizontal="centerContinuous" vertical="center"/>
    </xf>
    <xf numFmtId="0" fontId="2" fillId="0" borderId="0" xfId="2" applyFont="1" applyFill="1" applyBorder="1" applyAlignment="1">
      <alignment horizontal="centerContinuous" vertical="center"/>
    </xf>
    <xf numFmtId="0" fontId="2" fillId="0" borderId="0" xfId="2" applyFont="1" applyAlignment="1">
      <alignment horizontal="centerContinuous" vertical="center"/>
    </xf>
    <xf numFmtId="0" fontId="1" fillId="0" borderId="0" xfId="2" applyFont="1" applyFill="1" applyBorder="1" applyAlignment="1">
      <alignment horizontal="centerContinuous" vertical="center"/>
    </xf>
    <xf numFmtId="0" fontId="29" fillId="9" borderId="1" xfId="2" applyFont="1" applyFill="1" applyBorder="1" applyAlignment="1">
      <alignment horizontal="centerContinuous" vertical="center"/>
    </xf>
    <xf numFmtId="0" fontId="30" fillId="9" borderId="2" xfId="2" applyFont="1" applyFill="1" applyBorder="1" applyAlignment="1">
      <alignment horizontal="centerContinuous" vertical="center"/>
    </xf>
    <xf numFmtId="0" fontId="29" fillId="9" borderId="2" xfId="2" applyFont="1" applyFill="1" applyBorder="1" applyAlignment="1">
      <alignment horizontal="centerContinuous" vertical="center"/>
    </xf>
    <xf numFmtId="0" fontId="1" fillId="10" borderId="2" xfId="2" applyFont="1" applyFill="1" applyBorder="1" applyAlignment="1">
      <alignment vertical="center"/>
    </xf>
    <xf numFmtId="0" fontId="29" fillId="9" borderId="2" xfId="2" applyFont="1" applyFill="1" applyBorder="1" applyAlignment="1">
      <alignment horizontal="centerContinuous" vertical="center" wrapText="1"/>
    </xf>
    <xf numFmtId="0" fontId="29" fillId="9" borderId="3" xfId="2" applyFont="1" applyFill="1" applyBorder="1" applyAlignment="1">
      <alignment horizontal="centerContinuous" vertical="center"/>
    </xf>
    <xf numFmtId="0" fontId="2" fillId="9" borderId="4" xfId="2" applyFont="1" applyFill="1" applyBorder="1" applyAlignment="1">
      <alignment vertical="center"/>
    </xf>
    <xf numFmtId="3" fontId="2" fillId="9" borderId="0" xfId="2" applyNumberFormat="1" applyFont="1" applyFill="1" applyBorder="1" applyAlignment="1">
      <alignment horizontal="left" vertical="center"/>
    </xf>
    <xf numFmtId="0" fontId="2" fillId="9" borderId="29" xfId="2" applyFont="1" applyFill="1" applyBorder="1" applyAlignment="1">
      <alignment horizontal="centerContinuous" vertical="center"/>
    </xf>
    <xf numFmtId="0" fontId="2" fillId="10" borderId="0" xfId="2" applyFont="1" applyFill="1" applyBorder="1"/>
    <xf numFmtId="0" fontId="2" fillId="9" borderId="30" xfId="2" applyFont="1" applyFill="1" applyBorder="1" applyAlignment="1">
      <alignment horizontal="centerContinuous" vertical="center"/>
    </xf>
    <xf numFmtId="0" fontId="2" fillId="0" borderId="0" xfId="2" applyFont="1" applyFill="1" applyBorder="1" applyAlignment="1">
      <alignment vertical="center"/>
    </xf>
    <xf numFmtId="3" fontId="2" fillId="9" borderId="4" xfId="2" applyNumberFormat="1" applyFont="1" applyFill="1" applyBorder="1" applyAlignment="1">
      <alignment vertical="center"/>
    </xf>
    <xf numFmtId="0" fontId="2" fillId="9" borderId="0" xfId="2" applyFont="1" applyFill="1" applyBorder="1" applyAlignment="1">
      <alignment vertical="center"/>
    </xf>
    <xf numFmtId="3" fontId="2" fillId="9" borderId="0" xfId="2" applyNumberFormat="1" applyFont="1" applyFill="1" applyBorder="1" applyAlignment="1">
      <alignment horizontal="right" vertical="center"/>
    </xf>
    <xf numFmtId="3" fontId="13" fillId="9" borderId="15" xfId="2" applyNumberFormat="1" applyFont="1" applyFill="1" applyBorder="1" applyAlignment="1">
      <alignment horizontal="center" vertical="center" wrapText="1"/>
    </xf>
    <xf numFmtId="3" fontId="13" fillId="9" borderId="0" xfId="2" applyNumberFormat="1" applyFont="1" applyFill="1" applyBorder="1" applyAlignment="1">
      <alignment horizontal="center" vertical="center" wrapText="1"/>
    </xf>
    <xf numFmtId="3" fontId="13" fillId="9" borderId="31" xfId="2" applyNumberFormat="1" applyFont="1" applyFill="1" applyBorder="1" applyAlignment="1">
      <alignment horizontal="center" vertical="center" wrapText="1"/>
    </xf>
    <xf numFmtId="3" fontId="13" fillId="9" borderId="5" xfId="2" applyNumberFormat="1" applyFont="1" applyFill="1" applyBorder="1" applyAlignment="1">
      <alignment horizontal="center" vertical="center" wrapText="1"/>
    </xf>
    <xf numFmtId="0" fontId="2" fillId="4" borderId="4" xfId="2" applyFont="1" applyFill="1" applyBorder="1" applyAlignment="1">
      <alignment vertical="center"/>
    </xf>
    <xf numFmtId="3" fontId="2" fillId="4" borderId="0" xfId="2" applyNumberFormat="1" applyFont="1" applyFill="1" applyBorder="1" applyAlignment="1">
      <alignment horizontal="center" vertical="center" wrapText="1"/>
    </xf>
    <xf numFmtId="3" fontId="2" fillId="4" borderId="0" xfId="2" applyNumberFormat="1" applyFont="1" applyFill="1" applyBorder="1" applyAlignment="1">
      <alignment horizontal="right" vertical="center"/>
    </xf>
    <xf numFmtId="3" fontId="31" fillId="4" borderId="15" xfId="2" applyNumberFormat="1" applyFont="1" applyFill="1" applyBorder="1" applyAlignment="1">
      <alignment horizontal="center" vertical="center" wrapText="1"/>
    </xf>
    <xf numFmtId="3" fontId="31" fillId="4" borderId="0" xfId="2" applyNumberFormat="1" applyFont="1" applyFill="1" applyBorder="1" applyAlignment="1">
      <alignment horizontal="center" vertical="center" wrapText="1"/>
    </xf>
    <xf numFmtId="3" fontId="31" fillId="4" borderId="5" xfId="2" applyNumberFormat="1" applyFont="1" applyFill="1" applyBorder="1" applyAlignment="1">
      <alignment horizontal="center" vertical="center" wrapText="1"/>
    </xf>
    <xf numFmtId="0" fontId="14" fillId="4" borderId="4" xfId="2" applyFont="1" applyFill="1" applyBorder="1" applyAlignment="1">
      <alignment vertical="center"/>
    </xf>
    <xf numFmtId="3" fontId="1" fillId="9" borderId="0" xfId="2" applyNumberFormat="1" applyFont="1" applyFill="1" applyBorder="1" applyAlignment="1">
      <alignment vertical="center"/>
    </xf>
    <xf numFmtId="3" fontId="1" fillId="9" borderId="0" xfId="2" applyNumberFormat="1" applyFont="1" applyFill="1" applyBorder="1" applyAlignment="1">
      <alignment horizontal="right" vertical="center"/>
    </xf>
    <xf numFmtId="166" fontId="8" fillId="9" borderId="15" xfId="1" applyNumberFormat="1" applyFont="1" applyFill="1" applyBorder="1" applyAlignment="1">
      <alignment horizontal="right" vertical="center"/>
    </xf>
    <xf numFmtId="166" fontId="8" fillId="9" borderId="0" xfId="1" applyNumberFormat="1" applyFont="1" applyFill="1" applyBorder="1" applyAlignment="1">
      <alignment horizontal="right" vertical="center"/>
    </xf>
    <xf numFmtId="0" fontId="1" fillId="10" borderId="0" xfId="2" applyFont="1" applyFill="1" applyBorder="1"/>
    <xf numFmtId="166" fontId="8" fillId="9" borderId="5" xfId="1" applyNumberFormat="1" applyFont="1" applyFill="1" applyBorder="1" applyAlignment="1">
      <alignment horizontal="right" vertical="center"/>
    </xf>
    <xf numFmtId="0" fontId="32" fillId="4" borderId="4" xfId="2" applyFont="1" applyFill="1" applyBorder="1" applyAlignment="1">
      <alignment vertical="center"/>
    </xf>
    <xf numFmtId="166" fontId="33" fillId="9" borderId="15" xfId="1" applyNumberFormat="1" applyFont="1" applyFill="1" applyBorder="1" applyAlignment="1">
      <alignment horizontal="right" vertical="center"/>
    </xf>
    <xf numFmtId="166" fontId="33" fillId="9" borderId="5" xfId="1" applyNumberFormat="1" applyFont="1" applyFill="1" applyBorder="1" applyAlignment="1">
      <alignment horizontal="right" vertical="center"/>
    </xf>
    <xf numFmtId="0" fontId="32" fillId="4" borderId="6" xfId="2" applyFont="1" applyFill="1" applyBorder="1" applyAlignment="1">
      <alignment vertical="center"/>
    </xf>
    <xf numFmtId="3" fontId="1" fillId="9" borderId="8" xfId="2" applyNumberFormat="1" applyFont="1" applyFill="1" applyBorder="1" applyAlignment="1">
      <alignment vertical="center"/>
    </xf>
    <xf numFmtId="3" fontId="1" fillId="9" borderId="8" xfId="2" applyNumberFormat="1" applyFont="1" applyFill="1" applyBorder="1" applyAlignment="1">
      <alignment horizontal="right" vertical="center"/>
    </xf>
    <xf numFmtId="166" fontId="33" fillId="9" borderId="9" xfId="1" applyNumberFormat="1" applyFont="1" applyFill="1" applyBorder="1" applyAlignment="1">
      <alignment horizontal="right" vertical="center"/>
    </xf>
    <xf numFmtId="0" fontId="1" fillId="10" borderId="8" xfId="2" applyFont="1" applyFill="1" applyBorder="1"/>
    <xf numFmtId="166" fontId="33" fillId="9" borderId="10" xfId="1" applyNumberFormat="1" applyFont="1" applyFill="1" applyBorder="1" applyAlignment="1">
      <alignment horizontal="right" vertical="center"/>
    </xf>
    <xf numFmtId="166" fontId="1" fillId="0" borderId="0" xfId="1" applyNumberFormat="1" applyFont="1" applyFill="1" applyBorder="1" applyAlignment="1">
      <alignment horizontal="center" vertical="center"/>
    </xf>
    <xf numFmtId="166" fontId="16" fillId="0" borderId="0" xfId="1" applyNumberFormat="1" applyFont="1" applyFill="1" applyBorder="1" applyAlignment="1">
      <alignment horizontal="center" vertical="center"/>
    </xf>
    <xf numFmtId="0" fontId="1" fillId="0" borderId="0" xfId="2" applyFont="1"/>
    <xf numFmtId="0" fontId="1" fillId="0" borderId="0" xfId="2" applyFont="1" applyFill="1" applyBorder="1" applyAlignment="1">
      <alignment horizontal="center" vertical="center"/>
    </xf>
    <xf numFmtId="0" fontId="16" fillId="0" borderId="0" xfId="2" applyFont="1" applyFill="1" applyBorder="1" applyAlignment="1">
      <alignment horizontal="center" vertical="center"/>
    </xf>
    <xf numFmtId="3" fontId="1" fillId="0" borderId="0" xfId="2" applyNumberFormat="1" applyFont="1" applyFill="1" applyBorder="1" applyAlignment="1">
      <alignment horizontal="center" vertical="center"/>
    </xf>
    <xf numFmtId="0" fontId="2" fillId="11" borderId="0" xfId="2" applyFont="1" applyFill="1" applyBorder="1" applyAlignment="1">
      <alignment vertical="center"/>
    </xf>
    <xf numFmtId="3" fontId="1" fillId="11" borderId="0" xfId="2" applyNumberFormat="1" applyFont="1" applyFill="1" applyBorder="1" applyAlignment="1">
      <alignment vertical="center"/>
    </xf>
    <xf numFmtId="3" fontId="1" fillId="11" borderId="0" xfId="2" applyNumberFormat="1" applyFont="1" applyFill="1" applyBorder="1" applyAlignment="1">
      <alignment horizontal="center" vertical="center"/>
    </xf>
    <xf numFmtId="0" fontId="1" fillId="11" borderId="0" xfId="2" applyFont="1" applyFill="1" applyBorder="1" applyAlignment="1">
      <alignment vertical="center"/>
    </xf>
    <xf numFmtId="0" fontId="1" fillId="11" borderId="0" xfId="2" applyFont="1" applyFill="1" applyBorder="1" applyAlignment="1">
      <alignment horizontal="center" vertical="center"/>
    </xf>
    <xf numFmtId="0" fontId="1" fillId="11" borderId="0" xfId="2" applyFont="1" applyFill="1"/>
    <xf numFmtId="0" fontId="4" fillId="0" borderId="0" xfId="3" applyFont="1"/>
    <xf numFmtId="3" fontId="34" fillId="12" borderId="0" xfId="3" applyNumberFormat="1" applyFont="1" applyFill="1" applyBorder="1" applyAlignment="1">
      <alignment vertical="center"/>
    </xf>
    <xf numFmtId="0" fontId="4" fillId="0" borderId="0" xfId="0" applyFont="1"/>
    <xf numFmtId="3" fontId="35" fillId="12" borderId="0" xfId="3" applyNumberFormat="1" applyFont="1" applyFill="1" applyBorder="1" applyAlignment="1">
      <alignment horizontal="center" vertical="center" wrapText="1"/>
    </xf>
    <xf numFmtId="3" fontId="36" fillId="0" borderId="0" xfId="3" applyNumberFormat="1" applyFont="1" applyFill="1" applyBorder="1" applyAlignment="1">
      <alignment vertical="center"/>
    </xf>
    <xf numFmtId="3" fontId="37" fillId="2" borderId="32" xfId="3" applyNumberFormat="1" applyFont="1" applyFill="1" applyBorder="1" applyAlignment="1">
      <alignment vertical="center"/>
    </xf>
    <xf numFmtId="3" fontId="37" fillId="2" borderId="32" xfId="0" applyNumberFormat="1" applyFont="1" applyFill="1" applyBorder="1" applyAlignment="1">
      <alignment horizontal="center" vertical="center"/>
    </xf>
    <xf numFmtId="3" fontId="4" fillId="0" borderId="0" xfId="2" applyNumberFormat="1" applyFont="1" applyBorder="1" applyAlignment="1">
      <alignment horizontal="center" vertical="center"/>
    </xf>
    <xf numFmtId="3" fontId="38" fillId="0" borderId="17" xfId="3" applyNumberFormat="1" applyFont="1" applyFill="1" applyBorder="1" applyAlignment="1">
      <alignment vertical="center"/>
    </xf>
    <xf numFmtId="3" fontId="4" fillId="0" borderId="17" xfId="0" applyNumberFormat="1" applyFont="1" applyFill="1" applyBorder="1" applyAlignment="1">
      <alignment horizontal="center"/>
    </xf>
    <xf numFmtId="3" fontId="39" fillId="0" borderId="0" xfId="2" applyNumberFormat="1" applyFont="1" applyBorder="1" applyAlignment="1">
      <alignment horizontal="center" vertical="center"/>
    </xf>
    <xf numFmtId="3" fontId="37" fillId="0" borderId="17" xfId="3" applyNumberFormat="1" applyFont="1" applyFill="1" applyBorder="1" applyAlignment="1">
      <alignment vertical="center"/>
    </xf>
    <xf numFmtId="3" fontId="40" fillId="0" borderId="17" xfId="0" applyNumberFormat="1" applyFont="1" applyBorder="1" applyAlignment="1">
      <alignment horizontal="center" vertical="center"/>
    </xf>
    <xf numFmtId="3" fontId="37" fillId="2" borderId="17" xfId="3" applyNumberFormat="1" applyFont="1" applyFill="1" applyBorder="1" applyAlignment="1">
      <alignment vertical="center"/>
    </xf>
    <xf numFmtId="3" fontId="37" fillId="2" borderId="17" xfId="0" applyNumberFormat="1" applyFont="1" applyFill="1" applyBorder="1" applyAlignment="1">
      <alignment horizontal="center" vertical="center"/>
    </xf>
    <xf numFmtId="3" fontId="41" fillId="0" borderId="17" xfId="0" applyNumberFormat="1" applyFont="1" applyBorder="1" applyAlignment="1">
      <alignment horizontal="center" vertical="center"/>
    </xf>
    <xf numFmtId="3" fontId="38" fillId="0" borderId="17" xfId="3" applyNumberFormat="1" applyFont="1" applyFill="1" applyBorder="1" applyAlignment="1">
      <alignment horizontal="left" vertical="center"/>
    </xf>
    <xf numFmtId="3" fontId="9" fillId="2" borderId="17" xfId="0" applyNumberFormat="1" applyFont="1" applyFill="1" applyBorder="1" applyAlignment="1">
      <alignment horizontal="center" vertical="center"/>
    </xf>
    <xf numFmtId="3" fontId="28" fillId="0" borderId="0" xfId="2" applyNumberFormat="1" applyFont="1" applyBorder="1" applyAlignment="1">
      <alignment horizontal="center" vertical="center"/>
    </xf>
    <xf numFmtId="3" fontId="42" fillId="0" borderId="17" xfId="3" applyNumberFormat="1" applyFont="1" applyFill="1" applyBorder="1" applyAlignment="1">
      <alignment vertical="center"/>
    </xf>
    <xf numFmtId="3" fontId="37" fillId="2" borderId="17" xfId="3" applyNumberFormat="1" applyFont="1" applyFill="1" applyBorder="1" applyAlignment="1">
      <alignment horizontal="center" vertical="center"/>
    </xf>
    <xf numFmtId="3" fontId="4" fillId="0" borderId="17" xfId="3" applyNumberFormat="1" applyFont="1" applyBorder="1" applyAlignment="1">
      <alignment vertical="center"/>
    </xf>
    <xf numFmtId="3" fontId="43" fillId="0" borderId="17" xfId="3" applyNumberFormat="1" applyFont="1" applyBorder="1" applyAlignment="1">
      <alignment vertical="center"/>
    </xf>
    <xf numFmtId="3" fontId="43" fillId="0" borderId="17" xfId="3" applyNumberFormat="1" applyFont="1" applyFill="1" applyBorder="1" applyAlignment="1">
      <alignment vertical="center"/>
    </xf>
    <xf numFmtId="3" fontId="44" fillId="0" borderId="17" xfId="3" applyNumberFormat="1" applyFont="1" applyFill="1" applyBorder="1" applyAlignment="1">
      <alignment vertical="center"/>
    </xf>
    <xf numFmtId="3" fontId="44" fillId="0" borderId="17" xfId="0" applyNumberFormat="1" applyFont="1" applyFill="1" applyBorder="1" applyAlignment="1">
      <alignment horizontal="center"/>
    </xf>
    <xf numFmtId="3" fontId="38" fillId="0" borderId="17" xfId="0" applyNumberFormat="1" applyFont="1" applyBorder="1" applyAlignment="1">
      <alignment horizontal="center" vertical="center"/>
    </xf>
    <xf numFmtId="169" fontId="41" fillId="0" borderId="17" xfId="0" applyNumberFormat="1" applyFont="1" applyBorder="1" applyAlignment="1">
      <alignment horizontal="center" vertical="center"/>
    </xf>
    <xf numFmtId="3" fontId="37" fillId="3" borderId="17" xfId="3" applyNumberFormat="1" applyFont="1" applyFill="1" applyBorder="1" applyAlignment="1">
      <alignment horizontal="center" vertical="center"/>
    </xf>
    <xf numFmtId="3" fontId="37" fillId="3" borderId="17" xfId="0" applyNumberFormat="1" applyFont="1" applyFill="1" applyBorder="1" applyAlignment="1">
      <alignment horizontal="center" vertical="center"/>
    </xf>
    <xf numFmtId="3" fontId="37" fillId="0" borderId="17" xfId="0" applyNumberFormat="1" applyFont="1" applyFill="1" applyBorder="1" applyAlignment="1">
      <alignment horizontal="center" vertical="center"/>
    </xf>
    <xf numFmtId="3" fontId="37" fillId="13" borderId="17" xfId="3" applyNumberFormat="1" applyFont="1" applyFill="1" applyBorder="1" applyAlignment="1">
      <alignment horizontal="center" vertical="center"/>
    </xf>
    <xf numFmtId="3" fontId="37" fillId="13" borderId="17" xfId="0" applyNumberFormat="1" applyFont="1" applyFill="1" applyBorder="1" applyAlignment="1">
      <alignment horizontal="center" vertical="center"/>
    </xf>
    <xf numFmtId="3" fontId="38" fillId="0" borderId="17" xfId="0" applyNumberFormat="1" applyFont="1" applyFill="1" applyBorder="1" applyAlignment="1">
      <alignment horizontal="center" vertical="center"/>
    </xf>
    <xf numFmtId="3" fontId="37" fillId="2" borderId="33" xfId="3" applyNumberFormat="1" applyFont="1" applyFill="1" applyBorder="1" applyAlignment="1">
      <alignment horizontal="center" vertical="center"/>
    </xf>
    <xf numFmtId="3" fontId="37" fillId="2" borderId="33" xfId="0" applyNumberFormat="1" applyFont="1" applyFill="1" applyBorder="1" applyAlignment="1">
      <alignment horizontal="center" vertical="center"/>
    </xf>
    <xf numFmtId="3" fontId="9" fillId="0" borderId="0" xfId="3" applyNumberFormat="1" applyFont="1" applyFill="1" applyBorder="1" applyAlignment="1">
      <alignment vertical="center"/>
    </xf>
    <xf numFmtId="3" fontId="4" fillId="0" borderId="0" xfId="3" applyNumberFormat="1" applyFont="1" applyFill="1" applyBorder="1" applyAlignment="1">
      <alignment vertical="center"/>
    </xf>
    <xf numFmtId="3" fontId="4" fillId="0" borderId="0" xfId="0" applyNumberFormat="1" applyFont="1"/>
    <xf numFmtId="0" fontId="45" fillId="8" borderId="0" xfId="4" applyFont="1" applyFill="1" applyAlignment="1">
      <alignment horizontal="left" vertical="top" wrapText="1"/>
    </xf>
    <xf numFmtId="0" fontId="45" fillId="8" borderId="0" xfId="4" applyFont="1" applyFill="1"/>
    <xf numFmtId="0" fontId="46" fillId="8" borderId="0" xfId="4" applyFont="1" applyFill="1"/>
    <xf numFmtId="0" fontId="47" fillId="8" borderId="0" xfId="4" applyFont="1" applyFill="1"/>
    <xf numFmtId="0" fontId="48" fillId="8" borderId="34" xfId="4" applyFont="1" applyFill="1" applyBorder="1" applyAlignment="1">
      <alignment vertical="center" wrapText="1"/>
    </xf>
    <xf numFmtId="0" fontId="48" fillId="8" borderId="37" xfId="4" applyFont="1" applyFill="1" applyBorder="1" applyAlignment="1">
      <alignment horizontal="center" vertical="center" wrapText="1"/>
    </xf>
    <xf numFmtId="0" fontId="48" fillId="8" borderId="38" xfId="4" applyFont="1" applyFill="1" applyBorder="1" applyAlignment="1">
      <alignment horizontal="left" vertical="center"/>
    </xf>
    <xf numFmtId="0" fontId="48" fillId="8" borderId="39" xfId="4" applyFont="1" applyFill="1" applyBorder="1" applyAlignment="1">
      <alignment vertical="center" wrapText="1"/>
    </xf>
    <xf numFmtId="0" fontId="48" fillId="8" borderId="32" xfId="4" applyFont="1" applyFill="1" applyBorder="1" applyAlignment="1">
      <alignment horizontal="center" vertical="center" wrapText="1"/>
    </xf>
    <xf numFmtId="0" fontId="48" fillId="8" borderId="32" xfId="4" applyFont="1" applyFill="1" applyBorder="1" applyAlignment="1">
      <alignment vertical="center"/>
    </xf>
    <xf numFmtId="0" fontId="46" fillId="8" borderId="36" xfId="4" applyFont="1" applyFill="1" applyBorder="1" applyAlignment="1">
      <alignment vertical="center"/>
    </xf>
    <xf numFmtId="0" fontId="50" fillId="8" borderId="0" xfId="4" applyFont="1" applyFill="1" applyAlignment="1">
      <alignment vertical="center"/>
    </xf>
    <xf numFmtId="0" fontId="46" fillId="8" borderId="0" xfId="4" applyFont="1" applyFill="1" applyAlignment="1">
      <alignment vertical="center"/>
    </xf>
    <xf numFmtId="0" fontId="47" fillId="8" borderId="0" xfId="4" applyFont="1" applyFill="1" applyAlignment="1">
      <alignment vertical="center"/>
    </xf>
    <xf numFmtId="0" fontId="51" fillId="8" borderId="35" xfId="4" applyFont="1" applyFill="1" applyBorder="1" applyAlignment="1">
      <alignment horizontal="left" vertical="center" wrapText="1" indent="1"/>
    </xf>
    <xf numFmtId="0" fontId="48" fillId="8" borderId="1" xfId="4" applyFont="1" applyFill="1" applyBorder="1" applyAlignment="1">
      <alignment horizontal="left" vertical="center"/>
    </xf>
    <xf numFmtId="0" fontId="48" fillId="8" borderId="2" xfId="4" applyFont="1" applyFill="1" applyBorder="1" applyAlignment="1">
      <alignment horizontal="left" wrapText="1"/>
    </xf>
    <xf numFmtId="0" fontId="52" fillId="0" borderId="2" xfId="5" applyFont="1" applyBorder="1" applyAlignment="1" applyProtection="1">
      <alignment horizontal="left"/>
    </xf>
    <xf numFmtId="0" fontId="49" fillId="8" borderId="2" xfId="5" applyFont="1" applyFill="1" applyBorder="1" applyAlignment="1" applyProtection="1">
      <alignment horizontal="left" wrapText="1"/>
    </xf>
    <xf numFmtId="0" fontId="49" fillId="8" borderId="3" xfId="5" applyFont="1" applyFill="1" applyBorder="1" applyAlignment="1" applyProtection="1">
      <alignment horizontal="left"/>
    </xf>
    <xf numFmtId="0" fontId="49" fillId="8" borderId="2" xfId="5" applyFont="1" applyFill="1" applyBorder="1" applyAlignment="1" applyProtection="1"/>
    <xf numFmtId="0" fontId="49" fillId="8" borderId="3" xfId="5" applyFont="1" applyFill="1" applyBorder="1" applyAlignment="1" applyProtection="1"/>
    <xf numFmtId="0" fontId="46" fillId="8" borderId="8" xfId="4" applyFont="1" applyFill="1" applyBorder="1"/>
    <xf numFmtId="0" fontId="46" fillId="8" borderId="10" xfId="4" applyFont="1" applyFill="1" applyBorder="1"/>
    <xf numFmtId="0" fontId="50" fillId="8" borderId="0" xfId="4" applyFont="1" applyFill="1"/>
    <xf numFmtId="0" fontId="50" fillId="8" borderId="0" xfId="4" applyFont="1" applyFill="1" applyAlignment="1">
      <alignment horizontal="left" indent="4"/>
    </xf>
    <xf numFmtId="0" fontId="47" fillId="8" borderId="0" xfId="2" applyFont="1" applyFill="1"/>
    <xf numFmtId="0" fontId="5" fillId="2" borderId="4" xfId="2" applyFont="1" applyFill="1" applyBorder="1" applyAlignment="1">
      <alignment horizontal="center" vertical="center"/>
    </xf>
    <xf numFmtId="0" fontId="5" fillId="2" borderId="0" xfId="2" applyFont="1" applyFill="1" applyBorder="1" applyAlignment="1">
      <alignment horizontal="center" vertical="center"/>
    </xf>
    <xf numFmtId="49" fontId="3" fillId="2" borderId="0" xfId="2" applyNumberFormat="1" applyFont="1" applyFill="1" applyBorder="1" applyAlignment="1">
      <alignment horizontal="center" vertical="center" wrapText="1"/>
    </xf>
    <xf numFmtId="0" fontId="2" fillId="10" borderId="0" xfId="2" applyFont="1" applyFill="1" applyBorder="1" applyAlignment="1">
      <alignment horizontal="center" vertical="center"/>
    </xf>
    <xf numFmtId="0" fontId="2" fillId="10" borderId="15" xfId="2" applyFont="1" applyFill="1" applyBorder="1" applyAlignment="1">
      <alignment horizontal="center" vertical="center"/>
    </xf>
    <xf numFmtId="0" fontId="48" fillId="0" borderId="35" xfId="4" applyFont="1" applyFill="1" applyBorder="1" applyAlignment="1">
      <alignment horizontal="left" vertical="center" wrapText="1"/>
    </xf>
    <xf numFmtId="0" fontId="48" fillId="0" borderId="40" xfId="4" applyFont="1" applyFill="1" applyBorder="1" applyAlignment="1">
      <alignment horizontal="left" vertical="center" wrapText="1"/>
    </xf>
    <xf numFmtId="0" fontId="48" fillId="0" borderId="36" xfId="4" applyFont="1" applyFill="1" applyBorder="1" applyAlignment="1">
      <alignment horizontal="left" vertical="center" wrapText="1"/>
    </xf>
    <xf numFmtId="0" fontId="48" fillId="8" borderId="4" xfId="4" applyFont="1" applyFill="1" applyBorder="1" applyAlignment="1">
      <alignment horizontal="left" wrapText="1"/>
    </xf>
    <xf numFmtId="0" fontId="54" fillId="0" borderId="0" xfId="0" applyFont="1" applyAlignment="1">
      <alignment horizontal="left"/>
    </xf>
    <xf numFmtId="0" fontId="54" fillId="0" borderId="5" xfId="0" applyFont="1" applyBorder="1" applyAlignment="1">
      <alignment horizontal="left"/>
    </xf>
    <xf numFmtId="0" fontId="48" fillId="8" borderId="4" xfId="0" applyFont="1" applyFill="1" applyBorder="1" applyAlignment="1">
      <alignment horizontal="left" vertical="center" wrapText="1"/>
    </xf>
    <xf numFmtId="0" fontId="48" fillId="8" borderId="0" xfId="0" applyFont="1" applyFill="1" applyBorder="1" applyAlignment="1">
      <alignment horizontal="left" vertical="center" wrapText="1"/>
    </xf>
    <xf numFmtId="0" fontId="48" fillId="8" borderId="5" xfId="0" applyFont="1" applyFill="1" applyBorder="1" applyAlignment="1">
      <alignment horizontal="left" vertical="center" wrapText="1"/>
    </xf>
    <xf numFmtId="0" fontId="48" fillId="8" borderId="6" xfId="4" applyFont="1" applyFill="1" applyBorder="1" applyAlignment="1">
      <alignment horizontal="left" vertical="center" wrapText="1"/>
    </xf>
    <xf numFmtId="0" fontId="48" fillId="8" borderId="8" xfId="4" applyFont="1" applyFill="1" applyBorder="1" applyAlignment="1">
      <alignment horizontal="left" vertical="center" wrapText="1"/>
    </xf>
    <xf numFmtId="0" fontId="48" fillId="8" borderId="1" xfId="4" applyFont="1" applyFill="1" applyBorder="1" applyAlignment="1">
      <alignment horizontal="left" vertical="center" wrapText="1"/>
    </xf>
    <xf numFmtId="0" fontId="48" fillId="8" borderId="2" xfId="4" applyFont="1" applyFill="1" applyBorder="1" applyAlignment="1">
      <alignment horizontal="left" vertical="center" wrapText="1"/>
    </xf>
    <xf numFmtId="0" fontId="48" fillId="8" borderId="3" xfId="4" applyFont="1" applyFill="1" applyBorder="1" applyAlignment="1">
      <alignment horizontal="left" vertical="center" wrapText="1"/>
    </xf>
    <xf numFmtId="0" fontId="48" fillId="8" borderId="10" xfId="4" applyFont="1" applyFill="1" applyBorder="1" applyAlignment="1">
      <alignment horizontal="left" vertical="center" wrapText="1"/>
    </xf>
    <xf numFmtId="0" fontId="48" fillId="8" borderId="35" xfId="0" applyFont="1" applyFill="1" applyBorder="1" applyAlignment="1">
      <alignment horizontal="left" vertical="top" wrapText="1"/>
    </xf>
    <xf numFmtId="0" fontId="48" fillId="8" borderId="40" xfId="0" applyFont="1" applyFill="1" applyBorder="1" applyAlignment="1">
      <alignment horizontal="left" vertical="top" wrapText="1"/>
    </xf>
    <xf numFmtId="0" fontId="48" fillId="8" borderId="36" xfId="0" applyFont="1" applyFill="1" applyBorder="1" applyAlignment="1">
      <alignment horizontal="left" vertical="top" wrapText="1"/>
    </xf>
    <xf numFmtId="0" fontId="48" fillId="8" borderId="35" xfId="4" applyFont="1" applyFill="1" applyBorder="1" applyAlignment="1">
      <alignment horizontal="left" vertical="center"/>
    </xf>
    <xf numFmtId="0" fontId="48" fillId="8" borderId="36" xfId="4" applyFont="1" applyFill="1" applyBorder="1" applyAlignment="1">
      <alignment horizontal="left" vertical="center"/>
    </xf>
    <xf numFmtId="0" fontId="48" fillId="8" borderId="40" xfId="4" applyFont="1" applyFill="1" applyBorder="1" applyAlignment="1">
      <alignment horizontal="left" vertical="center"/>
    </xf>
    <xf numFmtId="0" fontId="49" fillId="8" borderId="35" xfId="5" applyFill="1" applyBorder="1" applyAlignment="1" applyProtection="1">
      <alignment vertical="center"/>
    </xf>
    <xf numFmtId="0" fontId="48" fillId="8" borderId="40" xfId="4" applyFont="1" applyFill="1" applyBorder="1" applyAlignment="1">
      <alignment vertical="center"/>
    </xf>
  </cellXfs>
  <cellStyles count="7">
    <cellStyle name="Hyperlink" xfId="5" builtinId="8"/>
    <cellStyle name="Normal" xfId="0" builtinId="0"/>
    <cellStyle name="Normal 2" xfId="2"/>
    <cellStyle name="Normal 3" xfId="6"/>
    <cellStyle name="Normal 4" xfId="3"/>
    <cellStyle name="Normal 5" xfId="4"/>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rancisco.pesante/AppData/Local/Microsoft/Windows/Temporary%20Internet%20Files/Content.Outlook/658MW4W4/AS%20OF%20JANUARY%20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JANUARY 2014 "/>
      <sheetName val="RNO JANUARY 2014"/>
      <sheetName val="JANUARY-14"/>
      <sheetName val="JANUARY-14 Summary"/>
      <sheetName val="Top 20 US DECEMBER-13"/>
      <sheetName val="ROOM NIGHTS JANUARY 2014"/>
      <sheetName val="GRAPHS"/>
      <sheetName val="Contact"/>
    </sheetNames>
    <sheetDataSet>
      <sheetData sheetId="0"/>
      <sheetData sheetId="1">
        <row r="6">
          <cell r="K6">
            <v>4892.8049590011333</v>
          </cell>
        </row>
        <row r="7">
          <cell r="K7">
            <v>4770.0659184267643</v>
          </cell>
        </row>
        <row r="8">
          <cell r="K8">
            <v>2958.675851047135</v>
          </cell>
        </row>
        <row r="9">
          <cell r="K9">
            <v>1125.8371552716837</v>
          </cell>
        </row>
        <row r="10">
          <cell r="K10">
            <v>4293.776429842419</v>
          </cell>
        </row>
        <row r="11">
          <cell r="K11">
            <v>8080.6595327336545</v>
          </cell>
        </row>
        <row r="12">
          <cell r="K12">
            <v>2698.8111432154997</v>
          </cell>
        </row>
        <row r="13">
          <cell r="K13">
            <v>1983.5032319033733</v>
          </cell>
        </row>
        <row r="14">
          <cell r="K14">
            <v>13129.822257331585</v>
          </cell>
        </row>
        <row r="15">
          <cell r="K15">
            <v>31351.043123456391</v>
          </cell>
        </row>
        <row r="16">
          <cell r="K16">
            <v>3400.5822131250961</v>
          </cell>
        </row>
        <row r="17">
          <cell r="K17">
            <v>8090.6390772287596</v>
          </cell>
        </row>
        <row r="18">
          <cell r="K18">
            <v>848.73438541809321</v>
          </cell>
        </row>
        <row r="19">
          <cell r="K19">
            <v>375.29582335167032</v>
          </cell>
        </row>
        <row r="20">
          <cell r="K20">
            <v>4702.6140209258374</v>
          </cell>
        </row>
        <row r="21">
          <cell r="K21">
            <v>3244.4234257130806</v>
          </cell>
        </row>
        <row r="22">
          <cell r="K22">
            <v>249.12109528278725</v>
          </cell>
        </row>
        <row r="23">
          <cell r="K23">
            <v>876.87905597087308</v>
          </cell>
        </row>
        <row r="24">
          <cell r="K24">
            <v>408.36667720074473</v>
          </cell>
        </row>
        <row r="25">
          <cell r="K25">
            <v>23158.552266573952</v>
          </cell>
        </row>
        <row r="26">
          <cell r="K26">
            <v>5870.0848806394124</v>
          </cell>
        </row>
        <row r="27">
          <cell r="K27">
            <v>1308.8537760681734</v>
          </cell>
        </row>
        <row r="28">
          <cell r="K28">
            <v>653.13792187967147</v>
          </cell>
        </row>
        <row r="29">
          <cell r="K29">
            <v>235.43177658553924</v>
          </cell>
        </row>
        <row r="30">
          <cell r="K30">
            <v>514.65564249572537</v>
          </cell>
        </row>
        <row r="31">
          <cell r="K31">
            <v>3047.6951944764096</v>
          </cell>
        </row>
        <row r="32">
          <cell r="K32">
            <v>624.32629978462785</v>
          </cell>
        </row>
        <row r="33">
          <cell r="K33">
            <v>925.84904787146525</v>
          </cell>
        </row>
        <row r="34">
          <cell r="K34">
            <v>2018.805452876112</v>
          </cell>
        </row>
        <row r="35">
          <cell r="K35">
            <v>10856.857392235168</v>
          </cell>
        </row>
        <row r="36">
          <cell r="K36">
            <v>171.06069828319949</v>
          </cell>
        </row>
        <row r="37">
          <cell r="K37">
            <v>1460.9821118902307</v>
          </cell>
        </row>
        <row r="38">
          <cell r="K38">
            <v>9730.988616538365</v>
          </cell>
        </row>
        <row r="39">
          <cell r="K39">
            <v>2016.4364875210731</v>
          </cell>
        </row>
        <row r="40">
          <cell r="K40">
            <v>220.04048238126944</v>
          </cell>
        </row>
        <row r="41">
          <cell r="K41">
            <v>169.43556828022525</v>
          </cell>
        </row>
        <row r="42">
          <cell r="K42">
            <v>12292.058615340191</v>
          </cell>
        </row>
        <row r="43">
          <cell r="K43">
            <v>1199.1866481177631</v>
          </cell>
        </row>
        <row r="44">
          <cell r="K44">
            <v>1022.5739191768813</v>
          </cell>
        </row>
        <row r="45">
          <cell r="K45">
            <v>4184.496315157201</v>
          </cell>
        </row>
        <row r="46">
          <cell r="K46">
            <v>2292.7305080798542</v>
          </cell>
        </row>
        <row r="47">
          <cell r="K47">
            <v>260.1693544749786</v>
          </cell>
        </row>
        <row r="48">
          <cell r="K48">
            <v>882.03895271694171</v>
          </cell>
        </row>
        <row r="49">
          <cell r="K49">
            <v>582.08997523807818</v>
          </cell>
        </row>
        <row r="50">
          <cell r="K50">
            <v>146.48775183351927</v>
          </cell>
        </row>
        <row r="51">
          <cell r="K51">
            <v>632.18879919430981</v>
          </cell>
        </row>
        <row r="52">
          <cell r="K52">
            <v>238.74210756294696</v>
          </cell>
        </row>
        <row r="53">
          <cell r="K53">
            <v>1224.8835854224997</v>
          </cell>
        </row>
        <row r="54">
          <cell r="K54">
            <v>5224.3227203956712</v>
          </cell>
        </row>
        <row r="55">
          <cell r="K55">
            <v>4161.6541078954724</v>
          </cell>
        </row>
        <row r="56">
          <cell r="K56">
            <v>168.55913280872372</v>
          </cell>
        </row>
        <row r="57">
          <cell r="K57">
            <v>1.4542927686003002</v>
          </cell>
        </row>
        <row r="58">
          <cell r="K58">
            <v>4871.8807748110057</v>
          </cell>
        </row>
        <row r="61">
          <cell r="K61">
            <v>79.986102273016513</v>
          </cell>
        </row>
        <row r="62">
          <cell r="K62">
            <v>26.177269834805404</v>
          </cell>
        </row>
        <row r="63">
          <cell r="K63">
            <v>5.8171710744012008</v>
          </cell>
        </row>
        <row r="64">
          <cell r="K64">
            <v>205.05528037264233</v>
          </cell>
        </row>
        <row r="65">
          <cell r="K65">
            <v>10.180049380202101</v>
          </cell>
        </row>
        <row r="66">
          <cell r="K66">
            <v>29.085855372006002</v>
          </cell>
        </row>
        <row r="67">
          <cell r="K67">
            <v>5.8171710744012008</v>
          </cell>
        </row>
        <row r="68">
          <cell r="K68">
            <v>14.542927686003001</v>
          </cell>
        </row>
        <row r="69">
          <cell r="K69">
            <v>10.180049380202101</v>
          </cell>
        </row>
        <row r="70">
          <cell r="K70">
            <v>31.994440909206602</v>
          </cell>
        </row>
        <row r="71">
          <cell r="K71">
            <v>754.77794690355574</v>
          </cell>
        </row>
        <row r="72">
          <cell r="K72">
            <v>122.16059256242521</v>
          </cell>
        </row>
        <row r="73">
          <cell r="K73">
            <v>47.991661363809904</v>
          </cell>
        </row>
        <row r="74">
          <cell r="K74">
            <v>239.95830681904957</v>
          </cell>
        </row>
        <row r="75">
          <cell r="K75">
            <v>10.180049380202101</v>
          </cell>
        </row>
        <row r="76">
          <cell r="K76">
            <v>47.991661363809904</v>
          </cell>
        </row>
        <row r="77">
          <cell r="K77">
            <v>0</v>
          </cell>
        </row>
        <row r="78">
          <cell r="K78">
            <v>2252.6994985618649</v>
          </cell>
        </row>
        <row r="80">
          <cell r="K80">
            <v>1143.0741161198359</v>
          </cell>
        </row>
        <row r="83">
          <cell r="K83">
            <v>23.268684297604803</v>
          </cell>
        </row>
        <row r="84">
          <cell r="K84">
            <v>244.32118512485042</v>
          </cell>
        </row>
        <row r="85">
          <cell r="K85">
            <v>21.814391529004503</v>
          </cell>
        </row>
        <row r="86">
          <cell r="K86">
            <v>58.171710744012003</v>
          </cell>
        </row>
        <row r="87">
          <cell r="K87">
            <v>11.634342148802402</v>
          </cell>
        </row>
        <row r="88">
          <cell r="K88">
            <v>26.177269834805404</v>
          </cell>
        </row>
        <row r="89">
          <cell r="K89">
            <v>181.78659607503752</v>
          </cell>
        </row>
        <row r="90">
          <cell r="K90">
            <v>82.894687810217107</v>
          </cell>
        </row>
        <row r="93">
          <cell r="K93">
            <v>331.57875124086843</v>
          </cell>
        </row>
        <row r="94">
          <cell r="K94">
            <v>13.088634917402702</v>
          </cell>
        </row>
        <row r="95">
          <cell r="K95">
            <v>450.83075826609303</v>
          </cell>
        </row>
        <row r="96">
          <cell r="K96">
            <v>209.41815867844323</v>
          </cell>
        </row>
        <row r="97">
          <cell r="K97">
            <v>602.0772062005243</v>
          </cell>
        </row>
        <row r="98">
          <cell r="K98">
            <v>30.540148140606302</v>
          </cell>
        </row>
        <row r="99">
          <cell r="K99">
            <v>8.7257566116018008</v>
          </cell>
        </row>
        <row r="100">
          <cell r="K100">
            <v>11.634342148802402</v>
          </cell>
        </row>
        <row r="101">
          <cell r="K101">
            <v>4.3628783058009004</v>
          </cell>
        </row>
        <row r="102">
          <cell r="K102">
            <v>85.803273347417715</v>
          </cell>
        </row>
        <row r="103">
          <cell r="K103">
            <v>0</v>
          </cell>
        </row>
        <row r="104">
          <cell r="K104">
            <v>23.268684297604803</v>
          </cell>
        </row>
        <row r="105">
          <cell r="K105">
            <v>482.8251991752997</v>
          </cell>
        </row>
        <row r="106">
          <cell r="K106">
            <v>56.717417975411699</v>
          </cell>
        </row>
        <row r="109">
          <cell r="K109">
            <v>4.3628783058009004</v>
          </cell>
        </row>
        <row r="110">
          <cell r="K110">
            <v>549.72266653091344</v>
          </cell>
        </row>
        <row r="112">
          <cell r="K112">
            <v>61.080296281212604</v>
          </cell>
        </row>
        <row r="113">
          <cell r="K113">
            <v>20.360098760404203</v>
          </cell>
        </row>
        <row r="114">
          <cell r="K114">
            <v>91.620444421818902</v>
          </cell>
        </row>
        <row r="115">
          <cell r="K115">
            <v>0</v>
          </cell>
        </row>
        <row r="116">
          <cell r="K116">
            <v>0</v>
          </cell>
        </row>
        <row r="117">
          <cell r="K117">
            <v>63.988881818413205</v>
          </cell>
        </row>
        <row r="118">
          <cell r="K118">
            <v>8.7257566116018008</v>
          </cell>
        </row>
        <row r="119">
          <cell r="K119">
            <v>859.48702624277735</v>
          </cell>
        </row>
        <row r="121">
          <cell r="K121">
            <v>62.534589049812908</v>
          </cell>
        </row>
        <row r="122">
          <cell r="K122">
            <v>43.628783058009006</v>
          </cell>
        </row>
        <row r="123">
          <cell r="K123">
            <v>45.083075826609303</v>
          </cell>
        </row>
        <row r="124">
          <cell r="K124">
            <v>52.354539669610809</v>
          </cell>
        </row>
        <row r="125">
          <cell r="K125">
            <v>39.265904752208101</v>
          </cell>
        </row>
        <row r="126">
          <cell r="K126">
            <v>17.451513223203602</v>
          </cell>
        </row>
        <row r="127">
          <cell r="K127">
            <v>17.451513223203602</v>
          </cell>
        </row>
        <row r="128">
          <cell r="K128">
            <v>14.542927686003001</v>
          </cell>
        </row>
        <row r="129">
          <cell r="K129">
            <v>63.988881818413205</v>
          </cell>
        </row>
        <row r="130">
          <cell r="K130">
            <v>2.9085855372006004</v>
          </cell>
        </row>
        <row r="131">
          <cell r="K131">
            <v>33.448733677806906</v>
          </cell>
        </row>
        <row r="132">
          <cell r="K132">
            <v>17.451513223203602</v>
          </cell>
        </row>
        <row r="133">
          <cell r="K133">
            <v>1.4542927686003002</v>
          </cell>
        </row>
        <row r="134">
          <cell r="K134">
            <v>55.263125206811409</v>
          </cell>
        </row>
        <row r="135">
          <cell r="K135">
            <v>1.4542927686003002</v>
          </cell>
        </row>
        <row r="136">
          <cell r="K136">
            <v>7.2714638430015004</v>
          </cell>
        </row>
        <row r="137">
          <cell r="K137">
            <v>27.631562603405705</v>
          </cell>
        </row>
        <row r="138">
          <cell r="K138">
            <v>0</v>
          </cell>
        </row>
        <row r="139">
          <cell r="K139">
            <v>10.180049380202101</v>
          </cell>
        </row>
        <row r="140">
          <cell r="K140">
            <v>0</v>
          </cell>
        </row>
        <row r="141">
          <cell r="K141">
            <v>98.891908264820415</v>
          </cell>
        </row>
        <row r="142">
          <cell r="K142">
            <v>5.8171710744012008</v>
          </cell>
        </row>
        <row r="143">
          <cell r="K143">
            <v>33.448733677806906</v>
          </cell>
        </row>
        <row r="144">
          <cell r="K144">
            <v>17.451513223203602</v>
          </cell>
        </row>
        <row r="145">
          <cell r="K145">
            <v>2.9085855372006004</v>
          </cell>
        </row>
        <row r="146">
          <cell r="K146">
            <v>47.991661363809904</v>
          </cell>
        </row>
        <row r="147">
          <cell r="K147">
            <v>2.9085855372006004</v>
          </cell>
        </row>
        <row r="148">
          <cell r="K148">
            <v>138.1578130170285</v>
          </cell>
        </row>
        <row r="151">
          <cell r="K151">
            <v>8.7257566116018008</v>
          </cell>
        </row>
        <row r="152">
          <cell r="K152">
            <v>93.074737190419214</v>
          </cell>
        </row>
        <row r="153">
          <cell r="K153">
            <v>122.16059256242521</v>
          </cell>
        </row>
        <row r="154">
          <cell r="K154">
            <v>7.2714638430015004</v>
          </cell>
        </row>
        <row r="155">
          <cell r="K155">
            <v>11.634342148802402</v>
          </cell>
        </row>
        <row r="156">
          <cell r="K156">
            <v>269.04416219105553</v>
          </cell>
        </row>
        <row r="157">
          <cell r="K157">
            <v>107.61766487642223</v>
          </cell>
        </row>
        <row r="158">
          <cell r="K158">
            <v>239.95830681904957</v>
          </cell>
        </row>
        <row r="159">
          <cell r="K159">
            <v>757.68653244075642</v>
          </cell>
        </row>
        <row r="160">
          <cell r="K160">
            <v>0</v>
          </cell>
        </row>
        <row r="161">
          <cell r="K161">
            <v>14.542927686003001</v>
          </cell>
        </row>
        <row r="162">
          <cell r="K162">
            <v>27.631562603405705</v>
          </cell>
        </row>
        <row r="163">
          <cell r="K163">
            <v>2.9085855372006004</v>
          </cell>
        </row>
        <row r="164">
          <cell r="K164">
            <v>84.348980578817418</v>
          </cell>
        </row>
        <row r="165">
          <cell r="K165">
            <v>411.56485351388494</v>
          </cell>
        </row>
        <row r="166">
          <cell r="K166">
            <v>2.9085855372006004</v>
          </cell>
        </row>
        <row r="167">
          <cell r="K167">
            <v>4.3628783058009004</v>
          </cell>
        </row>
        <row r="168">
          <cell r="K168">
            <v>174.51513223203602</v>
          </cell>
        </row>
        <row r="169">
          <cell r="K169">
            <v>103.25478657062132</v>
          </cell>
        </row>
        <row r="170">
          <cell r="K170">
            <v>39.265904752208101</v>
          </cell>
        </row>
        <row r="171">
          <cell r="K171">
            <v>27.631562603405705</v>
          </cell>
        </row>
        <row r="172">
          <cell r="K172">
            <v>17.451513223203602</v>
          </cell>
        </row>
        <row r="173">
          <cell r="K173">
            <v>0</v>
          </cell>
        </row>
        <row r="174">
          <cell r="K174">
            <v>8.7257566116018008</v>
          </cell>
        </row>
        <row r="175">
          <cell r="K175">
            <v>655.88603863873539</v>
          </cell>
        </row>
        <row r="176">
          <cell r="K176">
            <v>178.87801053783693</v>
          </cell>
        </row>
        <row r="177">
          <cell r="K177">
            <v>292.31284648866034</v>
          </cell>
        </row>
        <row r="178">
          <cell r="K178">
            <v>8.7257566116018008</v>
          </cell>
        </row>
        <row r="180">
          <cell r="K180">
            <v>47.991661363809904</v>
          </cell>
        </row>
        <row r="181">
          <cell r="K181">
            <v>0</v>
          </cell>
        </row>
        <row r="182">
          <cell r="K182">
            <v>1.4542927686003002</v>
          </cell>
        </row>
        <row r="183">
          <cell r="K183">
            <v>0</v>
          </cell>
        </row>
        <row r="184">
          <cell r="K184">
            <v>596.26003512612317</v>
          </cell>
        </row>
        <row r="185">
          <cell r="K185">
            <v>126.52347086822613</v>
          </cell>
        </row>
        <row r="187">
          <cell r="K187">
            <v>0</v>
          </cell>
        </row>
        <row r="188">
          <cell r="K188">
            <v>10.180049380202101</v>
          </cell>
        </row>
        <row r="189">
          <cell r="K189">
            <v>0</v>
          </cell>
        </row>
        <row r="190">
          <cell r="K190">
            <v>0</v>
          </cell>
        </row>
        <row r="191">
          <cell r="K191">
            <v>23.268684297604803</v>
          </cell>
        </row>
        <row r="192">
          <cell r="K192">
            <v>1.4542927686003002</v>
          </cell>
        </row>
        <row r="193">
          <cell r="K193">
            <v>0</v>
          </cell>
        </row>
        <row r="194">
          <cell r="K194">
            <v>0</v>
          </cell>
        </row>
        <row r="197">
          <cell r="K197">
            <v>7.2714638430015004</v>
          </cell>
        </row>
        <row r="198">
          <cell r="K198">
            <v>1.4542927686003002</v>
          </cell>
        </row>
        <row r="199">
          <cell r="K199">
            <v>13.088634917402702</v>
          </cell>
        </row>
        <row r="200">
          <cell r="K200">
            <v>738.78072644895258</v>
          </cell>
        </row>
        <row r="203">
          <cell r="K203">
            <v>113.4348359508234</v>
          </cell>
        </row>
        <row r="204">
          <cell r="K204">
            <v>1.4542927686003002</v>
          </cell>
        </row>
        <row r="205">
          <cell r="K205">
            <v>56.717417975411699</v>
          </cell>
        </row>
        <row r="206">
          <cell r="K206">
            <v>75.623223967215608</v>
          </cell>
        </row>
        <row r="207">
          <cell r="K207">
            <v>18.905805991803902</v>
          </cell>
        </row>
        <row r="208">
          <cell r="K208">
            <v>0</v>
          </cell>
        </row>
        <row r="209">
          <cell r="K209">
            <v>0</v>
          </cell>
        </row>
        <row r="210">
          <cell r="K210">
            <v>59.626003512612307</v>
          </cell>
        </row>
        <row r="213">
          <cell r="K213">
            <v>141.06639855422912</v>
          </cell>
        </row>
        <row r="214">
          <cell r="K214">
            <v>180.33230330643721</v>
          </cell>
        </row>
        <row r="215">
          <cell r="K215">
            <v>36.357319215007507</v>
          </cell>
        </row>
        <row r="216">
          <cell r="K216">
            <v>0</v>
          </cell>
        </row>
        <row r="217">
          <cell r="K217">
            <v>39.265904752208101</v>
          </cell>
        </row>
        <row r="218">
          <cell r="K218">
            <v>17.451513223203602</v>
          </cell>
        </row>
        <row r="219">
          <cell r="K219">
            <v>0</v>
          </cell>
        </row>
        <row r="220">
          <cell r="K220">
            <v>125.06917809962582</v>
          </cell>
        </row>
        <row r="222">
          <cell r="K222">
            <v>1407.7554000050907</v>
          </cell>
        </row>
        <row r="224">
          <cell r="K224">
            <v>67791.857408302982</v>
          </cell>
        </row>
        <row r="226">
          <cell r="K226">
            <v>0</v>
          </cell>
        </row>
      </sheetData>
      <sheetData sheetId="2"/>
      <sheetData sheetId="3"/>
      <sheetData sheetId="4"/>
      <sheetData sheetId="5"/>
      <sheetData sheetId="6">
        <row r="2">
          <cell r="G2">
            <v>2013</v>
          </cell>
        </row>
      </sheetData>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estadisticas.gobierno.pr/iepr/Inventario/tabid/186/ctl/view_detail/mid/775/report_id/123d2077-0571-4582-a4bf-cf5468e49dfd/Default.aspx" TargetMode="External"/><Relationship Id="rId2" Type="http://schemas.openxmlformats.org/officeDocument/2006/relationships/hyperlink" Target="http://www.estadisticas.gobierno.pr/iepr/Inventario/tabid/186/ctl/view_detail/mid/775/report_id/123d2077-0571-4582-a4bf-cf5468e49dfd/Default.aspx" TargetMode="External"/><Relationship Id="rId1" Type="http://schemas.openxmlformats.org/officeDocument/2006/relationships/hyperlink" Target="mailto:rafael.silvestrini@tourism.pr.gov" TargetMode="Externa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2"/>
  <sheetViews>
    <sheetView tabSelected="1" zoomScaleNormal="100" workbookViewId="0"/>
  </sheetViews>
  <sheetFormatPr defaultColWidth="9.109375" defaultRowHeight="13.2"/>
  <cols>
    <col min="1" max="1" width="33.33203125" style="244" bestFit="1" customWidth="1"/>
    <col min="2" max="2" width="12.6640625" style="247" customWidth="1"/>
    <col min="3" max="3" width="9.5546875" style="248" customWidth="1"/>
    <col min="4" max="4" width="12.44140625" style="241" customWidth="1"/>
    <col min="5" max="5" width="16.109375" style="242" customWidth="1"/>
    <col min="6" max="6" width="10.88671875" style="240" customWidth="1"/>
    <col min="7" max="7" width="10.5546875" style="240" customWidth="1"/>
    <col min="8" max="8" width="13" style="240" customWidth="1"/>
    <col min="9" max="9" width="13.44140625" style="243" customWidth="1"/>
    <col min="10" max="10" width="13.44140625" style="241" customWidth="1"/>
    <col min="11" max="11" width="18.109375" style="242" customWidth="1"/>
    <col min="12" max="12" width="12" style="240" customWidth="1"/>
    <col min="13" max="13" width="12.109375" style="243" customWidth="1"/>
    <col min="14" max="14" width="33.33203125" style="10" bestFit="1" customWidth="1"/>
    <col min="15" max="16384" width="9.109375" style="10"/>
  </cols>
  <sheetData>
    <row r="1" spans="1:16" ht="15" customHeight="1">
      <c r="A1" s="1"/>
      <c r="B1" s="2"/>
      <c r="C1" s="3"/>
      <c r="D1" s="4" t="s">
        <v>0</v>
      </c>
      <c r="E1" s="5"/>
      <c r="F1" s="6"/>
      <c r="G1" s="7"/>
      <c r="H1" s="8"/>
      <c r="I1" s="9"/>
      <c r="J1" s="4" t="s">
        <v>0</v>
      </c>
      <c r="K1" s="5"/>
      <c r="L1" s="6"/>
      <c r="M1" s="7"/>
      <c r="N1" s="11"/>
      <c r="O1" s="11"/>
      <c r="P1" s="11"/>
    </row>
    <row r="2" spans="1:16" ht="24.75" customHeight="1">
      <c r="A2" s="12" t="s">
        <v>1</v>
      </c>
      <c r="B2" s="501" t="s">
        <v>2</v>
      </c>
      <c r="C2" s="502"/>
      <c r="D2" s="503" t="s">
        <v>3</v>
      </c>
      <c r="E2" s="503"/>
      <c r="F2" s="13" t="s">
        <v>4</v>
      </c>
      <c r="G2" s="14"/>
      <c r="H2" s="15" t="s">
        <v>5</v>
      </c>
      <c r="I2" s="13"/>
      <c r="J2" s="503" t="s">
        <v>6</v>
      </c>
      <c r="K2" s="503"/>
      <c r="L2" s="13" t="s">
        <v>4</v>
      </c>
      <c r="M2" s="14"/>
    </row>
    <row r="3" spans="1:16" ht="15" customHeight="1" thickBot="1">
      <c r="A3" s="16" t="s">
        <v>7</v>
      </c>
      <c r="B3" s="17">
        <v>2014</v>
      </c>
      <c r="C3" s="18" t="s">
        <v>8</v>
      </c>
      <c r="D3" s="19" t="s">
        <v>9</v>
      </c>
      <c r="E3" s="20" t="s">
        <v>10</v>
      </c>
      <c r="F3" s="21">
        <v>2014</v>
      </c>
      <c r="G3" s="22">
        <v>2013</v>
      </c>
      <c r="H3" s="17" t="s">
        <v>11</v>
      </c>
      <c r="I3" s="23" t="s">
        <v>12</v>
      </c>
      <c r="J3" s="24" t="s">
        <v>9</v>
      </c>
      <c r="K3" s="20" t="s">
        <v>10</v>
      </c>
      <c r="L3" s="21" t="s">
        <v>11</v>
      </c>
      <c r="M3" s="22" t="s">
        <v>13</v>
      </c>
      <c r="N3" s="25"/>
      <c r="O3" s="25"/>
      <c r="P3" s="25"/>
    </row>
    <row r="4" spans="1:16" ht="12.9" customHeight="1">
      <c r="A4" s="26"/>
      <c r="B4" s="27"/>
      <c r="C4" s="28"/>
      <c r="D4" s="29"/>
      <c r="E4" s="30"/>
      <c r="F4" s="31"/>
      <c r="G4" s="32"/>
      <c r="H4" s="33"/>
      <c r="I4" s="34"/>
      <c r="J4" s="35"/>
      <c r="K4" s="30"/>
      <c r="L4" s="31"/>
      <c r="M4" s="32"/>
    </row>
    <row r="5" spans="1:16" s="11" customFormat="1" ht="12.9" customHeight="1">
      <c r="A5" s="36" t="s">
        <v>14</v>
      </c>
      <c r="B5" s="37">
        <v>140099.00000000003</v>
      </c>
      <c r="C5" s="38">
        <v>127206.00000000003</v>
      </c>
      <c r="D5" s="39">
        <v>12893</v>
      </c>
      <c r="E5" s="40">
        <v>0.10135528198355422</v>
      </c>
      <c r="F5" s="41">
        <v>0.93511547189961286</v>
      </c>
      <c r="G5" s="42">
        <v>0.92901953624246847</v>
      </c>
      <c r="H5" s="43">
        <v>802281.72396274342</v>
      </c>
      <c r="I5" s="44">
        <v>787563.07119741093</v>
      </c>
      <c r="J5" s="45">
        <v>14718.652765332488</v>
      </c>
      <c r="K5" s="40">
        <v>1.8688855919760494E-2</v>
      </c>
      <c r="L5" s="41">
        <v>0.91716412054549923</v>
      </c>
      <c r="M5" s="42">
        <v>0.91652013907129892</v>
      </c>
      <c r="N5" s="10"/>
      <c r="O5" s="46"/>
      <c r="P5" s="46"/>
    </row>
    <row r="6" spans="1:16" ht="12.9" customHeight="1">
      <c r="A6" s="47"/>
      <c r="B6" s="48"/>
      <c r="C6" s="28"/>
      <c r="D6" s="49"/>
      <c r="E6" s="50"/>
      <c r="F6" s="51"/>
      <c r="G6" s="52"/>
      <c r="H6" s="48"/>
      <c r="I6" s="53"/>
      <c r="J6" s="54"/>
      <c r="K6" s="50"/>
      <c r="L6" s="51"/>
      <c r="M6" s="52"/>
      <c r="O6" s="46"/>
      <c r="P6" s="46"/>
    </row>
    <row r="7" spans="1:16" s="25" customFormat="1" ht="12.9" customHeight="1">
      <c r="A7" s="56" t="s">
        <v>15</v>
      </c>
      <c r="B7" s="57">
        <v>137421.00000000003</v>
      </c>
      <c r="C7" s="58">
        <v>123691.00000000003</v>
      </c>
      <c r="D7" s="59">
        <v>13730</v>
      </c>
      <c r="E7" s="60">
        <v>0.11100241731411337</v>
      </c>
      <c r="F7" s="61">
        <v>0.98088494564557915</v>
      </c>
      <c r="G7" s="62">
        <v>0.97236765561372895</v>
      </c>
      <c r="H7" s="63">
        <v>790250.72396274342</v>
      </c>
      <c r="I7" s="64">
        <v>775431.07119741093</v>
      </c>
      <c r="J7" s="65">
        <v>14819.652765332488</v>
      </c>
      <c r="K7" s="60">
        <v>1.9111502383375181E-2</v>
      </c>
      <c r="L7" s="61">
        <v>0.98500402085619654</v>
      </c>
      <c r="M7" s="62">
        <v>0.98459551946543844</v>
      </c>
      <c r="N7" s="10"/>
      <c r="O7" s="46"/>
      <c r="P7" s="46"/>
    </row>
    <row r="8" spans="1:16" ht="12.9" customHeight="1">
      <c r="A8" s="66"/>
      <c r="B8" s="67"/>
      <c r="C8" s="68"/>
      <c r="D8" s="69"/>
      <c r="E8" s="70"/>
      <c r="F8" s="71"/>
      <c r="G8" s="72"/>
      <c r="H8" s="73"/>
      <c r="I8" s="74"/>
      <c r="J8" s="75"/>
      <c r="K8" s="70"/>
      <c r="L8" s="71"/>
      <c r="M8" s="72"/>
      <c r="O8" s="46"/>
      <c r="P8" s="46"/>
    </row>
    <row r="9" spans="1:16" ht="12.9" customHeight="1">
      <c r="A9" s="78" t="s">
        <v>16</v>
      </c>
      <c r="B9" s="79">
        <v>66146.522708670454</v>
      </c>
      <c r="C9" s="80">
        <v>58157.503027173785</v>
      </c>
      <c r="D9" s="81">
        <v>7989.0196814966694</v>
      </c>
      <c r="E9" s="82">
        <v>0.1373686844458202</v>
      </c>
      <c r="F9" s="83">
        <v>0.4813421726568024</v>
      </c>
      <c r="G9" s="84">
        <v>0.47018378885427209</v>
      </c>
      <c r="H9" s="85">
        <v>358147.35815159621</v>
      </c>
      <c r="I9" s="86">
        <v>351087.42595678411</v>
      </c>
      <c r="J9" s="87">
        <v>7059.9321948121069</v>
      </c>
      <c r="K9" s="82">
        <v>2.0108758311615311E-2</v>
      </c>
      <c r="L9" s="83">
        <v>0.45320725092873332</v>
      </c>
      <c r="M9" s="84">
        <v>0.4527641965837651</v>
      </c>
      <c r="O9" s="46"/>
      <c r="P9" s="46"/>
    </row>
    <row r="10" spans="1:16" ht="12.9" customHeight="1">
      <c r="A10" s="47" t="s">
        <v>17</v>
      </c>
      <c r="B10" s="48">
        <v>3364.3878761153896</v>
      </c>
      <c r="C10" s="89">
        <v>2992.8224041558151</v>
      </c>
      <c r="D10" s="90">
        <v>371.56547195957455</v>
      </c>
      <c r="E10" s="91">
        <v>0.1241521954138077</v>
      </c>
      <c r="F10" s="92">
        <v>5.086265669524586E-2</v>
      </c>
      <c r="G10" s="93">
        <v>5.1460641333886614E-2</v>
      </c>
      <c r="H10" s="94">
        <v>17737.325884000336</v>
      </c>
      <c r="I10" s="95">
        <v>18911.089057602432</v>
      </c>
      <c r="J10" s="96">
        <v>-1173.7631736020958</v>
      </c>
      <c r="K10" s="91">
        <v>-6.2067455238926719E-2</v>
      </c>
      <c r="L10" s="92">
        <v>4.952521770799298E-2</v>
      </c>
      <c r="M10" s="93">
        <v>5.3864330247846093E-2</v>
      </c>
      <c r="O10" s="46"/>
      <c r="P10" s="46"/>
    </row>
    <row r="11" spans="1:16" ht="12.9" customHeight="1">
      <c r="A11" s="47" t="s">
        <v>18</v>
      </c>
      <c r="B11" s="48">
        <v>3279.9901240090503</v>
      </c>
      <c r="C11" s="89">
        <v>2539.5918902714443</v>
      </c>
      <c r="D11" s="90">
        <v>740.39823373760601</v>
      </c>
      <c r="E11" s="91">
        <v>0.29154221061025226</v>
      </c>
      <c r="F11" s="92">
        <v>4.9586735472930778E-2</v>
      </c>
      <c r="G11" s="93">
        <v>4.3667484986156191E-2</v>
      </c>
      <c r="H11" s="94">
        <v>4701.2838763427953</v>
      </c>
      <c r="I11" s="95">
        <v>3807.7670822362106</v>
      </c>
      <c r="J11" s="96">
        <v>893.51679410658471</v>
      </c>
      <c r="K11" s="91">
        <v>0.23465636810480636</v>
      </c>
      <c r="L11" s="92">
        <v>1.3126674731334585E-2</v>
      </c>
      <c r="M11" s="93">
        <v>1.0845637868856388E-2</v>
      </c>
      <c r="O11" s="46"/>
      <c r="P11" s="46"/>
    </row>
    <row r="12" spans="1:16" ht="12.9" customHeight="1">
      <c r="A12" s="47" t="s">
        <v>19</v>
      </c>
      <c r="B12" s="48">
        <v>2034.4430742750267</v>
      </c>
      <c r="C12" s="89">
        <v>1102.1114683834821</v>
      </c>
      <c r="D12" s="90">
        <v>932.33160589154454</v>
      </c>
      <c r="E12" s="91">
        <v>0.845950371298684</v>
      </c>
      <c r="F12" s="92">
        <v>3.0756614119162955E-2</v>
      </c>
      <c r="G12" s="93">
        <v>1.8950460577176542E-2</v>
      </c>
      <c r="H12" s="94">
        <v>7731.8209136732021</v>
      </c>
      <c r="I12" s="95">
        <v>6748.1711088100265</v>
      </c>
      <c r="J12" s="96">
        <v>983.64980486317563</v>
      </c>
      <c r="K12" s="91">
        <v>0.14576539168945771</v>
      </c>
      <c r="L12" s="92">
        <v>2.1588379022470648E-2</v>
      </c>
      <c r="M12" s="93">
        <v>1.9220771266358794E-2</v>
      </c>
      <c r="O12" s="46"/>
      <c r="P12" s="46"/>
    </row>
    <row r="13" spans="1:16" ht="12.9" customHeight="1">
      <c r="A13" s="47" t="s">
        <v>20</v>
      </c>
      <c r="B13" s="48">
        <v>774.14753038706078</v>
      </c>
      <c r="C13" s="89">
        <v>734.99257805838045</v>
      </c>
      <c r="D13" s="90">
        <v>39.154952328680338</v>
      </c>
      <c r="E13" s="91">
        <v>5.3272581924725587E-2</v>
      </c>
      <c r="F13" s="92">
        <v>1.1703525728731706E-2</v>
      </c>
      <c r="G13" s="93">
        <v>1.2637966552913372E-2</v>
      </c>
      <c r="H13" s="94">
        <v>2007.6166724558011</v>
      </c>
      <c r="I13" s="95">
        <v>1885.08266838283</v>
      </c>
      <c r="J13" s="96">
        <v>122.53400407297113</v>
      </c>
      <c r="K13" s="91">
        <v>6.5001925978180206E-2</v>
      </c>
      <c r="L13" s="92">
        <v>5.6055604676721344E-3</v>
      </c>
      <c r="M13" s="93">
        <v>5.3692685326043764E-3</v>
      </c>
      <c r="O13" s="46"/>
      <c r="P13" s="46"/>
    </row>
    <row r="14" spans="1:16" ht="12.9" customHeight="1">
      <c r="A14" s="47" t="s">
        <v>21</v>
      </c>
      <c r="B14" s="48">
        <v>2952.4842057593469</v>
      </c>
      <c r="C14" s="89">
        <v>2706.6938232351772</v>
      </c>
      <c r="D14" s="90">
        <v>245.79038252416967</v>
      </c>
      <c r="E14" s="91">
        <v>9.0808343527524885E-2</v>
      </c>
      <c r="F14" s="92">
        <v>4.4635516499680436E-2</v>
      </c>
      <c r="G14" s="93">
        <v>4.6540750244564125E-2</v>
      </c>
      <c r="H14" s="94">
        <v>18163.144076559031</v>
      </c>
      <c r="I14" s="95">
        <v>18102.836126475824</v>
      </c>
      <c r="J14" s="96">
        <v>60.307950083206379</v>
      </c>
      <c r="K14" s="91">
        <v>3.331408938459349E-3</v>
      </c>
      <c r="L14" s="92">
        <v>5.0714164611737708E-2</v>
      </c>
      <c r="M14" s="93">
        <v>5.1562188754387721E-2</v>
      </c>
      <c r="O14" s="46"/>
      <c r="P14" s="46"/>
    </row>
    <row r="15" spans="1:16" ht="12.9" customHeight="1">
      <c r="A15" s="47" t="s">
        <v>22</v>
      </c>
      <c r="B15" s="48">
        <v>5556.4186986303821</v>
      </c>
      <c r="C15" s="89">
        <v>4864.3965196324907</v>
      </c>
      <c r="D15" s="90">
        <v>692.02217899789139</v>
      </c>
      <c r="E15" s="91">
        <v>0.14226269922793511</v>
      </c>
      <c r="F15" s="92">
        <v>8.4001674934637935E-2</v>
      </c>
      <c r="G15" s="93">
        <v>8.3641770475593277E-2</v>
      </c>
      <c r="H15" s="94">
        <v>25978.761615983774</v>
      </c>
      <c r="I15" s="95">
        <v>24263.537134684786</v>
      </c>
      <c r="J15" s="96">
        <v>1715.2244812989884</v>
      </c>
      <c r="K15" s="91">
        <v>7.0691444193726846E-2</v>
      </c>
      <c r="L15" s="92">
        <v>7.2536516114653324E-2</v>
      </c>
      <c r="M15" s="93">
        <v>6.9109672807454586E-2</v>
      </c>
      <c r="O15" s="46"/>
      <c r="P15" s="46"/>
    </row>
    <row r="16" spans="1:16" ht="12.9" customHeight="1">
      <c r="A16" s="47" t="s">
        <v>23</v>
      </c>
      <c r="B16" s="48">
        <v>1855.7550456728184</v>
      </c>
      <c r="C16" s="89">
        <v>1772.8098956425201</v>
      </c>
      <c r="D16" s="90">
        <v>82.945150030298237</v>
      </c>
      <c r="E16" s="91">
        <v>4.67873911546711E-2</v>
      </c>
      <c r="F16" s="92">
        <v>2.805521695896445E-2</v>
      </c>
      <c r="G16" s="93">
        <v>3.0482909398881586E-2</v>
      </c>
      <c r="H16" s="94">
        <v>8698.4285139359363</v>
      </c>
      <c r="I16" s="95">
        <v>8307.1543630290817</v>
      </c>
      <c r="J16" s="96">
        <v>391.27415090685463</v>
      </c>
      <c r="K16" s="91">
        <v>4.7100864364362463E-2</v>
      </c>
      <c r="L16" s="92">
        <v>2.4287289340423041E-2</v>
      </c>
      <c r="M16" s="93">
        <v>2.3661212988162164E-2</v>
      </c>
      <c r="O16" s="46"/>
      <c r="P16" s="46"/>
    </row>
    <row r="17" spans="1:16" ht="12.9" customHeight="1">
      <c r="A17" s="47" t="s">
        <v>24</v>
      </c>
      <c r="B17" s="48">
        <v>1363.8954100090984</v>
      </c>
      <c r="C17" s="89">
        <v>1061.8506604929883</v>
      </c>
      <c r="D17" s="90">
        <v>302.04474951611019</v>
      </c>
      <c r="E17" s="91">
        <v>0.2844512517192192</v>
      </c>
      <c r="F17" s="92">
        <v>2.0619306263703559E-2</v>
      </c>
      <c r="G17" s="93">
        <v>1.825818862953666E-2</v>
      </c>
      <c r="H17" s="94">
        <v>3259.5466049557022</v>
      </c>
      <c r="I17" s="95">
        <v>2992.0113180488252</v>
      </c>
      <c r="J17" s="96">
        <v>267.53528690687699</v>
      </c>
      <c r="K17" s="91">
        <v>8.941653572398392E-2</v>
      </c>
      <c r="L17" s="92">
        <v>9.1011326225558953E-3</v>
      </c>
      <c r="M17" s="93">
        <v>8.5221261054707117E-3</v>
      </c>
      <c r="O17" s="46"/>
      <c r="P17" s="46"/>
    </row>
    <row r="18" spans="1:16" ht="12.9" customHeight="1">
      <c r="A18" s="47" t="s">
        <v>25</v>
      </c>
      <c r="B18" s="48">
        <v>9028.3212162077416</v>
      </c>
      <c r="C18" s="89">
        <v>9090.223414797465</v>
      </c>
      <c r="D18" s="90">
        <v>-61.902198589723412</v>
      </c>
      <c r="E18" s="91">
        <v>-6.809755466401001E-3</v>
      </c>
      <c r="F18" s="92">
        <v>0.13648973289149655</v>
      </c>
      <c r="G18" s="93">
        <v>0.15630353680332709</v>
      </c>
      <c r="H18" s="94">
        <v>61902.676706599275</v>
      </c>
      <c r="I18" s="95">
        <v>62428.620594163091</v>
      </c>
      <c r="J18" s="96">
        <v>-525.94388756381522</v>
      </c>
      <c r="K18" s="91">
        <v>-8.4247238295217051E-3</v>
      </c>
      <c r="L18" s="92">
        <v>0.17284136067924638</v>
      </c>
      <c r="M18" s="93">
        <v>0.17781502833384732</v>
      </c>
      <c r="O18" s="46"/>
      <c r="P18" s="46"/>
    </row>
    <row r="19" spans="1:16" ht="12.9" customHeight="1">
      <c r="A19" s="47" t="s">
        <v>26</v>
      </c>
      <c r="B19" s="48">
        <v>21557.587165636902</v>
      </c>
      <c r="C19" s="89">
        <v>18220.842537099201</v>
      </c>
      <c r="D19" s="90">
        <v>3336.7446285377009</v>
      </c>
      <c r="E19" s="91">
        <v>0.18312789991702097</v>
      </c>
      <c r="F19" s="92">
        <v>0.32590658258156846</v>
      </c>
      <c r="G19" s="93">
        <v>0.31330166511078733</v>
      </c>
      <c r="H19" s="94">
        <v>129860.2509026818</v>
      </c>
      <c r="I19" s="95">
        <v>128288.73695520885</v>
      </c>
      <c r="J19" s="96">
        <v>1571.5139474729513</v>
      </c>
      <c r="K19" s="91">
        <v>1.2249820091545799E-2</v>
      </c>
      <c r="L19" s="92">
        <v>0.36258888400822631</v>
      </c>
      <c r="M19" s="93">
        <v>0.36540396343046505</v>
      </c>
      <c r="O19" s="46"/>
      <c r="P19" s="46"/>
    </row>
    <row r="20" spans="1:16" ht="12.9" customHeight="1">
      <c r="A20" s="47" t="s">
        <v>27</v>
      </c>
      <c r="B20" s="48">
        <v>2338.3064858378025</v>
      </c>
      <c r="C20" s="89">
        <v>2224.2012141155137</v>
      </c>
      <c r="D20" s="90">
        <v>114.10527172228876</v>
      </c>
      <c r="E20" s="91">
        <v>5.1301685745938415E-2</v>
      </c>
      <c r="F20" s="92">
        <v>3.5350406795175315E-2</v>
      </c>
      <c r="G20" s="93">
        <v>3.8244441359118662E-2</v>
      </c>
      <c r="H20" s="94">
        <v>12629.433888617241</v>
      </c>
      <c r="I20" s="95">
        <v>12558.526213159363</v>
      </c>
      <c r="J20" s="96">
        <v>70.907675457878213</v>
      </c>
      <c r="K20" s="91">
        <v>5.6461780828691594E-3</v>
      </c>
      <c r="L20" s="92">
        <v>3.5263233418216279E-2</v>
      </c>
      <c r="M20" s="93">
        <v>3.5770367391924802E-2</v>
      </c>
      <c r="O20" s="46"/>
      <c r="P20" s="46"/>
    </row>
    <row r="21" spans="1:16" ht="12.9" customHeight="1">
      <c r="A21" s="47" t="s">
        <v>28</v>
      </c>
      <c r="B21" s="48">
        <v>5563.2808275706984</v>
      </c>
      <c r="C21" s="89">
        <v>5488.9327282963395</v>
      </c>
      <c r="D21" s="90">
        <v>74.348099274358901</v>
      </c>
      <c r="E21" s="91">
        <v>1.3545092088864995E-2</v>
      </c>
      <c r="F21" s="92">
        <v>8.4105416275215117E-2</v>
      </c>
      <c r="G21" s="93">
        <v>9.4380474445948354E-2</v>
      </c>
      <c r="H21" s="94">
        <v>27971.37470981283</v>
      </c>
      <c r="I21" s="95">
        <v>27724.846271377053</v>
      </c>
      <c r="J21" s="96">
        <v>246.52843843577648</v>
      </c>
      <c r="K21" s="91">
        <v>8.8919677325782261E-3</v>
      </c>
      <c r="L21" s="92">
        <v>7.8100184388273888E-2</v>
      </c>
      <c r="M21" s="93">
        <v>7.8968496794840345E-2</v>
      </c>
      <c r="O21" s="46"/>
      <c r="P21" s="46"/>
    </row>
    <row r="22" spans="1:16" ht="12.9" customHeight="1">
      <c r="A22" s="47" t="s">
        <v>29</v>
      </c>
      <c r="B22" s="48">
        <v>583.60627498338374</v>
      </c>
      <c r="C22" s="89">
        <v>417.19457997209395</v>
      </c>
      <c r="D22" s="90">
        <v>166.41169501128979</v>
      </c>
      <c r="E22" s="91">
        <v>0.39888268688059425</v>
      </c>
      <c r="F22" s="92">
        <v>8.8229320466892049E-3</v>
      </c>
      <c r="G22" s="93">
        <v>7.1735297813106244E-3</v>
      </c>
      <c r="H22" s="94">
        <v>2323.4235240841872</v>
      </c>
      <c r="I22" s="95">
        <v>1926.5229120949698</v>
      </c>
      <c r="J22" s="96">
        <v>396.9006119892174</v>
      </c>
      <c r="K22" s="91">
        <v>0.20601914957638032</v>
      </c>
      <c r="L22" s="92">
        <v>6.4873395578719613E-3</v>
      </c>
      <c r="M22" s="93">
        <v>5.4873025054793861E-3</v>
      </c>
      <c r="O22" s="46"/>
      <c r="P22" s="46"/>
    </row>
    <row r="23" spans="1:16" ht="12.9" customHeight="1">
      <c r="A23" s="47" t="s">
        <v>30</v>
      </c>
      <c r="B23" s="48">
        <v>258.06070927030589</v>
      </c>
      <c r="C23" s="89">
        <v>216.83840998285012</v>
      </c>
      <c r="D23" s="90">
        <v>41.222299287455769</v>
      </c>
      <c r="E23" s="91">
        <v>0.19010607618233349</v>
      </c>
      <c r="F23" s="92">
        <v>3.9013495903160969E-3</v>
      </c>
      <c r="G23" s="93">
        <v>3.7284683608499068E-3</v>
      </c>
      <c r="H23" s="94">
        <v>1563.2749634913885</v>
      </c>
      <c r="I23" s="95">
        <v>1515.1029765529818</v>
      </c>
      <c r="J23" s="96">
        <v>48.17198693840669</v>
      </c>
      <c r="K23" s="91">
        <v>3.1794529932218214E-2</v>
      </c>
      <c r="L23" s="92">
        <v>4.3648931868699899E-3</v>
      </c>
      <c r="M23" s="93">
        <v>4.3154578163089163E-3</v>
      </c>
      <c r="O23" s="46"/>
      <c r="P23" s="46"/>
    </row>
    <row r="24" spans="1:16" ht="12.9" customHeight="1">
      <c r="A24" s="47" t="s">
        <v>31</v>
      </c>
      <c r="B24" s="48">
        <v>3233.6088870550593</v>
      </c>
      <c r="C24" s="89">
        <v>3110.5413515064565</v>
      </c>
      <c r="D24" s="90">
        <v>123.06753554860279</v>
      </c>
      <c r="E24" s="91">
        <v>3.9564667895831171E-2</v>
      </c>
      <c r="F24" s="92">
        <v>4.8885546127600134E-2</v>
      </c>
      <c r="G24" s="93">
        <v>5.3484781663564074E-2</v>
      </c>
      <c r="H24" s="94">
        <v>20304.713886879741</v>
      </c>
      <c r="I24" s="95">
        <v>20058.658279960458</v>
      </c>
      <c r="J24" s="96">
        <v>246.05560691928258</v>
      </c>
      <c r="K24" s="91">
        <v>1.2266802868121228E-2</v>
      </c>
      <c r="L24" s="92">
        <v>5.6693741904652512E-2</v>
      </c>
      <c r="M24" s="93">
        <v>5.7132944095894533E-2</v>
      </c>
      <c r="O24" s="46"/>
      <c r="P24" s="46"/>
    </row>
    <row r="25" spans="1:16" ht="12.9" customHeight="1">
      <c r="A25" s="47" t="s">
        <v>32</v>
      </c>
      <c r="B25" s="48">
        <v>2230.9286656466779</v>
      </c>
      <c r="C25" s="89">
        <v>1466.0889654211849</v>
      </c>
      <c r="D25" s="90">
        <v>764.83970022549306</v>
      </c>
      <c r="E25" s="91">
        <v>0.52168709966776561</v>
      </c>
      <c r="F25" s="92">
        <v>3.3727073991060286E-2</v>
      </c>
      <c r="G25" s="93">
        <v>2.5208939330427626E-2</v>
      </c>
      <c r="H25" s="94">
        <v>12264.613992276598</v>
      </c>
      <c r="I25" s="95">
        <v>10552.174510363702</v>
      </c>
      <c r="J25" s="96">
        <v>1712.4394819128956</v>
      </c>
      <c r="K25" s="91">
        <v>0.16228308963532037</v>
      </c>
      <c r="L25" s="92">
        <v>3.4244602712063692E-2</v>
      </c>
      <c r="M25" s="93">
        <v>3.0055689068347852E-2</v>
      </c>
      <c r="O25" s="46"/>
      <c r="P25" s="46"/>
    </row>
    <row r="26" spans="1:16" ht="12.9" customHeight="1">
      <c r="A26" s="47" t="s">
        <v>33</v>
      </c>
      <c r="B26" s="48">
        <v>171.30051160369624</v>
      </c>
      <c r="C26" s="89">
        <v>147.37058611037466</v>
      </c>
      <c r="D26" s="90">
        <v>23.929925493321576</v>
      </c>
      <c r="E26" s="91">
        <v>0.16237925168730089</v>
      </c>
      <c r="F26" s="92">
        <v>2.5897130278209205E-3</v>
      </c>
      <c r="G26" s="93">
        <v>2.5339909459578505E-3</v>
      </c>
      <c r="H26" s="94">
        <v>1049.6674192465603</v>
      </c>
      <c r="I26" s="95">
        <v>1016.5883846336661</v>
      </c>
      <c r="J26" s="96">
        <v>33.079034612894134</v>
      </c>
      <c r="K26" s="91">
        <v>3.2539260838411375E-2</v>
      </c>
      <c r="L26" s="92">
        <v>2.930825525738649E-3</v>
      </c>
      <c r="M26" s="93">
        <v>2.895541991751079E-3</v>
      </c>
      <c r="O26" s="46"/>
      <c r="P26" s="46"/>
    </row>
    <row r="27" spans="1:16" ht="12.9" customHeight="1">
      <c r="A27" s="47"/>
      <c r="B27" s="48"/>
      <c r="C27" s="89"/>
      <c r="D27" s="90"/>
      <c r="E27" s="91"/>
      <c r="F27" s="92"/>
      <c r="G27" s="93"/>
      <c r="H27" s="94"/>
      <c r="I27" s="97"/>
      <c r="J27" s="96"/>
      <c r="K27" s="91"/>
      <c r="L27" s="92"/>
      <c r="M27" s="93"/>
      <c r="O27" s="46"/>
      <c r="P27" s="46"/>
    </row>
    <row r="28" spans="1:16" ht="12.9" customHeight="1">
      <c r="A28" s="78" t="s">
        <v>34</v>
      </c>
      <c r="B28" s="79">
        <v>34724.435460998451</v>
      </c>
      <c r="C28" s="80">
        <v>32879.356974154842</v>
      </c>
      <c r="D28" s="81">
        <v>1845.0784868436094</v>
      </c>
      <c r="E28" s="82">
        <v>5.6116623214193403E-2</v>
      </c>
      <c r="F28" s="83">
        <v>0.25268652870375302</v>
      </c>
      <c r="G28" s="84">
        <v>0.26581850720064382</v>
      </c>
      <c r="H28" s="85">
        <v>242587.54603181308</v>
      </c>
      <c r="I28" s="86">
        <v>248686.89660360027</v>
      </c>
      <c r="J28" s="87">
        <v>-6099.3505717871885</v>
      </c>
      <c r="K28" s="82">
        <v>-2.452622416013087E-2</v>
      </c>
      <c r="L28" s="83">
        <v>0.30697541764384378</v>
      </c>
      <c r="M28" s="84">
        <v>0.32070793374268725</v>
      </c>
      <c r="O28" s="46"/>
      <c r="P28" s="46"/>
    </row>
    <row r="29" spans="1:16" ht="12.9" customHeight="1">
      <c r="A29" s="47" t="s">
        <v>35</v>
      </c>
      <c r="B29" s="48">
        <v>602.95909799155152</v>
      </c>
      <c r="C29" s="89">
        <v>1124.0740367819581</v>
      </c>
      <c r="D29" s="90">
        <v>-521.11493879040654</v>
      </c>
      <c r="E29" s="91">
        <v>-0.46359485384278976</v>
      </c>
      <c r="F29" s="92">
        <v>1.736411521128339E-2</v>
      </c>
      <c r="G29" s="93">
        <v>3.4187835171641222E-2</v>
      </c>
      <c r="H29" s="94">
        <v>3652.6723470212041</v>
      </c>
      <c r="I29" s="95">
        <v>6837.3086294224049</v>
      </c>
      <c r="J29" s="96">
        <v>-3184.6362824012008</v>
      </c>
      <c r="K29" s="91">
        <v>-0.46577337005046521</v>
      </c>
      <c r="L29" s="92">
        <v>1.5057130536050645E-2</v>
      </c>
      <c r="M29" s="93">
        <v>2.7493642499069333E-2</v>
      </c>
      <c r="O29" s="46"/>
      <c r="P29" s="46"/>
    </row>
    <row r="30" spans="1:16" ht="12.9" customHeight="1">
      <c r="A30" s="47" t="s">
        <v>36</v>
      </c>
      <c r="B30" s="48">
        <v>280.8008717486656</v>
      </c>
      <c r="C30" s="89">
        <v>308.74842356962728</v>
      </c>
      <c r="D30" s="90">
        <v>-27.947551820961678</v>
      </c>
      <c r="E30" s="91">
        <v>-9.0518848640077657E-2</v>
      </c>
      <c r="F30" s="92">
        <v>8.0865496593617355E-3</v>
      </c>
      <c r="G30" s="93">
        <v>9.3903425122432334E-3</v>
      </c>
      <c r="H30" s="94">
        <v>2006.7000374673303</v>
      </c>
      <c r="I30" s="95">
        <v>2036.1446772854817</v>
      </c>
      <c r="J30" s="96">
        <v>-29.444639818151472</v>
      </c>
      <c r="K30" s="91">
        <v>-1.446097624919564E-2</v>
      </c>
      <c r="L30" s="92">
        <v>8.2720653648236768E-3</v>
      </c>
      <c r="M30" s="93">
        <v>8.1875832828097791E-3</v>
      </c>
      <c r="O30" s="46"/>
      <c r="P30" s="46"/>
    </row>
    <row r="31" spans="1:16" ht="12.9" customHeight="1">
      <c r="A31" s="47" t="s">
        <v>37</v>
      </c>
      <c r="B31" s="48">
        <v>15924.271072916874</v>
      </c>
      <c r="C31" s="89">
        <v>15254.83744580311</v>
      </c>
      <c r="D31" s="90">
        <v>669.43362711376358</v>
      </c>
      <c r="E31" s="91">
        <v>4.3883366800341571E-2</v>
      </c>
      <c r="F31" s="92">
        <v>0.45858977580218935</v>
      </c>
      <c r="G31" s="93">
        <v>0.46396398377846421</v>
      </c>
      <c r="H31" s="94">
        <v>123349.9841751863</v>
      </c>
      <c r="I31" s="95">
        <v>127355.00972782105</v>
      </c>
      <c r="J31" s="96">
        <v>-4005.0255526347464</v>
      </c>
      <c r="K31" s="91">
        <v>-3.1447726800807881E-2</v>
      </c>
      <c r="L31" s="92">
        <v>0.50847616125771811</v>
      </c>
      <c r="M31" s="93">
        <v>0.51210985165342771</v>
      </c>
      <c r="O31" s="46"/>
      <c r="P31" s="46"/>
    </row>
    <row r="32" spans="1:16" ht="12.9" customHeight="1">
      <c r="A32" s="47" t="s">
        <v>38</v>
      </c>
      <c r="B32" s="48">
        <v>4036.3845625727331</v>
      </c>
      <c r="C32" s="89">
        <v>3450.4106738430937</v>
      </c>
      <c r="D32" s="90">
        <v>585.97388872963938</v>
      </c>
      <c r="E32" s="91">
        <v>0.16982728843606817</v>
      </c>
      <c r="F32" s="92">
        <v>0.11624046608637573</v>
      </c>
      <c r="G32" s="93">
        <v>0.10494154969500544</v>
      </c>
      <c r="H32" s="94">
        <v>32834.965792588075</v>
      </c>
      <c r="I32" s="95">
        <v>33871.020752198092</v>
      </c>
      <c r="J32" s="96">
        <v>-1036.0549596100172</v>
      </c>
      <c r="K32" s="91">
        <v>-3.0588241411141453E-2</v>
      </c>
      <c r="L32" s="92">
        <v>0.13535305636952227</v>
      </c>
      <c r="M32" s="93">
        <v>0.13619945889705448</v>
      </c>
      <c r="O32" s="46"/>
      <c r="P32" s="46"/>
    </row>
    <row r="33" spans="1:16" ht="12.9" customHeight="1">
      <c r="A33" s="47" t="s">
        <v>39</v>
      </c>
      <c r="B33" s="48">
        <v>899.99331931485415</v>
      </c>
      <c r="C33" s="89">
        <v>835.51606484226079</v>
      </c>
      <c r="D33" s="90">
        <v>64.477254472593359</v>
      </c>
      <c r="E33" s="91">
        <v>7.7170574194484434E-2</v>
      </c>
      <c r="F33" s="92">
        <v>2.591815553994254E-2</v>
      </c>
      <c r="G33" s="93">
        <v>2.5411569499337434E-2</v>
      </c>
      <c r="H33" s="94">
        <v>3361.9414091112567</v>
      </c>
      <c r="I33" s="95">
        <v>3248.5495456066401</v>
      </c>
      <c r="J33" s="96">
        <v>113.39186350461659</v>
      </c>
      <c r="K33" s="91">
        <v>3.4905382206027458E-2</v>
      </c>
      <c r="L33" s="92">
        <v>1.385867273116473E-2</v>
      </c>
      <c r="M33" s="93">
        <v>1.3062809460301941E-2</v>
      </c>
      <c r="O33" s="46"/>
      <c r="P33" s="46"/>
    </row>
    <row r="34" spans="1:16" ht="12.9" customHeight="1">
      <c r="A34" s="47" t="s">
        <v>40</v>
      </c>
      <c r="B34" s="48">
        <v>449.11034145366148</v>
      </c>
      <c r="C34" s="89">
        <v>401.37829791423775</v>
      </c>
      <c r="D34" s="90">
        <v>47.732043539423728</v>
      </c>
      <c r="E34" s="91">
        <v>0.11892033970810899</v>
      </c>
      <c r="F34" s="92">
        <v>1.293355343265667E-2</v>
      </c>
      <c r="G34" s="93">
        <v>1.2207607899076168E-2</v>
      </c>
      <c r="H34" s="94">
        <v>3271.04625387734</v>
      </c>
      <c r="I34" s="95">
        <v>3070.6425172449567</v>
      </c>
      <c r="J34" s="96">
        <v>200.40373663238324</v>
      </c>
      <c r="K34" s="91">
        <v>6.526443098045473E-2</v>
      </c>
      <c r="L34" s="92">
        <v>1.3483982617344969E-2</v>
      </c>
      <c r="M34" s="93">
        <v>1.234742384573431E-2</v>
      </c>
      <c r="O34" s="46"/>
      <c r="P34" s="46"/>
    </row>
    <row r="35" spans="1:16" ht="12.9" customHeight="1">
      <c r="A35" s="47" t="s">
        <v>41</v>
      </c>
      <c r="B35" s="48">
        <v>161.88746975076626</v>
      </c>
      <c r="C35" s="89">
        <v>132.41885968661188</v>
      </c>
      <c r="D35" s="90">
        <v>29.468610064154376</v>
      </c>
      <c r="E35" s="91">
        <v>0.2225408837826881</v>
      </c>
      <c r="F35" s="92">
        <v>4.6620619630402312E-3</v>
      </c>
      <c r="G35" s="93">
        <v>4.027416344872593E-3</v>
      </c>
      <c r="H35" s="94">
        <v>1401.5552321716934</v>
      </c>
      <c r="I35" s="95">
        <v>1304.0929279047568</v>
      </c>
      <c r="J35" s="96">
        <v>97.462304266936599</v>
      </c>
      <c r="K35" s="91">
        <v>7.4735704934406844E-2</v>
      </c>
      <c r="L35" s="92">
        <v>5.7775234347269113E-3</v>
      </c>
      <c r="M35" s="93">
        <v>5.2439149215949372E-3</v>
      </c>
      <c r="O35" s="46"/>
      <c r="P35" s="46"/>
    </row>
    <row r="36" spans="1:16" ht="12.9" customHeight="1">
      <c r="A36" s="47" t="s">
        <v>42</v>
      </c>
      <c r="B36" s="48">
        <v>353.88723206748887</v>
      </c>
      <c r="C36" s="89">
        <v>329.00151003984024</v>
      </c>
      <c r="D36" s="90">
        <v>24.885722027648626</v>
      </c>
      <c r="E36" s="91">
        <v>7.5640145313117579E-2</v>
      </c>
      <c r="F36" s="92">
        <v>1.0191302676899253E-2</v>
      </c>
      <c r="G36" s="93">
        <v>1.0006324342001435E-2</v>
      </c>
      <c r="H36" s="94">
        <v>1873.6291345075863</v>
      </c>
      <c r="I36" s="95">
        <v>1843.5125982233894</v>
      </c>
      <c r="J36" s="96">
        <v>30.116536284196854</v>
      </c>
      <c r="K36" s="91">
        <v>1.6336496052818106E-2</v>
      </c>
      <c r="L36" s="92">
        <v>7.7235174070390137E-3</v>
      </c>
      <c r="M36" s="93">
        <v>7.4129864637053847E-3</v>
      </c>
      <c r="O36" s="46"/>
      <c r="P36" s="46"/>
    </row>
    <row r="37" spans="1:16" ht="12.9" customHeight="1">
      <c r="A37" s="47" t="s">
        <v>43</v>
      </c>
      <c r="B37" s="48">
        <v>2095.6545066298422</v>
      </c>
      <c r="C37" s="89">
        <v>1764.0951982469203</v>
      </c>
      <c r="D37" s="90">
        <v>331.55930838292193</v>
      </c>
      <c r="E37" s="91">
        <v>0.18794864852668433</v>
      </c>
      <c r="F37" s="92">
        <v>6.0351002940958527E-2</v>
      </c>
      <c r="G37" s="93">
        <v>5.3653579649796848E-2</v>
      </c>
      <c r="H37" s="94">
        <v>12895.853368247765</v>
      </c>
      <c r="I37" s="95">
        <v>12778.17490893881</v>
      </c>
      <c r="J37" s="96">
        <v>117.67845930895419</v>
      </c>
      <c r="K37" s="91">
        <v>9.2093323301306283E-3</v>
      </c>
      <c r="L37" s="92">
        <v>5.3159585391727382E-2</v>
      </c>
      <c r="M37" s="93">
        <v>5.1382582208610902E-2</v>
      </c>
      <c r="O37" s="46"/>
      <c r="P37" s="46"/>
    </row>
    <row r="38" spans="1:16" ht="12.9" customHeight="1">
      <c r="A38" s="47" t="s">
        <v>44</v>
      </c>
      <c r="B38" s="48">
        <v>429.29890958992905</v>
      </c>
      <c r="C38" s="89">
        <v>444.09028139374141</v>
      </c>
      <c r="D38" s="90">
        <v>-14.791371803812353</v>
      </c>
      <c r="E38" s="91">
        <v>-3.330712790514314E-2</v>
      </c>
      <c r="F38" s="92">
        <v>1.2363020561474815E-2</v>
      </c>
      <c r="G38" s="93">
        <v>1.3506659565843187E-2</v>
      </c>
      <c r="H38" s="94">
        <v>2850.27960128824</v>
      </c>
      <c r="I38" s="95">
        <v>2804.447590586663</v>
      </c>
      <c r="J38" s="96">
        <v>45.832010701577019</v>
      </c>
      <c r="K38" s="91">
        <v>1.6342616226958769E-2</v>
      </c>
      <c r="L38" s="92">
        <v>1.1749488578092351E-2</v>
      </c>
      <c r="M38" s="93">
        <v>1.1277021945618918E-2</v>
      </c>
      <c r="O38" s="46"/>
      <c r="P38" s="46"/>
    </row>
    <row r="39" spans="1:16" ht="12.9" customHeight="1">
      <c r="A39" s="47" t="s">
        <v>45</v>
      </c>
      <c r="B39" s="48">
        <v>636.63181710142089</v>
      </c>
      <c r="C39" s="89">
        <v>557.7857779204279</v>
      </c>
      <c r="D39" s="90">
        <v>78.846039180992989</v>
      </c>
      <c r="E39" s="91">
        <v>0.14135541331826668</v>
      </c>
      <c r="F39" s="92">
        <v>1.8333827710934815E-2</v>
      </c>
      <c r="G39" s="93">
        <v>1.6964619422420005E-2</v>
      </c>
      <c r="H39" s="94">
        <v>4567.6057582798312</v>
      </c>
      <c r="I39" s="95">
        <v>4264.5982746481104</v>
      </c>
      <c r="J39" s="96">
        <v>303.00748363172079</v>
      </c>
      <c r="K39" s="91">
        <v>7.1051823435051023E-2</v>
      </c>
      <c r="L39" s="92">
        <v>1.882869023161161E-2</v>
      </c>
      <c r="M39" s="93">
        <v>1.714846392347626E-2</v>
      </c>
      <c r="O39" s="46"/>
      <c r="P39" s="46"/>
    </row>
    <row r="40" spans="1:16" ht="12.9" customHeight="1">
      <c r="A40" s="47" t="s">
        <v>46</v>
      </c>
      <c r="B40" s="48">
        <v>1388.1699039314713</v>
      </c>
      <c r="C40" s="89">
        <v>1318.0113891172434</v>
      </c>
      <c r="D40" s="90">
        <v>70.158514814227829</v>
      </c>
      <c r="E40" s="91">
        <v>5.3230583129647673E-2</v>
      </c>
      <c r="F40" s="92">
        <v>3.9976745064455442E-2</v>
      </c>
      <c r="G40" s="93">
        <v>4.0086288492602817E-2</v>
      </c>
      <c r="H40" s="94">
        <v>6470.9502504099764</v>
      </c>
      <c r="I40" s="95">
        <v>6482.4883932360499</v>
      </c>
      <c r="J40" s="96">
        <v>-11.538142826073454</v>
      </c>
      <c r="K40" s="91">
        <v>-1.7798940971668485E-3</v>
      </c>
      <c r="L40" s="92">
        <v>2.6674700973978987E-2</v>
      </c>
      <c r="M40" s="93">
        <v>2.6066867542156629E-2</v>
      </c>
      <c r="O40" s="46"/>
      <c r="P40" s="46"/>
    </row>
    <row r="41" spans="1:16" ht="12.9" customHeight="1">
      <c r="A41" s="47" t="s">
        <v>47</v>
      </c>
      <c r="B41" s="48">
        <v>7465.3863559291904</v>
      </c>
      <c r="C41" s="89">
        <v>6958.9890149957691</v>
      </c>
      <c r="D41" s="90">
        <v>506.39734093342122</v>
      </c>
      <c r="E41" s="91">
        <v>7.276880877986687E-2</v>
      </c>
      <c r="F41" s="92">
        <v>0.21498942335042742</v>
      </c>
      <c r="G41" s="93">
        <v>0.21165222362669545</v>
      </c>
      <c r="H41" s="94">
        <v>44050.362671656483</v>
      </c>
      <c r="I41" s="95">
        <v>42790.906060483867</v>
      </c>
      <c r="J41" s="96">
        <v>1259.4566111726162</v>
      </c>
      <c r="K41" s="91">
        <v>2.9432810078674335E-2</v>
      </c>
      <c r="L41" s="92">
        <v>0.18158542510619935</v>
      </c>
      <c r="M41" s="93">
        <v>0.17206739335643942</v>
      </c>
      <c r="O41" s="46"/>
      <c r="P41" s="46"/>
    </row>
    <row r="42" spans="1:16" ht="12.9" customHeight="1">
      <c r="A42" s="47"/>
      <c r="B42" s="48"/>
      <c r="C42" s="89"/>
      <c r="D42" s="90"/>
      <c r="E42" s="91"/>
      <c r="F42" s="92"/>
      <c r="G42" s="93"/>
      <c r="H42" s="94"/>
      <c r="I42" s="97"/>
      <c r="J42" s="96"/>
      <c r="K42" s="91"/>
      <c r="L42" s="92"/>
      <c r="M42" s="93"/>
      <c r="O42" s="46"/>
      <c r="P42" s="46"/>
    </row>
    <row r="43" spans="1:16" ht="12.9" customHeight="1">
      <c r="A43" s="78" t="s">
        <v>48</v>
      </c>
      <c r="B43" s="79">
        <v>33199.041830331109</v>
      </c>
      <c r="C43" s="80">
        <v>28353.139998671388</v>
      </c>
      <c r="D43" s="81">
        <v>4845.9018316597212</v>
      </c>
      <c r="E43" s="82">
        <v>0.17091235157329301</v>
      </c>
      <c r="F43" s="83">
        <v>0.24158637930397175</v>
      </c>
      <c r="G43" s="84">
        <v>0.22922557016008749</v>
      </c>
      <c r="H43" s="85">
        <v>160797.37727748358</v>
      </c>
      <c r="I43" s="86">
        <v>149066.82236223412</v>
      </c>
      <c r="J43" s="87">
        <v>11730.554915249464</v>
      </c>
      <c r="K43" s="82">
        <v>7.8693264734281912E-2</v>
      </c>
      <c r="L43" s="83">
        <v>0.20347640616026114</v>
      </c>
      <c r="M43" s="84">
        <v>0.1922373604813733</v>
      </c>
      <c r="O43" s="46"/>
      <c r="P43" s="46"/>
    </row>
    <row r="44" spans="1:16" ht="12.9" customHeight="1">
      <c r="A44" s="47" t="s">
        <v>49</v>
      </c>
      <c r="B44" s="48">
        <v>117.62466401303688</v>
      </c>
      <c r="C44" s="89">
        <v>161.29564759245534</v>
      </c>
      <c r="D44" s="90">
        <v>-43.670983579418461</v>
      </c>
      <c r="E44" s="91">
        <v>-0.27075115932304417</v>
      </c>
      <c r="F44" s="92">
        <v>3.5430138199221565E-3</v>
      </c>
      <c r="G44" s="93">
        <v>5.6888107490039395E-3</v>
      </c>
      <c r="H44" s="94">
        <v>1115.7622247161562</v>
      </c>
      <c r="I44" s="95">
        <v>1199.5482654693988</v>
      </c>
      <c r="J44" s="96">
        <v>-83.78604075324256</v>
      </c>
      <c r="K44" s="91">
        <v>-6.9847994586908935E-2</v>
      </c>
      <c r="L44" s="92">
        <v>6.9389329826612545E-3</v>
      </c>
      <c r="M44" s="93">
        <v>8.0470506210596118E-3</v>
      </c>
      <c r="O44" s="46"/>
      <c r="P44" s="46"/>
    </row>
    <row r="45" spans="1:16" ht="12.9" customHeight="1">
      <c r="A45" s="47" t="s">
        <v>50</v>
      </c>
      <c r="B45" s="48">
        <v>1004.5997225829354</v>
      </c>
      <c r="C45" s="89">
        <v>887.57318543902716</v>
      </c>
      <c r="D45" s="90">
        <v>117.02653714390829</v>
      </c>
      <c r="E45" s="91">
        <v>0.13185001424532958</v>
      </c>
      <c r="F45" s="92">
        <v>3.0259901105492721E-2</v>
      </c>
      <c r="G45" s="93">
        <v>3.1304228931279508E-2</v>
      </c>
      <c r="H45" s="94">
        <v>6272.973648311322</v>
      </c>
      <c r="I45" s="95">
        <v>5958.1678831333102</v>
      </c>
      <c r="J45" s="96">
        <v>314.80576517801182</v>
      </c>
      <c r="K45" s="91">
        <v>5.2836001158876419E-2</v>
      </c>
      <c r="L45" s="92">
        <v>3.9011666449548024E-2</v>
      </c>
      <c r="M45" s="93">
        <v>3.9969778577924553E-2</v>
      </c>
      <c r="O45" s="46"/>
      <c r="P45" s="46"/>
    </row>
    <row r="46" spans="1:16" ht="12.9" customHeight="1">
      <c r="A46" s="47" t="s">
        <v>51</v>
      </c>
      <c r="B46" s="48">
        <v>6691.2170827226628</v>
      </c>
      <c r="C46" s="89">
        <v>6095.1732591550126</v>
      </c>
      <c r="D46" s="90">
        <v>596.04382356765018</v>
      </c>
      <c r="E46" s="91">
        <v>9.7789480007378998E-2</v>
      </c>
      <c r="F46" s="92">
        <v>0.20154850001151159</v>
      </c>
      <c r="G46" s="93">
        <v>0.21497348298779709</v>
      </c>
      <c r="H46" s="94">
        <v>42919.677908070342</v>
      </c>
      <c r="I46" s="95">
        <v>42376.518324819714</v>
      </c>
      <c r="J46" s="96">
        <v>543.1595832506282</v>
      </c>
      <c r="K46" s="91">
        <v>1.2817466010002582E-2</v>
      </c>
      <c r="L46" s="92">
        <v>0.26691777337888439</v>
      </c>
      <c r="M46" s="93">
        <v>0.28427867216384528</v>
      </c>
      <c r="O46" s="46"/>
      <c r="P46" s="46"/>
    </row>
    <row r="47" spans="1:16" ht="12.9" customHeight="1">
      <c r="A47" s="47" t="s">
        <v>52</v>
      </c>
      <c r="B47" s="48">
        <v>1386.5409572666817</v>
      </c>
      <c r="C47" s="89">
        <v>1382.0048951183398</v>
      </c>
      <c r="D47" s="90">
        <v>4.5360621483418981</v>
      </c>
      <c r="E47" s="91">
        <v>3.2822330545750197E-3</v>
      </c>
      <c r="F47" s="92">
        <v>4.1764487190709174E-2</v>
      </c>
      <c r="G47" s="93">
        <v>4.8742569436157679E-2</v>
      </c>
      <c r="H47" s="94">
        <v>7551.7257607716856</v>
      </c>
      <c r="I47" s="95">
        <v>7466.1710532256648</v>
      </c>
      <c r="J47" s="96">
        <v>85.554707546020836</v>
      </c>
      <c r="K47" s="91">
        <v>1.1458980371077622E-2</v>
      </c>
      <c r="L47" s="92">
        <v>4.6964234669946647E-2</v>
      </c>
      <c r="M47" s="93">
        <v>5.0086068347809695E-2</v>
      </c>
      <c r="O47" s="46"/>
      <c r="P47" s="46"/>
    </row>
    <row r="48" spans="1:16" ht="12.9" customHeight="1">
      <c r="A48" s="47" t="s">
        <v>53</v>
      </c>
      <c r="B48" s="48">
        <v>151.30411642839272</v>
      </c>
      <c r="C48" s="89">
        <v>105.94215050044443</v>
      </c>
      <c r="D48" s="90">
        <v>45.36196592794829</v>
      </c>
      <c r="E48" s="91">
        <v>0.42817675225271168</v>
      </c>
      <c r="F48" s="92">
        <v>4.5574844358959527E-3</v>
      </c>
      <c r="G48" s="93">
        <v>3.7365226745753317E-3</v>
      </c>
      <c r="H48" s="94">
        <v>822.2456777014512</v>
      </c>
      <c r="I48" s="95">
        <v>709.22803899470409</v>
      </c>
      <c r="J48" s="96">
        <v>113.01763870674711</v>
      </c>
      <c r="K48" s="91">
        <v>0.15935303244206767</v>
      </c>
      <c r="L48" s="92">
        <v>5.1135515493049653E-3</v>
      </c>
      <c r="M48" s="93">
        <v>4.7577859899050621E-3</v>
      </c>
      <c r="O48" s="46"/>
      <c r="P48" s="46"/>
    </row>
    <row r="49" spans="1:16" ht="12.9" customHeight="1">
      <c r="A49" s="47" t="s">
        <v>54</v>
      </c>
      <c r="B49" s="48">
        <v>116.50719300715519</v>
      </c>
      <c r="C49" s="89">
        <v>115.24435489121697</v>
      </c>
      <c r="D49" s="90">
        <v>1.2628381159382229</v>
      </c>
      <c r="E49" s="91">
        <v>1.0957917349880247E-2</v>
      </c>
      <c r="F49" s="92">
        <v>3.5093540832468423E-3</v>
      </c>
      <c r="G49" s="93">
        <v>4.0646064208979061E-3</v>
      </c>
      <c r="H49" s="94">
        <v>625.43818242722045</v>
      </c>
      <c r="I49" s="95">
        <v>567.21094442778963</v>
      </c>
      <c r="J49" s="96">
        <v>58.227237999430827</v>
      </c>
      <c r="K49" s="91">
        <v>0.10265534995656912</v>
      </c>
      <c r="L49" s="92">
        <v>3.8896043767425331E-3</v>
      </c>
      <c r="M49" s="93">
        <v>3.8050783899415287E-3</v>
      </c>
      <c r="O49" s="46"/>
      <c r="P49" s="46"/>
    </row>
    <row r="50" spans="1:16" ht="12.9" customHeight="1">
      <c r="A50" s="47" t="s">
        <v>55</v>
      </c>
      <c r="B50" s="48">
        <v>8452.2586378331616</v>
      </c>
      <c r="C50" s="89">
        <v>6296.2742091857062</v>
      </c>
      <c r="D50" s="90">
        <v>2155.9844286474554</v>
      </c>
      <c r="E50" s="91">
        <v>0.34242225751573291</v>
      </c>
      <c r="F50" s="92">
        <v>0.25459345125168825</v>
      </c>
      <c r="G50" s="93">
        <v>0.22206620534730001</v>
      </c>
      <c r="H50" s="94">
        <v>38032.822419856377</v>
      </c>
      <c r="I50" s="95">
        <v>34910.389878777023</v>
      </c>
      <c r="J50" s="96">
        <v>3122.4325410793535</v>
      </c>
      <c r="K50" s="91">
        <v>8.9441354047368152E-2</v>
      </c>
      <c r="L50" s="92">
        <v>0.23652638534162276</v>
      </c>
      <c r="M50" s="93">
        <v>0.23419288964209869</v>
      </c>
      <c r="O50" s="46"/>
      <c r="P50" s="46"/>
    </row>
    <row r="51" spans="1:16" ht="12.9" customHeight="1">
      <c r="A51" s="47" t="s">
        <v>56</v>
      </c>
      <c r="B51" s="48">
        <v>824.58406863422238</v>
      </c>
      <c r="C51" s="89">
        <v>644.07971926938103</v>
      </c>
      <c r="D51" s="90">
        <v>180.50434936484135</v>
      </c>
      <c r="E51" s="91">
        <v>0.28025156508513954</v>
      </c>
      <c r="F51" s="92">
        <v>2.4837586363136266E-2</v>
      </c>
      <c r="G51" s="93">
        <v>2.2716345325405309E-2</v>
      </c>
      <c r="H51" s="94">
        <v>2616.499443575839</v>
      </c>
      <c r="I51" s="95">
        <v>2526.9418357984127</v>
      </c>
      <c r="J51" s="96">
        <v>89.557607777426256</v>
      </c>
      <c r="K51" s="91">
        <v>3.5441103751851742E-2</v>
      </c>
      <c r="L51" s="92">
        <v>1.6272028113124122E-2</v>
      </c>
      <c r="M51" s="93">
        <v>1.6951738795759091E-2</v>
      </c>
      <c r="O51" s="46"/>
      <c r="P51" s="46"/>
    </row>
    <row r="52" spans="1:16" ht="12.9" customHeight="1">
      <c r="A52" s="47" t="s">
        <v>57</v>
      </c>
      <c r="B52" s="48">
        <v>703.14172032985391</v>
      </c>
      <c r="C52" s="89">
        <v>391.52920997636807</v>
      </c>
      <c r="D52" s="90">
        <v>311.61251035348585</v>
      </c>
      <c r="E52" s="91">
        <v>0.79588572809751323</v>
      </c>
      <c r="F52" s="92">
        <v>2.1179578733728808E-2</v>
      </c>
      <c r="G52" s="93">
        <v>1.380902467926709E-2</v>
      </c>
      <c r="H52" s="94">
        <v>2592.2797490292392</v>
      </c>
      <c r="I52" s="95">
        <v>1877.9049601753977</v>
      </c>
      <c r="J52" s="96">
        <v>714.37478885384144</v>
      </c>
      <c r="K52" s="91">
        <v>0.38041051278075239</v>
      </c>
      <c r="L52" s="92">
        <v>1.612140566544076E-2</v>
      </c>
      <c r="M52" s="93">
        <v>1.2597739258250685E-2</v>
      </c>
      <c r="O52" s="46"/>
      <c r="P52" s="46"/>
    </row>
    <row r="53" spans="1:16" ht="12.9" customHeight="1">
      <c r="A53" s="47" t="s">
        <v>58</v>
      </c>
      <c r="B53" s="48">
        <v>2877.3410729289503</v>
      </c>
      <c r="C53" s="89">
        <v>2562.9489014864484</v>
      </c>
      <c r="D53" s="90">
        <v>314.39217144250188</v>
      </c>
      <c r="E53" s="91">
        <v>0.12266813874446034</v>
      </c>
      <c r="F53" s="92">
        <v>8.6669401112057731E-2</v>
      </c>
      <c r="G53" s="93">
        <v>9.0393829452630178E-2</v>
      </c>
      <c r="H53" s="94">
        <v>7769.2948696236781</v>
      </c>
      <c r="I53" s="95">
        <v>7825.6811830384058</v>
      </c>
      <c r="J53" s="96">
        <v>-56.386313414727738</v>
      </c>
      <c r="K53" s="91">
        <v>-7.2052914111733774E-3</v>
      </c>
      <c r="L53" s="92">
        <v>4.8317298460760473E-2</v>
      </c>
      <c r="M53" s="93">
        <v>5.2497806413434565E-2</v>
      </c>
      <c r="O53" s="46"/>
      <c r="P53" s="46"/>
    </row>
    <row r="54" spans="1:16" ht="12.9" customHeight="1">
      <c r="A54" s="47" t="s">
        <v>59</v>
      </c>
      <c r="B54" s="48">
        <v>1576.5261009215617</v>
      </c>
      <c r="C54" s="89">
        <v>1330.1311592986681</v>
      </c>
      <c r="D54" s="90">
        <v>246.39494162289361</v>
      </c>
      <c r="E54" s="91">
        <v>0.18524108686605695</v>
      </c>
      <c r="F54" s="92">
        <v>4.7487096434247852E-2</v>
      </c>
      <c r="G54" s="93">
        <v>4.691301067045827E-2</v>
      </c>
      <c r="H54" s="94">
        <v>5502.2351576602896</v>
      </c>
      <c r="I54" s="95">
        <v>5301.8100144737346</v>
      </c>
      <c r="J54" s="96">
        <v>200.42514318655503</v>
      </c>
      <c r="K54" s="91">
        <v>3.7803154515043395E-2</v>
      </c>
      <c r="L54" s="92">
        <v>3.4218438452296614E-2</v>
      </c>
      <c r="M54" s="93">
        <v>3.5566666884400841E-2</v>
      </c>
      <c r="O54" s="46"/>
      <c r="P54" s="46"/>
    </row>
    <row r="55" spans="1:16" ht="12.9" customHeight="1">
      <c r="A55" s="47" t="s">
        <v>60</v>
      </c>
      <c r="B55" s="48">
        <v>178.89750956087158</v>
      </c>
      <c r="C55" s="89">
        <v>115.26859062319588</v>
      </c>
      <c r="D55" s="90">
        <v>63.628918937675707</v>
      </c>
      <c r="E55" s="91">
        <v>0.55200569898242036</v>
      </c>
      <c r="F55" s="92">
        <v>5.388634722506609E-3</v>
      </c>
      <c r="G55" s="93">
        <v>4.0654612021313085E-3</v>
      </c>
      <c r="H55" s="94">
        <v>894.97883458880369</v>
      </c>
      <c r="I55" s="95">
        <v>923.41279273998907</v>
      </c>
      <c r="J55" s="96">
        <v>-28.433958151185379</v>
      </c>
      <c r="K55" s="91">
        <v>-3.0792250632368814E-2</v>
      </c>
      <c r="L55" s="92">
        <v>5.5658795543932502E-3</v>
      </c>
      <c r="M55" s="93">
        <v>6.1946231770882267E-3</v>
      </c>
      <c r="O55" s="46"/>
      <c r="P55" s="46"/>
    </row>
    <row r="56" spans="1:16" ht="12.9" customHeight="1">
      <c r="A56" s="47" t="s">
        <v>61</v>
      </c>
      <c r="B56" s="48">
        <v>606.50714337654972</v>
      </c>
      <c r="C56" s="89">
        <v>505.7442479342908</v>
      </c>
      <c r="D56" s="90">
        <v>100.76289544225892</v>
      </c>
      <c r="E56" s="91">
        <v>0.19923685905242489</v>
      </c>
      <c r="F56" s="92">
        <v>1.8268814698815684E-2</v>
      </c>
      <c r="G56" s="93">
        <v>1.7837327645473824E-2</v>
      </c>
      <c r="H56" s="94">
        <v>1785.304211852497</v>
      </c>
      <c r="I56" s="95">
        <v>1533.5061179053791</v>
      </c>
      <c r="J56" s="96">
        <v>251.79809394711788</v>
      </c>
      <c r="K56" s="91">
        <v>0.16419764551774316</v>
      </c>
      <c r="L56" s="92">
        <v>1.1102819225537783E-2</v>
      </c>
      <c r="M56" s="93">
        <v>1.0287373767040807E-2</v>
      </c>
      <c r="O56" s="46"/>
      <c r="P56" s="46"/>
    </row>
    <row r="57" spans="1:16" ht="12.9" customHeight="1">
      <c r="A57" s="47" t="s">
        <v>62</v>
      </c>
      <c r="B57" s="48">
        <v>400.2563911517741</v>
      </c>
      <c r="C57" s="89">
        <v>1241.5973927173138</v>
      </c>
      <c r="D57" s="90">
        <v>-841.34100156553973</v>
      </c>
      <c r="E57" s="91">
        <v>-0.67762787397951285</v>
      </c>
      <c r="F57" s="92">
        <v>1.2056263346314237E-2</v>
      </c>
      <c r="G57" s="93">
        <v>4.3790472334827621E-2</v>
      </c>
      <c r="H57" s="94">
        <v>3565.6730140626687</v>
      </c>
      <c r="I57" s="95">
        <v>6400.318616106767</v>
      </c>
      <c r="J57" s="96">
        <v>-2834.6456020440983</v>
      </c>
      <c r="K57" s="91">
        <v>-0.44289132652092522</v>
      </c>
      <c r="L57" s="92">
        <v>2.2174945104418496E-2</v>
      </c>
      <c r="M57" s="93">
        <v>4.2935902937233865E-2</v>
      </c>
      <c r="O57" s="46"/>
      <c r="P57" s="46"/>
    </row>
    <row r="58" spans="1:16" ht="12.9" customHeight="1">
      <c r="A58" s="47" t="s">
        <v>63</v>
      </c>
      <c r="B58" s="48">
        <v>100.72782798370648</v>
      </c>
      <c r="C58" s="89">
        <v>92.302974478214097</v>
      </c>
      <c r="D58" s="90">
        <v>8.4248535054923792</v>
      </c>
      <c r="E58" s="91">
        <v>9.1273911302618568E-2</v>
      </c>
      <c r="F58" s="92">
        <v>3.0340582869376707E-3</v>
      </c>
      <c r="G58" s="93">
        <v>3.255476271148076E-3</v>
      </c>
      <c r="H58" s="94">
        <v>488.66468780022228</v>
      </c>
      <c r="I58" s="95">
        <v>465.27631637890465</v>
      </c>
      <c r="J58" s="96">
        <v>23.388371421317629</v>
      </c>
      <c r="K58" s="91">
        <v>5.0267702433989703E-2</v>
      </c>
      <c r="L58" s="92">
        <v>3.0390090688913862E-3</v>
      </c>
      <c r="M58" s="93">
        <v>3.1212600430180083E-3</v>
      </c>
      <c r="O58" s="46"/>
      <c r="P58" s="46"/>
    </row>
    <row r="59" spans="1:16" ht="12.9" customHeight="1">
      <c r="A59" s="47" t="s">
        <v>64</v>
      </c>
      <c r="B59" s="48">
        <v>434.70531714378717</v>
      </c>
      <c r="C59" s="89">
        <v>457.31753246409011</v>
      </c>
      <c r="D59" s="90">
        <v>-22.612215320302937</v>
      </c>
      <c r="E59" s="91">
        <v>-4.9445327841391065E-2</v>
      </c>
      <c r="F59" s="92">
        <v>1.3093911546164995E-2</v>
      </c>
      <c r="G59" s="93">
        <v>1.6129343433761472E-2</v>
      </c>
      <c r="H59" s="94">
        <v>3225.3240888920891</v>
      </c>
      <c r="I59" s="95">
        <v>3390.3957090496806</v>
      </c>
      <c r="J59" s="96">
        <v>-165.0716201575915</v>
      </c>
      <c r="K59" s="91">
        <v>-4.8688009991571357E-2</v>
      </c>
      <c r="L59" s="92">
        <v>2.0058312787815169E-2</v>
      </c>
      <c r="M59" s="93">
        <v>2.2744133505515931E-2</v>
      </c>
      <c r="O59" s="46"/>
      <c r="P59" s="46"/>
    </row>
    <row r="60" spans="1:16" ht="12.9" customHeight="1">
      <c r="A60" s="47" t="s">
        <v>65</v>
      </c>
      <c r="B60" s="48">
        <v>164.16371773114631</v>
      </c>
      <c r="C60" s="89">
        <v>153.65384065950354</v>
      </c>
      <c r="D60" s="90">
        <v>10.509877071642762</v>
      </c>
      <c r="E60" s="91">
        <v>0</v>
      </c>
      <c r="F60" s="92">
        <v>4.9448330036189186E-3</v>
      </c>
      <c r="G60" s="93">
        <v>5.4192883280900694E-3</v>
      </c>
      <c r="H60" s="94">
        <v>491.7695708776829</v>
      </c>
      <c r="I60" s="95">
        <v>457.20319636435983</v>
      </c>
      <c r="J60" s="96">
        <v>34.566374513323069</v>
      </c>
      <c r="K60" s="91">
        <v>7.5603965125773137E-2</v>
      </c>
      <c r="L60" s="92">
        <v>3.0583183581971598E-3</v>
      </c>
      <c r="M60" s="93">
        <v>3.0671023177333903E-3</v>
      </c>
      <c r="O60" s="46"/>
      <c r="P60" s="46"/>
    </row>
    <row r="61" spans="1:16" ht="12.9" customHeight="1">
      <c r="A61" s="47" t="s">
        <v>66</v>
      </c>
      <c r="B61" s="48">
        <v>842.25378264199321</v>
      </c>
      <c r="C61" s="89">
        <v>633.03550965200554</v>
      </c>
      <c r="D61" s="90">
        <v>209.21827298998767</v>
      </c>
      <c r="E61" s="91">
        <v>0.33050005852752218</v>
      </c>
      <c r="F61" s="92">
        <v>2.5369822025179605E-2</v>
      </c>
      <c r="G61" s="93">
        <v>2.2326821991556112E-2</v>
      </c>
      <c r="H61" s="94">
        <v>3486.349652774039</v>
      </c>
      <c r="I61" s="95">
        <v>2684.7137436650723</v>
      </c>
      <c r="J61" s="96">
        <v>801.63590910896664</v>
      </c>
      <c r="K61" s="91">
        <v>0.29859269391402704</v>
      </c>
      <c r="L61" s="92">
        <v>2.1681632572636691E-2</v>
      </c>
      <c r="M61" s="93">
        <v>1.8010135998882345E-2</v>
      </c>
      <c r="O61" s="46"/>
      <c r="P61" s="46"/>
    </row>
    <row r="62" spans="1:16" ht="12.9" customHeight="1">
      <c r="A62" s="47" t="s">
        <v>67</v>
      </c>
      <c r="B62" s="48">
        <v>3592.3459383105355</v>
      </c>
      <c r="C62" s="89">
        <v>2353.5291683940691</v>
      </c>
      <c r="D62" s="90">
        <v>1238.8167699164665</v>
      </c>
      <c r="E62" s="91">
        <v>0.52636559026025298</v>
      </c>
      <c r="F62" s="92">
        <v>0.10820631380477126</v>
      </c>
      <c r="G62" s="93">
        <v>8.3007708088217183E-2</v>
      </c>
      <c r="H62" s="94">
        <v>22833.962727713097</v>
      </c>
      <c r="I62" s="95">
        <v>14621.287611606058</v>
      </c>
      <c r="J62" s="96">
        <v>8212.6751161070388</v>
      </c>
      <c r="K62" s="91">
        <v>0.56169301461438981</v>
      </c>
      <c r="L62" s="92">
        <v>0.14200457192973465</v>
      </c>
      <c r="M62" s="93">
        <v>9.8085458453499183E-2</v>
      </c>
      <c r="N62" s="98"/>
      <c r="O62" s="99"/>
      <c r="P62" s="99"/>
    </row>
    <row r="63" spans="1:16" ht="12.9" customHeight="1">
      <c r="A63" s="47" t="s">
        <v>68</v>
      </c>
      <c r="B63" s="48">
        <v>2861.6343268356491</v>
      </c>
      <c r="C63" s="89">
        <v>2642.8480111056106</v>
      </c>
      <c r="D63" s="90">
        <v>218.7863157300385</v>
      </c>
      <c r="E63" s="91">
        <v>8.2784297398362794E-2</v>
      </c>
      <c r="F63" s="92">
        <v>8.6196292696050641E-2</v>
      </c>
      <c r="G63" s="93">
        <v>9.3211828080750597E-2</v>
      </c>
      <c r="H63" s="94">
        <v>7767.6346161909296</v>
      </c>
      <c r="I63" s="95">
        <v>7361.7222310355128</v>
      </c>
      <c r="J63" s="96">
        <v>405.91238515541681</v>
      </c>
      <c r="K63" s="91">
        <v>5.5138237007119527E-2</v>
      </c>
      <c r="L63" s="92">
        <v>4.8306973333193969E-2</v>
      </c>
      <c r="M63" s="93">
        <v>4.9385383778735428E-2</v>
      </c>
      <c r="N63" s="98"/>
      <c r="O63" s="99"/>
      <c r="P63" s="99"/>
    </row>
    <row r="64" spans="1:16" ht="12.9" customHeight="1">
      <c r="A64" s="47" t="s">
        <v>69</v>
      </c>
      <c r="B64" s="48">
        <v>115.9045389264744</v>
      </c>
      <c r="C64" s="89">
        <v>185.64603873001877</v>
      </c>
      <c r="D64" s="90">
        <v>-69.741499803544372</v>
      </c>
      <c r="E64" s="91">
        <v>-0.37566920512086988</v>
      </c>
      <c r="F64" s="92">
        <v>3.4912013280028581E-3</v>
      </c>
      <c r="G64" s="93">
        <v>6.5476359492711578E-3</v>
      </c>
      <c r="H64" s="94">
        <v>436.76083098794732</v>
      </c>
      <c r="I64" s="95">
        <v>509.4136450488719</v>
      </c>
      <c r="J64" s="96">
        <v>-72.652814060924584</v>
      </c>
      <c r="K64" s="91">
        <v>-0.14262047113785978</v>
      </c>
      <c r="L64" s="92">
        <v>2.7162186248488448E-3</v>
      </c>
      <c r="M64" s="93">
        <v>3.4173509368234252E-3</v>
      </c>
      <c r="O64" s="46"/>
      <c r="P64" s="46"/>
    </row>
    <row r="65" spans="1:16" ht="12.9" customHeight="1">
      <c r="A65" s="47"/>
      <c r="B65" s="48"/>
      <c r="C65" s="89"/>
      <c r="D65" s="90"/>
      <c r="E65" s="91"/>
      <c r="F65" s="92"/>
      <c r="G65" s="93"/>
      <c r="H65" s="94"/>
      <c r="I65" s="95"/>
      <c r="J65" s="96"/>
      <c r="K65" s="91"/>
      <c r="L65" s="92"/>
      <c r="M65" s="93"/>
      <c r="N65" s="25"/>
      <c r="O65" s="100"/>
      <c r="P65" s="100"/>
    </row>
    <row r="66" spans="1:16" s="98" customFormat="1" ht="12.9" customHeight="1">
      <c r="A66" s="66" t="s">
        <v>70</v>
      </c>
      <c r="B66" s="67">
        <v>1</v>
      </c>
      <c r="C66" s="68">
        <v>628</v>
      </c>
      <c r="D66" s="101">
        <v>-627</v>
      </c>
      <c r="E66" s="70">
        <v>-0.99840764331210186</v>
      </c>
      <c r="F66" s="102">
        <v>7.2769081872494003E-6</v>
      </c>
      <c r="G66" s="103">
        <v>5.0771681043891622E-3</v>
      </c>
      <c r="H66" s="73">
        <v>13.442501850581754</v>
      </c>
      <c r="I66" s="77">
        <v>2981.9262747924122</v>
      </c>
      <c r="J66" s="104">
        <v>-2968.4837729418305</v>
      </c>
      <c r="K66" s="70">
        <v>-0.99549200730943033</v>
      </c>
      <c r="L66" s="102">
        <v>1.7010426492460263E-5</v>
      </c>
      <c r="M66" s="103">
        <v>3.845507854344499E-3</v>
      </c>
      <c r="N66" s="10"/>
      <c r="O66" s="46"/>
      <c r="P66" s="46"/>
    </row>
    <row r="67" spans="1:16" s="98" customFormat="1" ht="12.9" customHeight="1">
      <c r="A67" s="66" t="s">
        <v>71</v>
      </c>
      <c r="B67" s="67">
        <v>3350</v>
      </c>
      <c r="C67" s="68">
        <v>3673</v>
      </c>
      <c r="D67" s="101">
        <v>-323</v>
      </c>
      <c r="E67" s="70">
        <v>-8.7939014429621556E-2</v>
      </c>
      <c r="F67" s="105">
        <v>2.437764242728549E-2</v>
      </c>
      <c r="G67" s="106">
        <v>2.9694965680607314E-2</v>
      </c>
      <c r="H67" s="73">
        <v>28705</v>
      </c>
      <c r="I67" s="77">
        <v>23608</v>
      </c>
      <c r="J67" s="104">
        <v>5097</v>
      </c>
      <c r="K67" s="70">
        <v>0.21590138935953915</v>
      </c>
      <c r="L67" s="105">
        <v>3.6323914840669359E-2</v>
      </c>
      <c r="M67" s="106">
        <v>3.0445001337829836E-2</v>
      </c>
      <c r="N67" s="11"/>
      <c r="O67" s="107"/>
      <c r="P67" s="107"/>
    </row>
    <row r="68" spans="1:16" ht="12.9" customHeight="1">
      <c r="A68" s="108"/>
      <c r="B68" s="67"/>
      <c r="C68" s="68"/>
      <c r="D68" s="69"/>
      <c r="E68" s="70"/>
      <c r="F68" s="71"/>
      <c r="G68" s="72"/>
      <c r="H68" s="73"/>
      <c r="I68" s="74"/>
      <c r="J68" s="75"/>
      <c r="K68" s="70"/>
      <c r="L68" s="71"/>
      <c r="M68" s="72"/>
      <c r="O68" s="46"/>
      <c r="P68" s="46"/>
    </row>
    <row r="69" spans="1:16" s="25" customFormat="1" ht="12.9" customHeight="1" thickBot="1">
      <c r="A69" s="109" t="s">
        <v>72</v>
      </c>
      <c r="B69" s="110">
        <v>2678</v>
      </c>
      <c r="C69" s="111">
        <v>3515</v>
      </c>
      <c r="D69" s="112">
        <v>-837</v>
      </c>
      <c r="E69" s="113">
        <v>-0.23812233285917497</v>
      </c>
      <c r="F69" s="114">
        <v>1.9115054354420798E-2</v>
      </c>
      <c r="G69" s="115">
        <v>2.7632344386271081E-2</v>
      </c>
      <c r="H69" s="116">
        <v>12031</v>
      </c>
      <c r="I69" s="117">
        <v>12132</v>
      </c>
      <c r="J69" s="118">
        <v>-101</v>
      </c>
      <c r="K69" s="113">
        <v>-8.3250906693043188E-3</v>
      </c>
      <c r="L69" s="114">
        <v>1.4995979143803479E-2</v>
      </c>
      <c r="M69" s="115">
        <v>1.5404480534561513E-2</v>
      </c>
      <c r="O69" s="100"/>
      <c r="P69" s="100"/>
    </row>
    <row r="70" spans="1:16" ht="12.9" customHeight="1">
      <c r="A70" s="119"/>
      <c r="B70" s="120"/>
      <c r="C70" s="68"/>
      <c r="D70" s="121"/>
      <c r="E70" s="122"/>
      <c r="F70" s="123"/>
      <c r="G70" s="124"/>
      <c r="H70" s="125"/>
      <c r="I70" s="126"/>
      <c r="J70" s="127"/>
      <c r="K70" s="122"/>
      <c r="L70" s="123"/>
      <c r="M70" s="124"/>
      <c r="O70" s="46"/>
      <c r="P70" s="46"/>
    </row>
    <row r="71" spans="1:16" s="11" customFormat="1" ht="12.9" customHeight="1">
      <c r="A71" s="36" t="s">
        <v>73</v>
      </c>
      <c r="B71" s="37">
        <v>8753</v>
      </c>
      <c r="C71" s="38">
        <v>8224</v>
      </c>
      <c r="D71" s="128">
        <v>529</v>
      </c>
      <c r="E71" s="129">
        <v>6.4323929961089488E-2</v>
      </c>
      <c r="F71" s="41">
        <v>5.8423441463089032E-2</v>
      </c>
      <c r="G71" s="42">
        <v>6.0062077779806454E-2</v>
      </c>
      <c r="H71" s="43">
        <v>63390</v>
      </c>
      <c r="I71" s="44">
        <v>62509</v>
      </c>
      <c r="J71" s="45">
        <v>881</v>
      </c>
      <c r="K71" s="40">
        <v>1.4093970468252571E-2</v>
      </c>
      <c r="L71" s="41">
        <v>7.2467104590405798E-2</v>
      </c>
      <c r="M71" s="42">
        <v>7.2744341968831727E-2</v>
      </c>
      <c r="N71" s="10"/>
      <c r="O71" s="46"/>
      <c r="P71" s="46"/>
    </row>
    <row r="72" spans="1:16" ht="12.9" customHeight="1">
      <c r="A72" s="108"/>
      <c r="B72" s="48"/>
      <c r="C72" s="89"/>
      <c r="D72" s="90"/>
      <c r="E72" s="91"/>
      <c r="F72" s="92"/>
      <c r="G72" s="93"/>
      <c r="H72" s="94"/>
      <c r="I72" s="97"/>
      <c r="J72" s="96"/>
      <c r="K72" s="91"/>
      <c r="L72" s="92"/>
      <c r="M72" s="93"/>
      <c r="O72" s="46"/>
      <c r="P72" s="46"/>
    </row>
    <row r="73" spans="1:16" s="25" customFormat="1" ht="12.9" customHeight="1">
      <c r="A73" s="131" t="s">
        <v>74</v>
      </c>
      <c r="B73" s="132">
        <v>3603</v>
      </c>
      <c r="C73" s="133">
        <v>3252</v>
      </c>
      <c r="D73" s="134">
        <v>351</v>
      </c>
      <c r="E73" s="135">
        <v>0.10793357933579335</v>
      </c>
      <c r="F73" s="136">
        <v>0.41163029818347996</v>
      </c>
      <c r="G73" s="137">
        <v>0.39542801556420232</v>
      </c>
      <c r="H73" s="138">
        <v>17835</v>
      </c>
      <c r="I73" s="139">
        <v>18176</v>
      </c>
      <c r="J73" s="140">
        <v>-341</v>
      </c>
      <c r="K73" s="135">
        <v>-1.8761003521126762E-2</v>
      </c>
      <c r="L73" s="136">
        <v>0.28135352579271178</v>
      </c>
      <c r="M73" s="137">
        <v>0.29077412852549234</v>
      </c>
      <c r="N73" s="10"/>
      <c r="O73" s="46"/>
      <c r="P73" s="46"/>
    </row>
    <row r="74" spans="1:16" ht="12.9" customHeight="1">
      <c r="A74" s="47" t="s">
        <v>75</v>
      </c>
      <c r="B74" s="141">
        <v>6</v>
      </c>
      <c r="C74" s="89">
        <v>0</v>
      </c>
      <c r="D74" s="90">
        <v>6</v>
      </c>
      <c r="E74" s="91" t="s">
        <v>213</v>
      </c>
      <c r="F74" s="92">
        <v>1.6652789342214821E-3</v>
      </c>
      <c r="G74" s="93">
        <v>0</v>
      </c>
      <c r="H74" s="94">
        <v>29</v>
      </c>
      <c r="I74" s="95">
        <v>23</v>
      </c>
      <c r="J74" s="96">
        <v>6</v>
      </c>
      <c r="K74" s="91">
        <v>0.2608695652173913</v>
      </c>
      <c r="L74" s="92">
        <v>1.6260162601626016E-3</v>
      </c>
      <c r="M74" s="93">
        <v>1.2654049295774648E-3</v>
      </c>
      <c r="O74" s="46"/>
      <c r="P74" s="46"/>
    </row>
    <row r="75" spans="1:16" ht="12.9" customHeight="1">
      <c r="A75" s="47" t="s">
        <v>76</v>
      </c>
      <c r="B75" s="141">
        <v>64</v>
      </c>
      <c r="C75" s="89">
        <v>34</v>
      </c>
      <c r="D75" s="90">
        <v>30</v>
      </c>
      <c r="E75" s="91">
        <v>0.88235294117647056</v>
      </c>
      <c r="F75" s="92">
        <v>1.7762975298362477E-2</v>
      </c>
      <c r="G75" s="93">
        <v>1.0455104551045511E-2</v>
      </c>
      <c r="H75" s="94">
        <v>226</v>
      </c>
      <c r="I75" s="95">
        <v>231</v>
      </c>
      <c r="J75" s="96">
        <v>-5</v>
      </c>
      <c r="K75" s="91">
        <v>-2.1645021645021644E-2</v>
      </c>
      <c r="L75" s="92">
        <v>1.2671712924025792E-2</v>
      </c>
      <c r="M75" s="93">
        <v>1.2709066901408451E-2</v>
      </c>
      <c r="O75" s="46"/>
      <c r="P75" s="46"/>
    </row>
    <row r="76" spans="1:16" ht="12.9" customHeight="1">
      <c r="A76" s="47" t="s">
        <v>77</v>
      </c>
      <c r="B76" s="141">
        <v>84</v>
      </c>
      <c r="C76" s="89">
        <v>73</v>
      </c>
      <c r="D76" s="90">
        <v>11</v>
      </c>
      <c r="E76" s="91">
        <v>0.15068493150684931</v>
      </c>
      <c r="F76" s="92">
        <v>2.331390507910075E-2</v>
      </c>
      <c r="G76" s="93">
        <v>2.2447724477244774E-2</v>
      </c>
      <c r="H76" s="94">
        <v>282</v>
      </c>
      <c r="I76" s="95">
        <v>244</v>
      </c>
      <c r="J76" s="96">
        <v>38</v>
      </c>
      <c r="K76" s="91">
        <v>0.15573770491803279</v>
      </c>
      <c r="L76" s="92">
        <v>1.5811606391925987E-2</v>
      </c>
      <c r="M76" s="93">
        <v>1.3424295774647887E-2</v>
      </c>
      <c r="O76" s="46"/>
      <c r="P76" s="46"/>
    </row>
    <row r="77" spans="1:16" ht="12.9" customHeight="1">
      <c r="A77" s="47" t="s">
        <v>78</v>
      </c>
      <c r="B77" s="141">
        <v>5</v>
      </c>
      <c r="C77" s="89">
        <v>1</v>
      </c>
      <c r="D77" s="90">
        <v>4</v>
      </c>
      <c r="E77" s="91">
        <v>4</v>
      </c>
      <c r="F77" s="92">
        <v>1.3877324451845685E-3</v>
      </c>
      <c r="G77" s="93">
        <v>3.0750307503075032E-4</v>
      </c>
      <c r="H77" s="94">
        <v>15</v>
      </c>
      <c r="I77" s="95">
        <v>6</v>
      </c>
      <c r="J77" s="96">
        <v>9</v>
      </c>
      <c r="K77" s="91">
        <v>1.5</v>
      </c>
      <c r="L77" s="92">
        <v>8.4104289318755253E-4</v>
      </c>
      <c r="M77" s="93">
        <v>3.301056338028169E-4</v>
      </c>
      <c r="O77" s="46"/>
      <c r="P77" s="46"/>
    </row>
    <row r="78" spans="1:16" ht="12.9" customHeight="1">
      <c r="A78" s="47" t="s">
        <v>79</v>
      </c>
      <c r="B78" s="141">
        <v>8</v>
      </c>
      <c r="C78" s="89">
        <v>9</v>
      </c>
      <c r="D78" s="90">
        <v>-1</v>
      </c>
      <c r="E78" s="91">
        <v>-0.1111111111111111</v>
      </c>
      <c r="F78" s="92">
        <v>2.2203719122953097E-3</v>
      </c>
      <c r="G78" s="93">
        <v>2.7675276752767526E-3</v>
      </c>
      <c r="H78" s="94">
        <v>91</v>
      </c>
      <c r="I78" s="95">
        <v>98</v>
      </c>
      <c r="J78" s="96">
        <v>-7</v>
      </c>
      <c r="K78" s="91">
        <v>-7.1428571428571425E-2</v>
      </c>
      <c r="L78" s="92">
        <v>5.1023268853378186E-3</v>
      </c>
      <c r="M78" s="93">
        <v>5.3917253521126758E-3</v>
      </c>
      <c r="O78" s="46"/>
      <c r="P78" s="46"/>
    </row>
    <row r="79" spans="1:16" ht="12.9" customHeight="1">
      <c r="A79" s="47" t="s">
        <v>80</v>
      </c>
      <c r="B79" s="141">
        <v>185</v>
      </c>
      <c r="C79" s="89">
        <v>197</v>
      </c>
      <c r="D79" s="90">
        <v>-12</v>
      </c>
      <c r="E79" s="91">
        <v>-6.0913705583756347E-2</v>
      </c>
      <c r="F79" s="92">
        <v>5.1346100471829033E-2</v>
      </c>
      <c r="G79" s="93">
        <v>6.0578105781057809E-2</v>
      </c>
      <c r="H79" s="94">
        <v>414</v>
      </c>
      <c r="I79" s="95">
        <v>429</v>
      </c>
      <c r="J79" s="96">
        <v>-15</v>
      </c>
      <c r="K79" s="91">
        <v>-3.4965034965034968E-2</v>
      </c>
      <c r="L79" s="92">
        <v>2.3212783851976452E-2</v>
      </c>
      <c r="M79" s="93">
        <v>2.360255281690141E-2</v>
      </c>
      <c r="O79" s="46"/>
      <c r="P79" s="46"/>
    </row>
    <row r="80" spans="1:16" ht="12.9" customHeight="1">
      <c r="A80" s="47" t="s">
        <v>81</v>
      </c>
      <c r="B80" s="141">
        <v>74</v>
      </c>
      <c r="C80" s="89">
        <v>62</v>
      </c>
      <c r="D80" s="90">
        <v>12</v>
      </c>
      <c r="E80" s="91">
        <v>0.19354838709677419</v>
      </c>
      <c r="F80" s="92">
        <v>2.0538440188731612E-2</v>
      </c>
      <c r="G80" s="93">
        <v>1.9065190651906518E-2</v>
      </c>
      <c r="H80" s="94">
        <v>348</v>
      </c>
      <c r="I80" s="95">
        <v>406</v>
      </c>
      <c r="J80" s="96">
        <v>-58</v>
      </c>
      <c r="K80" s="91">
        <v>-0.14285714285714285</v>
      </c>
      <c r="L80" s="92">
        <v>1.9512195121951219E-2</v>
      </c>
      <c r="M80" s="93">
        <v>2.2337147887323945E-2</v>
      </c>
      <c r="O80" s="46"/>
      <c r="P80" s="46"/>
    </row>
    <row r="81" spans="1:16" ht="12.9" customHeight="1">
      <c r="A81" s="47" t="s">
        <v>82</v>
      </c>
      <c r="B81" s="141">
        <v>165</v>
      </c>
      <c r="C81" s="89">
        <v>158</v>
      </c>
      <c r="D81" s="90">
        <v>7</v>
      </c>
      <c r="E81" s="91">
        <v>4.4303797468354431E-2</v>
      </c>
      <c r="F81" s="92">
        <v>4.5795170691090757E-2</v>
      </c>
      <c r="G81" s="93">
        <v>4.858548585485855E-2</v>
      </c>
      <c r="H81" s="94">
        <v>1418</v>
      </c>
      <c r="I81" s="95">
        <v>1517</v>
      </c>
      <c r="J81" s="96">
        <v>-99</v>
      </c>
      <c r="K81" s="91">
        <v>-6.5260382333553066E-2</v>
      </c>
      <c r="L81" s="92">
        <v>7.950658816932997E-2</v>
      </c>
      <c r="M81" s="93">
        <v>8.3461707746478875E-2</v>
      </c>
      <c r="O81" s="46"/>
      <c r="P81" s="46"/>
    </row>
    <row r="82" spans="1:16" ht="12.9" customHeight="1">
      <c r="A82" s="47" t="s">
        <v>83</v>
      </c>
      <c r="B82" s="141">
        <v>521</v>
      </c>
      <c r="C82" s="89">
        <v>503</v>
      </c>
      <c r="D82" s="90">
        <v>18</v>
      </c>
      <c r="E82" s="91">
        <v>3.5785288270377733E-2</v>
      </c>
      <c r="F82" s="92">
        <v>0.14460172078823202</v>
      </c>
      <c r="G82" s="93">
        <v>0.15467404674046739</v>
      </c>
      <c r="H82" s="94">
        <v>2494</v>
      </c>
      <c r="I82" s="95">
        <v>2577</v>
      </c>
      <c r="J82" s="96">
        <v>-83</v>
      </c>
      <c r="K82" s="91">
        <v>-3.2207993791230113E-2</v>
      </c>
      <c r="L82" s="92">
        <v>0.13983739837398373</v>
      </c>
      <c r="M82" s="93">
        <v>0.14178036971830985</v>
      </c>
      <c r="O82" s="46"/>
      <c r="P82" s="46"/>
    </row>
    <row r="83" spans="1:16" ht="12.9" customHeight="1">
      <c r="A83" s="47" t="s">
        <v>84</v>
      </c>
      <c r="B83" s="141">
        <v>0</v>
      </c>
      <c r="C83" s="89">
        <v>2</v>
      </c>
      <c r="D83" s="90">
        <v>-2</v>
      </c>
      <c r="E83" s="91">
        <v>-1</v>
      </c>
      <c r="F83" s="92">
        <v>0</v>
      </c>
      <c r="G83" s="93">
        <v>6.1500615006150063E-4</v>
      </c>
      <c r="H83" s="94">
        <v>0</v>
      </c>
      <c r="I83" s="95">
        <v>17</v>
      </c>
      <c r="J83" s="96">
        <v>-17</v>
      </c>
      <c r="K83" s="91">
        <v>-1</v>
      </c>
      <c r="L83" s="92">
        <v>0</v>
      </c>
      <c r="M83" s="93">
        <v>9.3529929577464783E-4</v>
      </c>
      <c r="O83" s="46"/>
      <c r="P83" s="46"/>
    </row>
    <row r="84" spans="1:16" ht="12.9" customHeight="1">
      <c r="A84" s="47" t="s">
        <v>85</v>
      </c>
      <c r="B84" s="141">
        <v>10</v>
      </c>
      <c r="C84" s="89">
        <v>14</v>
      </c>
      <c r="D84" s="90">
        <v>-4</v>
      </c>
      <c r="E84" s="91">
        <v>-0.2857142857142857</v>
      </c>
      <c r="F84" s="92">
        <v>2.775464890369137E-3</v>
      </c>
      <c r="G84" s="93">
        <v>4.3050430504305041E-3</v>
      </c>
      <c r="H84" s="94">
        <v>127</v>
      </c>
      <c r="I84" s="95">
        <v>82</v>
      </c>
      <c r="J84" s="96">
        <v>45</v>
      </c>
      <c r="K84" s="91">
        <v>0.54878048780487809</v>
      </c>
      <c r="L84" s="92">
        <v>7.1208298289879447E-3</v>
      </c>
      <c r="M84" s="93">
        <v>4.511443661971831E-3</v>
      </c>
      <c r="O84" s="46"/>
      <c r="P84" s="46"/>
    </row>
    <row r="85" spans="1:16" ht="12.9" customHeight="1">
      <c r="A85" s="47" t="s">
        <v>86</v>
      </c>
      <c r="B85" s="141">
        <v>19</v>
      </c>
      <c r="C85" s="89">
        <v>17</v>
      </c>
      <c r="D85" s="90">
        <v>2</v>
      </c>
      <c r="E85" s="91">
        <v>0.11764705882352941</v>
      </c>
      <c r="F85" s="92">
        <v>5.2733832917013597E-3</v>
      </c>
      <c r="G85" s="93">
        <v>5.2275522755227555E-3</v>
      </c>
      <c r="H85" s="94">
        <v>60</v>
      </c>
      <c r="I85" s="95">
        <v>55</v>
      </c>
      <c r="J85" s="96">
        <v>5</v>
      </c>
      <c r="K85" s="91">
        <v>9.0909090909090912E-2</v>
      </c>
      <c r="L85" s="92">
        <v>3.3641715727502101E-3</v>
      </c>
      <c r="M85" s="93">
        <v>3.0259683098591548E-3</v>
      </c>
      <c r="O85" s="46"/>
      <c r="P85" s="46"/>
    </row>
    <row r="86" spans="1:16" ht="12.9" customHeight="1">
      <c r="A86" s="47" t="s">
        <v>87</v>
      </c>
      <c r="B86" s="141">
        <v>2</v>
      </c>
      <c r="C86" s="89">
        <v>0</v>
      </c>
      <c r="D86" s="90">
        <v>2</v>
      </c>
      <c r="E86" s="91" t="s">
        <v>213</v>
      </c>
      <c r="F86" s="92">
        <v>5.5509297807382742E-4</v>
      </c>
      <c r="G86" s="93">
        <v>0</v>
      </c>
      <c r="H86" s="94">
        <v>32</v>
      </c>
      <c r="I86" s="95">
        <v>26</v>
      </c>
      <c r="J86" s="96">
        <v>6</v>
      </c>
      <c r="K86" s="91">
        <v>0.23076923076923078</v>
      </c>
      <c r="L86" s="92">
        <v>1.7942248388001121E-3</v>
      </c>
      <c r="M86" s="93">
        <v>1.4304577464788733E-3</v>
      </c>
      <c r="O86" s="46"/>
      <c r="P86" s="46"/>
    </row>
    <row r="87" spans="1:16" ht="12.9" customHeight="1">
      <c r="A87" s="47" t="s">
        <v>88</v>
      </c>
      <c r="B87" s="141">
        <v>58</v>
      </c>
      <c r="C87" s="89">
        <v>33</v>
      </c>
      <c r="D87" s="90">
        <v>25</v>
      </c>
      <c r="E87" s="91">
        <v>0.75757575757575757</v>
      </c>
      <c r="F87" s="92">
        <v>1.6097696364140993E-2</v>
      </c>
      <c r="G87" s="93">
        <v>1.014760147601476E-2</v>
      </c>
      <c r="H87" s="94">
        <v>459</v>
      </c>
      <c r="I87" s="95">
        <v>231</v>
      </c>
      <c r="J87" s="96">
        <v>228</v>
      </c>
      <c r="K87" s="91">
        <v>0.98701298701298701</v>
      </c>
      <c r="L87" s="92">
        <v>2.5735912531539108E-2</v>
      </c>
      <c r="M87" s="93">
        <v>1.2709066901408451E-2</v>
      </c>
      <c r="O87" s="46"/>
      <c r="P87" s="46"/>
    </row>
    <row r="88" spans="1:16" ht="12.9" customHeight="1">
      <c r="A88" s="47" t="s">
        <v>89</v>
      </c>
      <c r="B88" s="141">
        <v>283</v>
      </c>
      <c r="C88" s="89">
        <v>257</v>
      </c>
      <c r="D88" s="90">
        <v>26</v>
      </c>
      <c r="E88" s="91">
        <v>0.10116731517509728</v>
      </c>
      <c r="F88" s="92">
        <v>7.8545656397446567E-2</v>
      </c>
      <c r="G88" s="93">
        <v>7.9028290282902827E-2</v>
      </c>
      <c r="H88" s="94">
        <v>983</v>
      </c>
      <c r="I88" s="95">
        <v>1144</v>
      </c>
      <c r="J88" s="96">
        <v>-161</v>
      </c>
      <c r="K88" s="91">
        <v>-0.14073426573426573</v>
      </c>
      <c r="L88" s="92">
        <v>5.5116344266890945E-2</v>
      </c>
      <c r="M88" s="93">
        <v>6.2940140845070422E-2</v>
      </c>
      <c r="O88" s="46"/>
      <c r="P88" s="46"/>
    </row>
    <row r="89" spans="1:16" ht="12.9" customHeight="1">
      <c r="A89" s="47" t="s">
        <v>90</v>
      </c>
      <c r="B89" s="141">
        <v>2</v>
      </c>
      <c r="C89" s="89">
        <v>0</v>
      </c>
      <c r="D89" s="90">
        <v>2</v>
      </c>
      <c r="E89" s="91" t="s">
        <v>213</v>
      </c>
      <c r="F89" s="92">
        <v>5.5509297807382742E-4</v>
      </c>
      <c r="G89" s="93">
        <v>0</v>
      </c>
      <c r="H89" s="94">
        <v>21</v>
      </c>
      <c r="I89" s="95">
        <v>27</v>
      </c>
      <c r="J89" s="96">
        <v>-6</v>
      </c>
      <c r="K89" s="91">
        <v>-0.22222222222222221</v>
      </c>
      <c r="L89" s="92">
        <v>1.1774600504625735E-3</v>
      </c>
      <c r="M89" s="93">
        <v>1.485475352112676E-3</v>
      </c>
      <c r="O89" s="46"/>
      <c r="P89" s="46"/>
    </row>
    <row r="90" spans="1:16" ht="12.9" customHeight="1">
      <c r="A90" s="47" t="s">
        <v>91</v>
      </c>
      <c r="B90" s="141">
        <v>3</v>
      </c>
      <c r="C90" s="89">
        <v>0</v>
      </c>
      <c r="D90" s="90">
        <v>3</v>
      </c>
      <c r="E90" s="91" t="s">
        <v>213</v>
      </c>
      <c r="F90" s="92">
        <v>8.3263946711074107E-4</v>
      </c>
      <c r="G90" s="93">
        <v>0</v>
      </c>
      <c r="H90" s="94">
        <v>3</v>
      </c>
      <c r="I90" s="95">
        <v>0</v>
      </c>
      <c r="J90" s="96">
        <v>3</v>
      </c>
      <c r="K90" s="91" t="s">
        <v>213</v>
      </c>
      <c r="L90" s="92">
        <v>1.6820857863751051E-4</v>
      </c>
      <c r="M90" s="93">
        <v>0</v>
      </c>
      <c r="O90" s="46"/>
      <c r="P90" s="46"/>
    </row>
    <row r="91" spans="1:16" ht="12.9" customHeight="1">
      <c r="A91" s="47" t="s">
        <v>92</v>
      </c>
      <c r="B91" s="141">
        <v>120</v>
      </c>
      <c r="C91" s="89">
        <v>118</v>
      </c>
      <c r="D91" s="90">
        <v>2</v>
      </c>
      <c r="E91" s="91">
        <v>1.6949152542372881E-2</v>
      </c>
      <c r="F91" s="92">
        <v>3.330557868442964E-2</v>
      </c>
      <c r="G91" s="93">
        <v>3.6285362853628537E-2</v>
      </c>
      <c r="H91" s="94">
        <v>721</v>
      </c>
      <c r="I91" s="95">
        <v>653</v>
      </c>
      <c r="J91" s="96">
        <v>68</v>
      </c>
      <c r="K91" s="91">
        <v>0.10413476263399694</v>
      </c>
      <c r="L91" s="92">
        <v>4.0426128399215028E-2</v>
      </c>
      <c r="M91" s="93">
        <v>3.5926496478873242E-2</v>
      </c>
      <c r="O91" s="46"/>
      <c r="P91" s="46"/>
    </row>
    <row r="92" spans="1:16" ht="12.9" customHeight="1">
      <c r="A92" s="47" t="s">
        <v>93</v>
      </c>
      <c r="B92" s="141">
        <v>71</v>
      </c>
      <c r="C92" s="89">
        <v>80</v>
      </c>
      <c r="D92" s="90">
        <v>-9</v>
      </c>
      <c r="E92" s="91">
        <v>-0.1125</v>
      </c>
      <c r="F92" s="92">
        <v>1.9705800721620873E-2</v>
      </c>
      <c r="G92" s="93">
        <v>2.4600246002460024E-2</v>
      </c>
      <c r="H92" s="94">
        <v>194</v>
      </c>
      <c r="I92" s="95">
        <v>350</v>
      </c>
      <c r="J92" s="96">
        <v>-156</v>
      </c>
      <c r="K92" s="91">
        <v>-0.44571428571428573</v>
      </c>
      <c r="L92" s="92">
        <v>1.087748808522568E-2</v>
      </c>
      <c r="M92" s="93">
        <v>1.9256161971830985E-2</v>
      </c>
      <c r="O92" s="46"/>
      <c r="P92" s="46"/>
    </row>
    <row r="93" spans="1:16" ht="12.9" customHeight="1">
      <c r="A93" s="47" t="s">
        <v>94</v>
      </c>
      <c r="B93" s="141">
        <v>27</v>
      </c>
      <c r="C93" s="89">
        <v>25</v>
      </c>
      <c r="D93" s="90">
        <v>2</v>
      </c>
      <c r="E93" s="91">
        <v>0.08</v>
      </c>
      <c r="F93" s="92">
        <v>7.4937552039966698E-3</v>
      </c>
      <c r="G93" s="93">
        <v>7.6875768757687576E-3</v>
      </c>
      <c r="H93" s="94">
        <v>118</v>
      </c>
      <c r="I93" s="95">
        <v>122</v>
      </c>
      <c r="J93" s="96">
        <v>-4</v>
      </c>
      <c r="K93" s="91">
        <v>-3.2786885245901641E-2</v>
      </c>
      <c r="L93" s="92">
        <v>6.6162040930754134E-3</v>
      </c>
      <c r="M93" s="93">
        <v>6.7121478873239434E-3</v>
      </c>
      <c r="O93" s="46"/>
      <c r="P93" s="46"/>
    </row>
    <row r="94" spans="1:16" ht="12.9" customHeight="1">
      <c r="A94" s="47" t="s">
        <v>95</v>
      </c>
      <c r="B94" s="141">
        <v>19</v>
      </c>
      <c r="C94" s="89">
        <v>13</v>
      </c>
      <c r="D94" s="90">
        <v>6</v>
      </c>
      <c r="E94" s="91">
        <v>0.46153846153846156</v>
      </c>
      <c r="F94" s="92">
        <v>5.2733832917013597E-3</v>
      </c>
      <c r="G94" s="93">
        <v>3.9975399753997536E-3</v>
      </c>
      <c r="H94" s="94">
        <v>111</v>
      </c>
      <c r="I94" s="95">
        <v>123</v>
      </c>
      <c r="J94" s="96">
        <v>-12</v>
      </c>
      <c r="K94" s="91">
        <v>-9.7560975609756101E-2</v>
      </c>
      <c r="L94" s="92">
        <v>6.2237174095878889E-3</v>
      </c>
      <c r="M94" s="93">
        <v>6.7671654929577461E-3</v>
      </c>
      <c r="O94" s="46"/>
      <c r="P94" s="46"/>
    </row>
    <row r="95" spans="1:16" ht="12.9" customHeight="1">
      <c r="A95" s="47" t="s">
        <v>96</v>
      </c>
      <c r="B95" s="141">
        <v>12</v>
      </c>
      <c r="C95" s="89">
        <v>9</v>
      </c>
      <c r="D95" s="90">
        <v>3</v>
      </c>
      <c r="E95" s="91">
        <v>0.33333333333333331</v>
      </c>
      <c r="F95" s="92">
        <v>3.3305578684429643E-3</v>
      </c>
      <c r="G95" s="93">
        <v>2.7675276752767526E-3</v>
      </c>
      <c r="H95" s="94">
        <v>27</v>
      </c>
      <c r="I95" s="95">
        <v>44</v>
      </c>
      <c r="J95" s="96">
        <v>-17</v>
      </c>
      <c r="K95" s="91">
        <v>-0.38636363636363635</v>
      </c>
      <c r="L95" s="92">
        <v>1.5138772077375945E-3</v>
      </c>
      <c r="M95" s="93">
        <v>2.4207746478873238E-3</v>
      </c>
      <c r="O95" s="46"/>
      <c r="P95" s="46"/>
    </row>
    <row r="96" spans="1:16" ht="12.75" customHeight="1">
      <c r="A96" s="47" t="s">
        <v>97</v>
      </c>
      <c r="B96" s="141">
        <v>0</v>
      </c>
      <c r="C96" s="89">
        <v>0</v>
      </c>
      <c r="D96" s="90">
        <v>0</v>
      </c>
      <c r="E96" s="91" t="s">
        <v>213</v>
      </c>
      <c r="F96" s="92">
        <v>0</v>
      </c>
      <c r="G96" s="93">
        <v>0</v>
      </c>
      <c r="H96" s="94">
        <v>1</v>
      </c>
      <c r="I96" s="95">
        <v>1</v>
      </c>
      <c r="J96" s="96">
        <v>0</v>
      </c>
      <c r="K96" s="91">
        <v>0</v>
      </c>
      <c r="L96" s="92">
        <v>5.6069526212503504E-5</v>
      </c>
      <c r="M96" s="93">
        <v>5.5017605633802818E-5</v>
      </c>
      <c r="O96" s="46"/>
      <c r="P96" s="46"/>
    </row>
    <row r="97" spans="1:16" ht="12.75" customHeight="1">
      <c r="A97" s="47" t="s">
        <v>98</v>
      </c>
      <c r="B97" s="141">
        <v>6</v>
      </c>
      <c r="C97" s="89">
        <v>0</v>
      </c>
      <c r="D97" s="90">
        <v>6</v>
      </c>
      <c r="E97" s="91" t="s">
        <v>213</v>
      </c>
      <c r="F97" s="92">
        <v>1.6652789342214821E-3</v>
      </c>
      <c r="G97" s="93">
        <v>0</v>
      </c>
      <c r="H97" s="94">
        <v>19</v>
      </c>
      <c r="I97" s="95">
        <v>25</v>
      </c>
      <c r="J97" s="96">
        <v>-6</v>
      </c>
      <c r="K97" s="91">
        <v>-0.24</v>
      </c>
      <c r="L97" s="92">
        <v>1.0653209980375667E-3</v>
      </c>
      <c r="M97" s="93">
        <v>1.3754401408450703E-3</v>
      </c>
      <c r="O97" s="46"/>
      <c r="P97" s="46"/>
    </row>
    <row r="98" spans="1:16" ht="12.9" customHeight="1">
      <c r="A98" s="47" t="s">
        <v>99</v>
      </c>
      <c r="B98" s="141">
        <v>451</v>
      </c>
      <c r="C98" s="89">
        <v>252</v>
      </c>
      <c r="D98" s="90">
        <v>199</v>
      </c>
      <c r="E98" s="91">
        <v>0.78968253968253965</v>
      </c>
      <c r="F98" s="92">
        <v>0.12517346655564807</v>
      </c>
      <c r="G98" s="93">
        <v>7.7490774907749083E-2</v>
      </c>
      <c r="H98" s="94">
        <v>2492</v>
      </c>
      <c r="I98" s="95">
        <v>2685</v>
      </c>
      <c r="J98" s="96">
        <v>-193</v>
      </c>
      <c r="K98" s="91">
        <v>-7.188081936685288E-2</v>
      </c>
      <c r="L98" s="92">
        <v>0.13972525932155874</v>
      </c>
      <c r="M98" s="93">
        <v>0.14772227112676056</v>
      </c>
      <c r="O98" s="46"/>
      <c r="P98" s="46"/>
    </row>
    <row r="99" spans="1:16" ht="12.9" customHeight="1">
      <c r="A99" s="47" t="s">
        <v>100</v>
      </c>
      <c r="B99" s="141">
        <v>123</v>
      </c>
      <c r="C99" s="89">
        <v>134</v>
      </c>
      <c r="D99" s="90">
        <v>-11</v>
      </c>
      <c r="E99" s="91">
        <v>-8.2089552238805971E-2</v>
      </c>
      <c r="F99" s="92">
        <v>3.4138218151540382E-2</v>
      </c>
      <c r="G99" s="93">
        <v>4.1205412054120538E-2</v>
      </c>
      <c r="H99" s="94">
        <v>479</v>
      </c>
      <c r="I99" s="95">
        <v>602</v>
      </c>
      <c r="J99" s="96">
        <v>-123</v>
      </c>
      <c r="K99" s="91">
        <v>-0.20431893687707642</v>
      </c>
      <c r="L99" s="92">
        <v>2.6857303055789178E-2</v>
      </c>
      <c r="M99" s="93">
        <v>3.3120598591549297E-2</v>
      </c>
      <c r="O99" s="46"/>
      <c r="P99" s="46"/>
    </row>
    <row r="100" spans="1:16" ht="12.9" customHeight="1">
      <c r="A100" s="47" t="s">
        <v>101</v>
      </c>
      <c r="B100" s="141">
        <v>201</v>
      </c>
      <c r="C100" s="89">
        <v>91</v>
      </c>
      <c r="D100" s="90">
        <v>110</v>
      </c>
      <c r="E100" s="91">
        <v>1.2087912087912087</v>
      </c>
      <c r="F100" s="92">
        <v>5.5786844296419648E-2</v>
      </c>
      <c r="G100" s="93">
        <v>2.7982779827798277E-2</v>
      </c>
      <c r="H100" s="94">
        <v>824</v>
      </c>
      <c r="I100" s="95">
        <v>510</v>
      </c>
      <c r="J100" s="96">
        <v>314</v>
      </c>
      <c r="K100" s="91">
        <v>0.61568627450980395</v>
      </c>
      <c r="L100" s="92">
        <v>4.6201289599102885E-2</v>
      </c>
      <c r="M100" s="93">
        <v>2.8058978873239437E-2</v>
      </c>
      <c r="O100" s="46"/>
      <c r="P100" s="46"/>
    </row>
    <row r="101" spans="1:16" ht="12.9" customHeight="1">
      <c r="A101" s="142" t="s">
        <v>102</v>
      </c>
      <c r="B101" s="141">
        <v>6</v>
      </c>
      <c r="C101" s="89">
        <v>5</v>
      </c>
      <c r="D101" s="90">
        <v>1</v>
      </c>
      <c r="E101" s="143">
        <v>0.2</v>
      </c>
      <c r="F101" s="144">
        <v>1.6652789342214821E-3</v>
      </c>
      <c r="G101" s="145">
        <v>1.5375153751537515E-3</v>
      </c>
      <c r="H101" s="94">
        <v>74</v>
      </c>
      <c r="I101" s="95">
        <v>73</v>
      </c>
      <c r="J101" s="146">
        <v>1</v>
      </c>
      <c r="K101" s="143">
        <v>1.3698630136986301E-2</v>
      </c>
      <c r="L101" s="144">
        <v>4.149144939725259E-3</v>
      </c>
      <c r="M101" s="145">
        <v>4.0162852112676055E-3</v>
      </c>
      <c r="O101" s="46"/>
      <c r="P101" s="46"/>
    </row>
    <row r="102" spans="1:16" ht="12.9" customHeight="1">
      <c r="A102" s="148" t="s">
        <v>103</v>
      </c>
      <c r="B102" s="149">
        <v>444</v>
      </c>
      <c r="C102" s="150">
        <v>458</v>
      </c>
      <c r="D102" s="90">
        <v>-14</v>
      </c>
      <c r="E102" s="151">
        <v>-3.0567685589519649E-2</v>
      </c>
      <c r="F102" s="105">
        <v>0.12323064113238967</v>
      </c>
      <c r="G102" s="106">
        <v>0.14083640836408365</v>
      </c>
      <c r="H102" s="152">
        <v>2342</v>
      </c>
      <c r="I102" s="153">
        <v>2291</v>
      </c>
      <c r="J102" s="104">
        <v>51</v>
      </c>
      <c r="K102" s="151">
        <v>2.2261021388040158E-2</v>
      </c>
      <c r="L102" s="105">
        <v>0.1313148303896832</v>
      </c>
      <c r="M102" s="106">
        <v>0.12604533450704225</v>
      </c>
      <c r="N102" s="98"/>
      <c r="O102" s="99"/>
      <c r="P102" s="99"/>
    </row>
    <row r="103" spans="1:16" ht="12.9" customHeight="1">
      <c r="A103" s="142" t="s">
        <v>104</v>
      </c>
      <c r="B103" s="141">
        <v>33</v>
      </c>
      <c r="C103" s="89">
        <v>49</v>
      </c>
      <c r="D103" s="90">
        <v>-16</v>
      </c>
      <c r="E103" s="143">
        <v>-0.32653061224489793</v>
      </c>
      <c r="F103" s="144">
        <v>7.4324324324324328E-2</v>
      </c>
      <c r="G103" s="145">
        <v>0.10698689956331878</v>
      </c>
      <c r="H103" s="94">
        <v>199</v>
      </c>
      <c r="I103" s="95">
        <v>209</v>
      </c>
      <c r="J103" s="146">
        <v>-10</v>
      </c>
      <c r="K103" s="143">
        <v>-4.784688995215311E-2</v>
      </c>
      <c r="L103" s="144">
        <v>8.4970111016225452E-2</v>
      </c>
      <c r="M103" s="145">
        <v>9.1226538629419471E-2</v>
      </c>
      <c r="O103" s="46"/>
      <c r="P103" s="46"/>
    </row>
    <row r="104" spans="1:16" ht="12.9" customHeight="1">
      <c r="A104" s="47" t="s">
        <v>105</v>
      </c>
      <c r="B104" s="141">
        <v>0</v>
      </c>
      <c r="C104" s="89">
        <v>5</v>
      </c>
      <c r="D104" s="90">
        <v>-5</v>
      </c>
      <c r="E104" s="91">
        <v>-1</v>
      </c>
      <c r="F104" s="92">
        <v>0</v>
      </c>
      <c r="G104" s="93">
        <v>1.0917030567685589E-2</v>
      </c>
      <c r="H104" s="94">
        <v>8</v>
      </c>
      <c r="I104" s="95">
        <v>11</v>
      </c>
      <c r="J104" s="96">
        <v>-3</v>
      </c>
      <c r="K104" s="91">
        <v>-0.27272727272727271</v>
      </c>
      <c r="L104" s="92">
        <v>3.4158838599487617E-3</v>
      </c>
      <c r="M104" s="93">
        <v>4.8013967699694453E-3</v>
      </c>
      <c r="O104" s="46"/>
      <c r="P104" s="46"/>
    </row>
    <row r="105" spans="1:16" ht="12.9" customHeight="1">
      <c r="A105" s="47" t="s">
        <v>106</v>
      </c>
      <c r="B105" s="141">
        <v>1</v>
      </c>
      <c r="C105" s="89">
        <v>4</v>
      </c>
      <c r="D105" s="90">
        <v>-3</v>
      </c>
      <c r="E105" s="91">
        <v>-0.75</v>
      </c>
      <c r="F105" s="92">
        <v>2.2522522522522522E-3</v>
      </c>
      <c r="G105" s="93">
        <v>8.7336244541484712E-3</v>
      </c>
      <c r="H105" s="94">
        <v>7</v>
      </c>
      <c r="I105" s="95">
        <v>12</v>
      </c>
      <c r="J105" s="96">
        <v>-5</v>
      </c>
      <c r="K105" s="91">
        <v>-0.41666666666666669</v>
      </c>
      <c r="L105" s="92">
        <v>2.9888983774551663E-3</v>
      </c>
      <c r="M105" s="93">
        <v>5.2378873854212133E-3</v>
      </c>
      <c r="O105" s="46"/>
      <c r="P105" s="46"/>
    </row>
    <row r="106" spans="1:16" ht="12.9" customHeight="1">
      <c r="A106" s="47" t="s">
        <v>107</v>
      </c>
      <c r="B106" s="141">
        <v>0</v>
      </c>
      <c r="C106" s="89">
        <v>0</v>
      </c>
      <c r="D106" s="90">
        <v>0</v>
      </c>
      <c r="E106" s="91" t="s">
        <v>213</v>
      </c>
      <c r="F106" s="92">
        <v>0</v>
      </c>
      <c r="G106" s="93">
        <v>0</v>
      </c>
      <c r="H106" s="94">
        <v>0</v>
      </c>
      <c r="I106" s="95">
        <v>0</v>
      </c>
      <c r="J106" s="96">
        <v>0</v>
      </c>
      <c r="K106" s="91" t="s">
        <v>213</v>
      </c>
      <c r="L106" s="92">
        <v>0</v>
      </c>
      <c r="M106" s="93">
        <v>0</v>
      </c>
      <c r="O106" s="46"/>
      <c r="P106" s="46"/>
    </row>
    <row r="107" spans="1:16" ht="12.9" customHeight="1">
      <c r="A107" s="47" t="s">
        <v>108</v>
      </c>
      <c r="B107" s="141">
        <v>410</v>
      </c>
      <c r="C107" s="89">
        <v>400</v>
      </c>
      <c r="D107" s="90">
        <v>10</v>
      </c>
      <c r="E107" s="91">
        <v>2.5000000000000001E-2</v>
      </c>
      <c r="F107" s="92">
        <v>0.92342342342342343</v>
      </c>
      <c r="G107" s="93">
        <v>0.8733624454148472</v>
      </c>
      <c r="H107" s="94">
        <v>2128</v>
      </c>
      <c r="I107" s="95">
        <v>2059</v>
      </c>
      <c r="J107" s="96">
        <v>69</v>
      </c>
      <c r="K107" s="91">
        <v>3.3511413307430793E-2</v>
      </c>
      <c r="L107" s="92">
        <v>0.90862510674637065</v>
      </c>
      <c r="M107" s="93">
        <v>0.89873417721518989</v>
      </c>
      <c r="O107" s="46"/>
      <c r="P107" s="46"/>
    </row>
    <row r="108" spans="1:16" ht="12.9" customHeight="1">
      <c r="A108" s="47" t="s">
        <v>109</v>
      </c>
      <c r="B108" s="141">
        <v>87</v>
      </c>
      <c r="C108" s="89">
        <v>102</v>
      </c>
      <c r="D108" s="90">
        <v>-15</v>
      </c>
      <c r="E108" s="91">
        <v>-0.14705882352941177</v>
      </c>
      <c r="F108" s="92">
        <v>2.4146544546211492E-2</v>
      </c>
      <c r="G108" s="93">
        <v>3.136531365313653E-2</v>
      </c>
      <c r="H108" s="94">
        <v>661</v>
      </c>
      <c r="I108" s="95">
        <v>758</v>
      </c>
      <c r="J108" s="96">
        <v>-97</v>
      </c>
      <c r="K108" s="91">
        <v>-0.12796833773087071</v>
      </c>
      <c r="L108" s="92">
        <v>3.7061956826464813E-2</v>
      </c>
      <c r="M108" s="93">
        <v>4.1703345070422539E-2</v>
      </c>
      <c r="O108" s="46"/>
      <c r="P108" s="46"/>
    </row>
    <row r="109" spans="1:16" s="98" customFormat="1" ht="12.9" customHeight="1">
      <c r="A109" s="108" t="s">
        <v>110</v>
      </c>
      <c r="B109" s="155">
        <v>24</v>
      </c>
      <c r="C109" s="150">
        <v>8</v>
      </c>
      <c r="D109" s="90">
        <v>16</v>
      </c>
      <c r="E109" s="70">
        <v>2</v>
      </c>
      <c r="F109" s="71">
        <v>6.6611157368859286E-3</v>
      </c>
      <c r="G109" s="72">
        <v>2.4600246002460025E-3</v>
      </c>
      <c r="H109" s="153">
        <v>98</v>
      </c>
      <c r="I109" s="153">
        <v>38</v>
      </c>
      <c r="J109" s="75">
        <v>60</v>
      </c>
      <c r="K109" s="70">
        <v>1.5789473684210527</v>
      </c>
      <c r="L109" s="71">
        <v>5.494813568825343E-3</v>
      </c>
      <c r="M109" s="72">
        <v>2.0906690140845069E-3</v>
      </c>
      <c r="O109" s="99"/>
      <c r="P109" s="99"/>
    </row>
    <row r="110" spans="1:16" ht="12.9" customHeight="1">
      <c r="A110" s="156" t="s">
        <v>111</v>
      </c>
      <c r="B110" s="141">
        <v>0</v>
      </c>
      <c r="C110" s="89">
        <v>0</v>
      </c>
      <c r="D110" s="90">
        <v>0</v>
      </c>
      <c r="E110" s="91" t="s">
        <v>213</v>
      </c>
      <c r="F110" s="92">
        <v>0</v>
      </c>
      <c r="G110" s="93">
        <v>0</v>
      </c>
      <c r="H110" s="94">
        <v>8</v>
      </c>
      <c r="I110" s="95">
        <v>6</v>
      </c>
      <c r="J110" s="96">
        <v>2</v>
      </c>
      <c r="K110" s="91">
        <v>0.33333333333333331</v>
      </c>
      <c r="L110" s="92">
        <v>4.4855620970002803E-4</v>
      </c>
      <c r="M110" s="93">
        <v>3.301056338028169E-4</v>
      </c>
      <c r="O110" s="46"/>
      <c r="P110" s="46"/>
    </row>
    <row r="111" spans="1:16" ht="12.9" customHeight="1">
      <c r="A111" s="156" t="s">
        <v>112</v>
      </c>
      <c r="B111" s="141">
        <v>7</v>
      </c>
      <c r="C111" s="89">
        <v>8</v>
      </c>
      <c r="D111" s="90">
        <v>-1</v>
      </c>
      <c r="E111" s="91">
        <v>-0.125</v>
      </c>
      <c r="F111" s="92">
        <v>1.9428254232583958E-3</v>
      </c>
      <c r="G111" s="93">
        <v>2.4600246002460025E-3</v>
      </c>
      <c r="H111" s="94">
        <v>22</v>
      </c>
      <c r="I111" s="95">
        <v>20</v>
      </c>
      <c r="J111" s="96">
        <v>2</v>
      </c>
      <c r="K111" s="91">
        <v>0.1</v>
      </c>
      <c r="L111" s="92">
        <v>1.2335295766750772E-3</v>
      </c>
      <c r="M111" s="93">
        <v>1.1003521126760564E-3</v>
      </c>
      <c r="O111" s="46"/>
      <c r="P111" s="46"/>
    </row>
    <row r="112" spans="1:16" ht="12.9" customHeight="1">
      <c r="A112" s="156" t="s">
        <v>113</v>
      </c>
      <c r="B112" s="141">
        <v>0</v>
      </c>
      <c r="C112" s="89">
        <v>0</v>
      </c>
      <c r="D112" s="90">
        <v>0</v>
      </c>
      <c r="E112" s="91" t="s">
        <v>213</v>
      </c>
      <c r="F112" s="92">
        <v>0</v>
      </c>
      <c r="G112" s="93">
        <v>0</v>
      </c>
      <c r="H112" s="94">
        <v>0</v>
      </c>
      <c r="I112" s="95">
        <v>0</v>
      </c>
      <c r="J112" s="96">
        <v>0</v>
      </c>
      <c r="K112" s="91" t="s">
        <v>213</v>
      </c>
      <c r="L112" s="92">
        <v>0</v>
      </c>
      <c r="M112" s="93">
        <v>0</v>
      </c>
      <c r="O112" s="46"/>
      <c r="P112" s="46"/>
    </row>
    <row r="113" spans="1:16" ht="12.9" customHeight="1">
      <c r="A113" s="156" t="s">
        <v>114</v>
      </c>
      <c r="B113" s="141">
        <v>0</v>
      </c>
      <c r="C113" s="89">
        <v>0</v>
      </c>
      <c r="D113" s="90">
        <v>0</v>
      </c>
      <c r="E113" s="91" t="s">
        <v>213</v>
      </c>
      <c r="F113" s="92">
        <v>0</v>
      </c>
      <c r="G113" s="93">
        <v>0</v>
      </c>
      <c r="H113" s="94">
        <v>0</v>
      </c>
      <c r="I113" s="95">
        <v>0</v>
      </c>
      <c r="J113" s="96">
        <v>0</v>
      </c>
      <c r="K113" s="91" t="s">
        <v>213</v>
      </c>
      <c r="L113" s="92">
        <v>0</v>
      </c>
      <c r="M113" s="93">
        <v>0</v>
      </c>
      <c r="O113" s="46"/>
      <c r="P113" s="46"/>
    </row>
    <row r="114" spans="1:16" ht="12.9" customHeight="1">
      <c r="A114" s="156" t="s">
        <v>115</v>
      </c>
      <c r="B114" s="141">
        <v>16</v>
      </c>
      <c r="C114" s="89">
        <v>0</v>
      </c>
      <c r="D114" s="90">
        <v>16</v>
      </c>
      <c r="E114" s="91" t="s">
        <v>213</v>
      </c>
      <c r="F114" s="92">
        <v>4.4407438245906193E-3</v>
      </c>
      <c r="G114" s="93">
        <v>0</v>
      </c>
      <c r="H114" s="94">
        <v>26</v>
      </c>
      <c r="I114" s="95">
        <v>5</v>
      </c>
      <c r="J114" s="96">
        <v>21</v>
      </c>
      <c r="K114" s="91">
        <v>4.2</v>
      </c>
      <c r="L114" s="92">
        <v>1.4578076815250911E-3</v>
      </c>
      <c r="M114" s="93">
        <v>2.750880281690141E-4</v>
      </c>
      <c r="O114" s="46"/>
      <c r="P114" s="46"/>
    </row>
    <row r="115" spans="1:16" ht="12.9" customHeight="1">
      <c r="A115" s="156" t="s">
        <v>116</v>
      </c>
      <c r="B115" s="141">
        <v>1</v>
      </c>
      <c r="C115" s="89">
        <v>0</v>
      </c>
      <c r="D115" s="90">
        <v>1</v>
      </c>
      <c r="E115" s="91" t="s">
        <v>213</v>
      </c>
      <c r="F115" s="92">
        <v>2.7754648903691371E-4</v>
      </c>
      <c r="G115" s="93">
        <v>0</v>
      </c>
      <c r="H115" s="94">
        <v>7</v>
      </c>
      <c r="I115" s="95">
        <v>0</v>
      </c>
      <c r="J115" s="96">
        <v>7</v>
      </c>
      <c r="K115" s="91" t="s">
        <v>213</v>
      </c>
      <c r="L115" s="92">
        <v>3.9248668348752455E-4</v>
      </c>
      <c r="M115" s="93">
        <v>0</v>
      </c>
      <c r="O115" s="46"/>
      <c r="P115" s="46"/>
    </row>
    <row r="116" spans="1:16" ht="12.9" customHeight="1">
      <c r="A116" s="156" t="s">
        <v>117</v>
      </c>
      <c r="B116" s="141">
        <v>0</v>
      </c>
      <c r="C116" s="89">
        <v>0</v>
      </c>
      <c r="D116" s="90">
        <v>0</v>
      </c>
      <c r="E116" s="91" t="s">
        <v>213</v>
      </c>
      <c r="F116" s="92">
        <v>0</v>
      </c>
      <c r="G116" s="93">
        <v>0</v>
      </c>
      <c r="H116" s="94">
        <v>35</v>
      </c>
      <c r="I116" s="95">
        <v>7</v>
      </c>
      <c r="J116" s="96">
        <v>28</v>
      </c>
      <c r="K116" s="91">
        <v>4</v>
      </c>
      <c r="L116" s="92">
        <v>1.9624334174376226E-3</v>
      </c>
      <c r="M116" s="93">
        <v>3.8512323943661969E-4</v>
      </c>
      <c r="O116" s="46"/>
      <c r="P116" s="46"/>
    </row>
    <row r="117" spans="1:16" ht="12.9" customHeight="1">
      <c r="A117" s="156" t="s">
        <v>118</v>
      </c>
      <c r="B117" s="141">
        <v>0</v>
      </c>
      <c r="C117" s="89">
        <v>0</v>
      </c>
      <c r="D117" s="90">
        <v>0</v>
      </c>
      <c r="E117" s="91" t="s">
        <v>213</v>
      </c>
      <c r="F117" s="92">
        <v>0</v>
      </c>
      <c r="G117" s="93">
        <v>0</v>
      </c>
      <c r="H117" s="94">
        <v>0</v>
      </c>
      <c r="I117" s="95">
        <v>0</v>
      </c>
      <c r="J117" s="96">
        <v>0</v>
      </c>
      <c r="K117" s="91" t="s">
        <v>213</v>
      </c>
      <c r="L117" s="92">
        <v>0</v>
      </c>
      <c r="M117" s="93">
        <v>0</v>
      </c>
      <c r="O117" s="46"/>
      <c r="P117" s="46"/>
    </row>
    <row r="118" spans="1:16" s="98" customFormat="1" ht="12.9" customHeight="1">
      <c r="A118" s="108" t="s">
        <v>119</v>
      </c>
      <c r="B118" s="155">
        <v>15</v>
      </c>
      <c r="C118" s="150">
        <v>13</v>
      </c>
      <c r="D118" s="90">
        <v>2</v>
      </c>
      <c r="E118" s="70">
        <v>0.15384615384615385</v>
      </c>
      <c r="F118" s="71">
        <v>4.163197335553705E-3</v>
      </c>
      <c r="G118" s="72">
        <v>3.9975399753997536E-3</v>
      </c>
      <c r="H118" s="152">
        <v>58</v>
      </c>
      <c r="I118" s="153">
        <v>80</v>
      </c>
      <c r="J118" s="75">
        <v>-22</v>
      </c>
      <c r="K118" s="70">
        <v>-0.27500000000000002</v>
      </c>
      <c r="L118" s="71">
        <v>3.2520325203252032E-3</v>
      </c>
      <c r="M118" s="72">
        <v>4.4014084507042256E-3</v>
      </c>
      <c r="O118" s="99"/>
      <c r="P118" s="99"/>
    </row>
    <row r="119" spans="1:16" ht="12.9" customHeight="1">
      <c r="A119" s="156" t="s">
        <v>120</v>
      </c>
      <c r="B119" s="141">
        <v>5</v>
      </c>
      <c r="C119" s="89">
        <v>5</v>
      </c>
      <c r="D119" s="90">
        <v>0</v>
      </c>
      <c r="E119" s="91">
        <v>0</v>
      </c>
      <c r="F119" s="92">
        <v>1.3877324451845685E-3</v>
      </c>
      <c r="G119" s="93">
        <v>1.5375153751537515E-3</v>
      </c>
      <c r="H119" s="94">
        <v>10</v>
      </c>
      <c r="I119" s="95">
        <v>24</v>
      </c>
      <c r="J119" s="96">
        <v>-14</v>
      </c>
      <c r="K119" s="91">
        <v>-0.58333333333333337</v>
      </c>
      <c r="L119" s="92">
        <v>5.6069526212503505E-4</v>
      </c>
      <c r="M119" s="93">
        <v>1.3204225352112676E-3</v>
      </c>
      <c r="O119" s="46"/>
      <c r="P119" s="46"/>
    </row>
    <row r="120" spans="1:16" ht="12.9" customHeight="1">
      <c r="A120" s="156" t="s">
        <v>121</v>
      </c>
      <c r="B120" s="141">
        <v>1</v>
      </c>
      <c r="C120" s="89">
        <v>0</v>
      </c>
      <c r="D120" s="90">
        <v>1</v>
      </c>
      <c r="E120" s="91" t="s">
        <v>213</v>
      </c>
      <c r="F120" s="92">
        <v>2.7754648903691371E-4</v>
      </c>
      <c r="G120" s="93">
        <v>0</v>
      </c>
      <c r="H120" s="94">
        <v>13</v>
      </c>
      <c r="I120" s="95">
        <v>24</v>
      </c>
      <c r="J120" s="96">
        <v>-11</v>
      </c>
      <c r="K120" s="91">
        <v>-0.45833333333333331</v>
      </c>
      <c r="L120" s="92">
        <v>7.2890384076254556E-4</v>
      </c>
      <c r="M120" s="93">
        <v>1.3204225352112676E-3</v>
      </c>
      <c r="N120" s="25"/>
      <c r="O120" s="100"/>
      <c r="P120" s="100"/>
    </row>
    <row r="121" spans="1:16" ht="12.9" customHeight="1">
      <c r="A121" s="156" t="s">
        <v>122</v>
      </c>
      <c r="B121" s="141">
        <v>9</v>
      </c>
      <c r="C121" s="89">
        <v>8</v>
      </c>
      <c r="D121" s="90">
        <v>1</v>
      </c>
      <c r="E121" s="91">
        <v>0.125</v>
      </c>
      <c r="F121" s="92">
        <v>2.4979184013322231E-3</v>
      </c>
      <c r="G121" s="93">
        <v>2.4600246002460025E-3</v>
      </c>
      <c r="H121" s="94">
        <v>35</v>
      </c>
      <c r="I121" s="95">
        <v>32</v>
      </c>
      <c r="J121" s="96">
        <v>3</v>
      </c>
      <c r="K121" s="91">
        <v>9.375E-2</v>
      </c>
      <c r="L121" s="92">
        <v>1.9624334174376226E-3</v>
      </c>
      <c r="M121" s="93">
        <v>1.7605633802816902E-3</v>
      </c>
      <c r="O121" s="46"/>
      <c r="P121" s="46"/>
    </row>
    <row r="122" spans="1:16" ht="12.9" customHeight="1">
      <c r="A122" s="142" t="s">
        <v>123</v>
      </c>
      <c r="B122" s="141">
        <v>508</v>
      </c>
      <c r="C122" s="89">
        <v>584</v>
      </c>
      <c r="D122" s="90">
        <v>-76</v>
      </c>
      <c r="E122" s="143">
        <v>-0.13013698630136986</v>
      </c>
      <c r="F122" s="144">
        <v>0.14099361643075214</v>
      </c>
      <c r="G122" s="145">
        <v>0.17958179581795819</v>
      </c>
      <c r="H122" s="94">
        <v>2614</v>
      </c>
      <c r="I122" s="95">
        <v>2708</v>
      </c>
      <c r="J122" s="96">
        <v>-94</v>
      </c>
      <c r="K122" s="143">
        <v>-3.4711964549483013E-2</v>
      </c>
      <c r="L122" s="144">
        <v>0.14656574151948415</v>
      </c>
      <c r="M122" s="145">
        <v>0.14898767605633803</v>
      </c>
      <c r="N122" s="25"/>
      <c r="O122" s="100"/>
      <c r="P122" s="100"/>
    </row>
    <row r="123" spans="1:16" ht="12.9" customHeight="1">
      <c r="A123" s="47"/>
      <c r="B123" s="48"/>
      <c r="C123" s="89"/>
      <c r="D123" s="90"/>
      <c r="E123" s="91"/>
      <c r="F123" s="92"/>
      <c r="G123" s="93"/>
      <c r="H123" s="94"/>
      <c r="I123" s="97"/>
      <c r="J123" s="96"/>
      <c r="K123" s="91"/>
      <c r="L123" s="92"/>
      <c r="M123" s="93"/>
      <c r="O123" s="46"/>
      <c r="P123" s="46"/>
    </row>
    <row r="124" spans="1:16" s="25" customFormat="1" ht="12.75" customHeight="1">
      <c r="A124" s="131" t="s">
        <v>124</v>
      </c>
      <c r="B124" s="132">
        <v>2822</v>
      </c>
      <c r="C124" s="133">
        <v>2335</v>
      </c>
      <c r="D124" s="134">
        <v>487</v>
      </c>
      <c r="E124" s="135">
        <v>0.20856531049250535</v>
      </c>
      <c r="F124" s="136">
        <v>0.32240374728664456</v>
      </c>
      <c r="G124" s="137">
        <v>0.28392509727626458</v>
      </c>
      <c r="H124" s="138">
        <v>19021</v>
      </c>
      <c r="I124" s="139">
        <v>17265</v>
      </c>
      <c r="J124" s="140">
        <v>1756</v>
      </c>
      <c r="K124" s="135">
        <v>0.10170865913698234</v>
      </c>
      <c r="L124" s="136">
        <v>0.30006310143555764</v>
      </c>
      <c r="M124" s="137">
        <v>0.27620022716728793</v>
      </c>
      <c r="O124" s="100"/>
      <c r="P124" s="100"/>
    </row>
    <row r="125" spans="1:16" ht="12.75" customHeight="1">
      <c r="A125" s="47"/>
      <c r="B125" s="48"/>
      <c r="C125" s="89"/>
      <c r="D125" s="90"/>
      <c r="E125" s="91"/>
      <c r="F125" s="92"/>
      <c r="G125" s="93"/>
      <c r="H125" s="94"/>
      <c r="I125" s="97"/>
      <c r="J125" s="96"/>
      <c r="K125" s="91"/>
      <c r="L125" s="92"/>
      <c r="M125" s="93"/>
      <c r="O125" s="46"/>
      <c r="P125" s="46"/>
    </row>
    <row r="126" spans="1:16" s="25" customFormat="1" ht="12.75" customHeight="1">
      <c r="A126" s="157" t="s">
        <v>125</v>
      </c>
      <c r="B126" s="158">
        <v>786</v>
      </c>
      <c r="C126" s="159">
        <v>629</v>
      </c>
      <c r="D126" s="160">
        <v>157</v>
      </c>
      <c r="E126" s="161">
        <v>0.24960254372019078</v>
      </c>
      <c r="F126" s="162">
        <v>0.27852586817859676</v>
      </c>
      <c r="G126" s="163">
        <v>0.26937901498929334</v>
      </c>
      <c r="H126" s="164">
        <v>5656</v>
      </c>
      <c r="I126" s="164">
        <v>5131</v>
      </c>
      <c r="J126" s="165">
        <v>525</v>
      </c>
      <c r="K126" s="161">
        <v>0.10231923601637108</v>
      </c>
      <c r="L126" s="162">
        <v>0.29735555438725619</v>
      </c>
      <c r="M126" s="163">
        <v>0.2971908485375036</v>
      </c>
      <c r="N126" s="10"/>
      <c r="O126" s="46"/>
      <c r="P126" s="46"/>
    </row>
    <row r="127" spans="1:16" ht="12.9" customHeight="1">
      <c r="A127" s="108"/>
      <c r="B127" s="67"/>
      <c r="C127" s="68"/>
      <c r="D127" s="166"/>
      <c r="E127" s="167"/>
      <c r="F127" s="71"/>
      <c r="G127" s="72"/>
      <c r="H127" s="73"/>
      <c r="I127" s="74"/>
      <c r="J127" s="168"/>
      <c r="K127" s="167"/>
      <c r="L127" s="71"/>
      <c r="M127" s="72"/>
      <c r="O127" s="46"/>
      <c r="P127" s="46"/>
    </row>
    <row r="128" spans="1:16" s="25" customFormat="1" ht="12.75" customHeight="1">
      <c r="A128" s="157" t="s">
        <v>126</v>
      </c>
      <c r="B128" s="158">
        <v>447</v>
      </c>
      <c r="C128" s="159">
        <v>311</v>
      </c>
      <c r="D128" s="160">
        <v>136</v>
      </c>
      <c r="E128" s="161">
        <v>0.43729903536977494</v>
      </c>
      <c r="F128" s="162">
        <v>0.15839829907866762</v>
      </c>
      <c r="G128" s="163">
        <v>0.13319057815845825</v>
      </c>
      <c r="H128" s="164">
        <v>3104</v>
      </c>
      <c r="I128" s="169">
        <v>2752</v>
      </c>
      <c r="J128" s="165">
        <v>352</v>
      </c>
      <c r="K128" s="161">
        <v>0.12790697674418605</v>
      </c>
      <c r="L128" s="162">
        <v>0.16318805530729194</v>
      </c>
      <c r="M128" s="163">
        <v>0.15939762525340284</v>
      </c>
      <c r="N128" s="10"/>
      <c r="O128" s="46"/>
      <c r="P128" s="46"/>
    </row>
    <row r="129" spans="1:16" ht="12.9" customHeight="1">
      <c r="A129" s="47" t="s">
        <v>127</v>
      </c>
      <c r="B129" s="48">
        <v>16</v>
      </c>
      <c r="C129" s="89">
        <v>12</v>
      </c>
      <c r="D129" s="90">
        <v>4</v>
      </c>
      <c r="E129" s="91">
        <v>0.33333333333333331</v>
      </c>
      <c r="F129" s="92">
        <v>3.5794183445190156E-2</v>
      </c>
      <c r="G129" s="93">
        <v>3.8585209003215437E-2</v>
      </c>
      <c r="H129" s="94">
        <v>33</v>
      </c>
      <c r="I129" s="95">
        <v>47</v>
      </c>
      <c r="J129" s="96">
        <v>-14</v>
      </c>
      <c r="K129" s="91">
        <v>-0.2978723404255319</v>
      </c>
      <c r="L129" s="92">
        <v>1.0631443298969073E-2</v>
      </c>
      <c r="M129" s="93">
        <v>1.7078488372093022E-2</v>
      </c>
      <c r="O129" s="46"/>
      <c r="P129" s="46"/>
    </row>
    <row r="130" spans="1:16" ht="12.9" customHeight="1">
      <c r="A130" s="47" t="s">
        <v>128</v>
      </c>
      <c r="B130" s="48">
        <v>168</v>
      </c>
      <c r="C130" s="89">
        <v>84</v>
      </c>
      <c r="D130" s="90">
        <v>84</v>
      </c>
      <c r="E130" s="91">
        <v>1</v>
      </c>
      <c r="F130" s="92">
        <v>0.37583892617449666</v>
      </c>
      <c r="G130" s="93">
        <v>0.27009646302250806</v>
      </c>
      <c r="H130" s="94">
        <v>758</v>
      </c>
      <c r="I130" s="95">
        <v>653</v>
      </c>
      <c r="J130" s="96">
        <v>105</v>
      </c>
      <c r="K130" s="91">
        <v>0.16079632465543645</v>
      </c>
      <c r="L130" s="92">
        <v>0.24420103092783504</v>
      </c>
      <c r="M130" s="93">
        <v>0.23728197674418605</v>
      </c>
      <c r="O130" s="46"/>
      <c r="P130" s="46"/>
    </row>
    <row r="131" spans="1:16" ht="12.9" customHeight="1">
      <c r="A131" s="47" t="s">
        <v>129</v>
      </c>
      <c r="B131" s="48">
        <v>15</v>
      </c>
      <c r="C131" s="89">
        <v>12</v>
      </c>
      <c r="D131" s="90">
        <v>3</v>
      </c>
      <c r="E131" s="91">
        <v>0.25</v>
      </c>
      <c r="F131" s="92">
        <v>3.3557046979865772E-2</v>
      </c>
      <c r="G131" s="93">
        <v>3.8585209003215437E-2</v>
      </c>
      <c r="H131" s="94">
        <v>166</v>
      </c>
      <c r="I131" s="95">
        <v>157</v>
      </c>
      <c r="J131" s="96">
        <v>9</v>
      </c>
      <c r="K131" s="91">
        <v>5.7324840764331211E-2</v>
      </c>
      <c r="L131" s="92">
        <v>5.3479381443298966E-2</v>
      </c>
      <c r="M131" s="93">
        <v>5.704941860465116E-2</v>
      </c>
      <c r="O131" s="46"/>
      <c r="P131" s="46"/>
    </row>
    <row r="132" spans="1:16" ht="12.9" customHeight="1">
      <c r="A132" s="170" t="s">
        <v>130</v>
      </c>
      <c r="B132" s="48">
        <v>40</v>
      </c>
      <c r="C132" s="89">
        <v>35</v>
      </c>
      <c r="D132" s="90">
        <v>5</v>
      </c>
      <c r="E132" s="91">
        <v>0.14285714285714285</v>
      </c>
      <c r="F132" s="92">
        <v>8.9485458612975396E-2</v>
      </c>
      <c r="G132" s="93">
        <v>0.11254019292604502</v>
      </c>
      <c r="H132" s="94">
        <v>328</v>
      </c>
      <c r="I132" s="95">
        <v>307</v>
      </c>
      <c r="J132" s="96">
        <v>21</v>
      </c>
      <c r="K132" s="91">
        <v>6.8403908794788276E-2</v>
      </c>
      <c r="L132" s="92">
        <v>0.1056701030927835</v>
      </c>
      <c r="M132" s="93">
        <v>0.11155523255813954</v>
      </c>
      <c r="O132" s="46"/>
      <c r="P132" s="46"/>
    </row>
    <row r="133" spans="1:16" ht="12.9" customHeight="1">
      <c r="A133" s="47" t="s">
        <v>131</v>
      </c>
      <c r="B133" s="48">
        <v>8</v>
      </c>
      <c r="C133" s="89">
        <v>7</v>
      </c>
      <c r="D133" s="90">
        <v>1</v>
      </c>
      <c r="E133" s="91">
        <v>0.14285714285714285</v>
      </c>
      <c r="F133" s="92">
        <v>1.7897091722595078E-2</v>
      </c>
      <c r="G133" s="93">
        <v>2.2508038585209004E-2</v>
      </c>
      <c r="H133" s="94">
        <v>186</v>
      </c>
      <c r="I133" s="95">
        <v>138</v>
      </c>
      <c r="J133" s="96">
        <v>48</v>
      </c>
      <c r="K133" s="91">
        <v>0.34782608695652173</v>
      </c>
      <c r="L133" s="92">
        <v>5.9922680412371136E-2</v>
      </c>
      <c r="M133" s="93">
        <v>5.0145348837209301E-2</v>
      </c>
      <c r="O133" s="46"/>
      <c r="P133" s="46"/>
    </row>
    <row r="134" spans="1:16" ht="12.9" customHeight="1">
      <c r="A134" s="47" t="s">
        <v>132</v>
      </c>
      <c r="B134" s="48">
        <v>18</v>
      </c>
      <c r="C134" s="89">
        <v>3</v>
      </c>
      <c r="D134" s="90">
        <v>15</v>
      </c>
      <c r="E134" s="91">
        <v>5</v>
      </c>
      <c r="F134" s="92">
        <v>4.0268456375838924E-2</v>
      </c>
      <c r="G134" s="93">
        <v>9.6463022508038593E-3</v>
      </c>
      <c r="H134" s="94">
        <v>181</v>
      </c>
      <c r="I134" s="95">
        <v>127</v>
      </c>
      <c r="J134" s="96">
        <v>54</v>
      </c>
      <c r="K134" s="91">
        <v>0.42519685039370081</v>
      </c>
      <c r="L134" s="92">
        <v>5.8311855670103094E-2</v>
      </c>
      <c r="M134" s="93">
        <v>4.6148255813953487E-2</v>
      </c>
      <c r="N134" s="25"/>
      <c r="O134" s="100"/>
      <c r="P134" s="100"/>
    </row>
    <row r="135" spans="1:16" ht="12.9" customHeight="1">
      <c r="A135" s="47" t="s">
        <v>133</v>
      </c>
      <c r="B135" s="48">
        <v>125</v>
      </c>
      <c r="C135" s="89">
        <v>82</v>
      </c>
      <c r="D135" s="90">
        <v>43</v>
      </c>
      <c r="E135" s="91">
        <v>0.52439024390243905</v>
      </c>
      <c r="F135" s="92">
        <v>0.2796420581655481</v>
      </c>
      <c r="G135" s="93">
        <v>0.26366559485530544</v>
      </c>
      <c r="H135" s="94">
        <v>899</v>
      </c>
      <c r="I135" s="95">
        <v>639</v>
      </c>
      <c r="J135" s="96">
        <v>260</v>
      </c>
      <c r="K135" s="91">
        <v>0.40688575899843504</v>
      </c>
      <c r="L135" s="92">
        <v>0.28962628865979384</v>
      </c>
      <c r="M135" s="93">
        <v>0.23219476744186046</v>
      </c>
      <c r="O135" s="46"/>
      <c r="P135" s="46"/>
    </row>
    <row r="136" spans="1:16" ht="12.9" customHeight="1">
      <c r="A136" s="47" t="s">
        <v>134</v>
      </c>
      <c r="B136" s="48">
        <v>57</v>
      </c>
      <c r="C136" s="89">
        <v>76</v>
      </c>
      <c r="D136" s="90">
        <v>-19</v>
      </c>
      <c r="E136" s="91">
        <v>-0.25</v>
      </c>
      <c r="F136" s="92">
        <v>0.12751677852348994</v>
      </c>
      <c r="G136" s="93">
        <v>0.24437299035369775</v>
      </c>
      <c r="H136" s="94">
        <v>553</v>
      </c>
      <c r="I136" s="95">
        <v>684</v>
      </c>
      <c r="J136" s="96">
        <v>-131</v>
      </c>
      <c r="K136" s="91">
        <v>-0.19152046783625731</v>
      </c>
      <c r="L136" s="92">
        <v>0.17815721649484537</v>
      </c>
      <c r="M136" s="93">
        <v>0.24854651162790697</v>
      </c>
      <c r="O136" s="46"/>
      <c r="P136" s="46"/>
    </row>
    <row r="137" spans="1:16" ht="12.9" customHeight="1">
      <c r="A137" s="47"/>
      <c r="B137" s="48"/>
      <c r="C137" s="89"/>
      <c r="D137" s="90"/>
      <c r="E137" s="91"/>
      <c r="F137" s="92"/>
      <c r="G137" s="93"/>
      <c r="H137" s="94"/>
      <c r="I137" s="97"/>
      <c r="J137" s="96"/>
      <c r="K137" s="91"/>
      <c r="L137" s="92"/>
      <c r="M137" s="93"/>
      <c r="O137" s="46"/>
      <c r="P137" s="46"/>
    </row>
    <row r="138" spans="1:16" s="25" customFormat="1" ht="12.75" customHeight="1">
      <c r="A138" s="157" t="s">
        <v>135</v>
      </c>
      <c r="B138" s="158">
        <v>1589</v>
      </c>
      <c r="C138" s="159">
        <v>1395</v>
      </c>
      <c r="D138" s="160">
        <v>194</v>
      </c>
      <c r="E138" s="161">
        <v>0.13906810035842293</v>
      </c>
      <c r="F138" s="162">
        <v>0.56307583274273565</v>
      </c>
      <c r="G138" s="163">
        <v>0.59743040685224835</v>
      </c>
      <c r="H138" s="164">
        <v>10261</v>
      </c>
      <c r="I138" s="169">
        <v>9382</v>
      </c>
      <c r="J138" s="165">
        <v>879</v>
      </c>
      <c r="K138" s="161">
        <v>9.369004476657429E-2</v>
      </c>
      <c r="L138" s="162">
        <v>0.53945639030545189</v>
      </c>
      <c r="M138" s="163">
        <v>0.5434115262090935</v>
      </c>
      <c r="N138" s="10"/>
      <c r="O138" s="46"/>
      <c r="P138" s="46"/>
    </row>
    <row r="139" spans="1:16" ht="12.9" customHeight="1">
      <c r="A139" s="142" t="s">
        <v>136</v>
      </c>
      <c r="B139" s="141">
        <v>228</v>
      </c>
      <c r="C139" s="89">
        <v>228</v>
      </c>
      <c r="D139" s="147">
        <v>0</v>
      </c>
      <c r="E139" s="143">
        <v>0</v>
      </c>
      <c r="F139" s="144">
        <v>0.14348646947765892</v>
      </c>
      <c r="G139" s="145">
        <v>0.16344086021505377</v>
      </c>
      <c r="H139" s="94">
        <v>1723</v>
      </c>
      <c r="I139" s="95">
        <v>1802</v>
      </c>
      <c r="J139" s="146">
        <v>-79</v>
      </c>
      <c r="K139" s="143">
        <v>-4.3840177580466148E-2</v>
      </c>
      <c r="L139" s="144">
        <v>0.16791735698275023</v>
      </c>
      <c r="M139" s="145">
        <v>0.1920699211255596</v>
      </c>
      <c r="O139" s="46"/>
      <c r="P139" s="46"/>
    </row>
    <row r="140" spans="1:16" ht="12.9" customHeight="1">
      <c r="A140" s="142" t="s">
        <v>137</v>
      </c>
      <c r="B140" s="141">
        <v>9</v>
      </c>
      <c r="C140" s="89">
        <v>16</v>
      </c>
      <c r="D140" s="147">
        <v>-7</v>
      </c>
      <c r="E140" s="143">
        <v>-0.4375</v>
      </c>
      <c r="F140" s="144">
        <v>5.6639395846444307E-3</v>
      </c>
      <c r="G140" s="145">
        <v>1.1469534050179211E-2</v>
      </c>
      <c r="H140" s="94">
        <v>221</v>
      </c>
      <c r="I140" s="95">
        <v>241</v>
      </c>
      <c r="J140" s="146">
        <v>-20</v>
      </c>
      <c r="K140" s="143">
        <v>-8.2987551867219914E-2</v>
      </c>
      <c r="L140" s="144">
        <v>2.1537861806841439E-2</v>
      </c>
      <c r="M140" s="145">
        <v>2.5687486676614794E-2</v>
      </c>
      <c r="O140" s="46"/>
      <c r="P140" s="46"/>
    </row>
    <row r="141" spans="1:16" ht="12.9" customHeight="1">
      <c r="A141" s="142" t="s">
        <v>138</v>
      </c>
      <c r="B141" s="141">
        <v>310</v>
      </c>
      <c r="C141" s="89">
        <v>219</v>
      </c>
      <c r="D141" s="147">
        <v>91</v>
      </c>
      <c r="E141" s="143">
        <v>0.41552511415525112</v>
      </c>
      <c r="F141" s="144">
        <v>0.19509125235997482</v>
      </c>
      <c r="G141" s="145">
        <v>0.15698924731182795</v>
      </c>
      <c r="H141" s="94">
        <v>1923</v>
      </c>
      <c r="I141" s="95">
        <v>1436</v>
      </c>
      <c r="J141" s="146">
        <v>487</v>
      </c>
      <c r="K141" s="143">
        <v>0.33913649025069637</v>
      </c>
      <c r="L141" s="144">
        <v>0.18740863463600038</v>
      </c>
      <c r="M141" s="145">
        <v>0.15305904924323172</v>
      </c>
      <c r="O141" s="46"/>
      <c r="P141" s="46"/>
    </row>
    <row r="142" spans="1:16" ht="12.9" customHeight="1">
      <c r="A142" s="142" t="s">
        <v>139</v>
      </c>
      <c r="B142" s="141">
        <v>144</v>
      </c>
      <c r="C142" s="89">
        <v>122</v>
      </c>
      <c r="D142" s="147">
        <v>22</v>
      </c>
      <c r="E142" s="143">
        <v>0.18032786885245902</v>
      </c>
      <c r="F142" s="144">
        <v>9.0623033354310892E-2</v>
      </c>
      <c r="G142" s="145">
        <v>8.7455197132616486E-2</v>
      </c>
      <c r="H142" s="94">
        <v>518</v>
      </c>
      <c r="I142" s="95">
        <v>454</v>
      </c>
      <c r="J142" s="146">
        <v>64</v>
      </c>
      <c r="K142" s="143">
        <v>0.14096916299559473</v>
      </c>
      <c r="L142" s="144">
        <v>5.048240912191794E-2</v>
      </c>
      <c r="M142" s="145">
        <v>4.839053506714986E-2</v>
      </c>
      <c r="O142" s="46"/>
      <c r="P142" s="46"/>
    </row>
    <row r="143" spans="1:16" ht="12.9" customHeight="1">
      <c r="A143" s="142" t="s">
        <v>140</v>
      </c>
      <c r="B143" s="141">
        <v>414</v>
      </c>
      <c r="C143" s="89">
        <v>300</v>
      </c>
      <c r="D143" s="147">
        <v>114</v>
      </c>
      <c r="E143" s="143">
        <v>0.38</v>
      </c>
      <c r="F143" s="144">
        <v>0.26054122089364379</v>
      </c>
      <c r="G143" s="145">
        <v>0.21505376344086022</v>
      </c>
      <c r="H143" s="94">
        <v>2581</v>
      </c>
      <c r="I143" s="95">
        <v>1998</v>
      </c>
      <c r="J143" s="146">
        <v>583</v>
      </c>
      <c r="K143" s="143">
        <v>0.29179179179179177</v>
      </c>
      <c r="L143" s="144">
        <v>0.25153493811519345</v>
      </c>
      <c r="M143" s="145">
        <v>0.21296098912811767</v>
      </c>
      <c r="O143" s="46"/>
      <c r="P143" s="46"/>
    </row>
    <row r="144" spans="1:16" ht="12.9" customHeight="1">
      <c r="A144" s="142" t="s">
        <v>141</v>
      </c>
      <c r="B144" s="141">
        <v>21</v>
      </c>
      <c r="C144" s="89">
        <v>13</v>
      </c>
      <c r="D144" s="147">
        <v>8</v>
      </c>
      <c r="E144" s="143">
        <v>0.61538461538461542</v>
      </c>
      <c r="F144" s="144">
        <v>1.3215859030837005E-2</v>
      </c>
      <c r="G144" s="145">
        <v>9.3189964157706102E-3</v>
      </c>
      <c r="H144" s="94">
        <v>172</v>
      </c>
      <c r="I144" s="95">
        <v>197</v>
      </c>
      <c r="J144" s="146">
        <v>-25</v>
      </c>
      <c r="K144" s="143">
        <v>-0.12690355329949238</v>
      </c>
      <c r="L144" s="144">
        <v>1.6762498781795147E-2</v>
      </c>
      <c r="M144" s="145">
        <v>2.0997655084203794E-2</v>
      </c>
      <c r="O144" s="46"/>
      <c r="P144" s="46"/>
    </row>
    <row r="145" spans="1:16" ht="12.9" customHeight="1">
      <c r="A145" s="142" t="s">
        <v>142</v>
      </c>
      <c r="B145" s="141">
        <v>6</v>
      </c>
      <c r="C145" s="89">
        <v>2</v>
      </c>
      <c r="D145" s="147">
        <v>4</v>
      </c>
      <c r="E145" s="143">
        <v>2</v>
      </c>
      <c r="F145" s="144">
        <v>3.775959723096287E-3</v>
      </c>
      <c r="G145" s="145">
        <v>1.4336917562724014E-3</v>
      </c>
      <c r="H145" s="94">
        <v>15</v>
      </c>
      <c r="I145" s="95">
        <v>15</v>
      </c>
      <c r="J145" s="146">
        <v>0</v>
      </c>
      <c r="K145" s="143">
        <v>0</v>
      </c>
      <c r="L145" s="144">
        <v>1.4618458239937628E-3</v>
      </c>
      <c r="M145" s="145">
        <v>1.598806224685568E-3</v>
      </c>
      <c r="O145" s="46"/>
      <c r="P145" s="46"/>
    </row>
    <row r="146" spans="1:16" ht="12.9" customHeight="1">
      <c r="A146" s="142" t="s">
        <v>143</v>
      </c>
      <c r="B146" s="141">
        <v>8</v>
      </c>
      <c r="C146" s="89">
        <v>7</v>
      </c>
      <c r="D146" s="147">
        <v>1</v>
      </c>
      <c r="E146" s="143">
        <v>0.14285714285714285</v>
      </c>
      <c r="F146" s="144">
        <v>5.034612964128383E-3</v>
      </c>
      <c r="G146" s="145">
        <v>5.017921146953405E-3</v>
      </c>
      <c r="H146" s="94">
        <v>40</v>
      </c>
      <c r="I146" s="95">
        <v>37</v>
      </c>
      <c r="J146" s="146">
        <v>3</v>
      </c>
      <c r="K146" s="143">
        <v>8.1081081081081086E-2</v>
      </c>
      <c r="L146" s="144">
        <v>3.8982555306500341E-3</v>
      </c>
      <c r="M146" s="145">
        <v>3.9437220208910677E-3</v>
      </c>
      <c r="O146" s="46"/>
      <c r="P146" s="46"/>
    </row>
    <row r="147" spans="1:16" ht="12.9" customHeight="1">
      <c r="A147" s="142" t="s">
        <v>144</v>
      </c>
      <c r="B147" s="141">
        <v>3</v>
      </c>
      <c r="C147" s="89">
        <v>5</v>
      </c>
      <c r="D147" s="147">
        <v>-2</v>
      </c>
      <c r="E147" s="143">
        <v>-0.4</v>
      </c>
      <c r="F147" s="144">
        <v>1.8879798615481435E-3</v>
      </c>
      <c r="G147" s="145">
        <v>3.5842293906810036E-3</v>
      </c>
      <c r="H147" s="94">
        <v>32</v>
      </c>
      <c r="I147" s="95">
        <v>50</v>
      </c>
      <c r="J147" s="146">
        <v>-18</v>
      </c>
      <c r="K147" s="143">
        <v>-0.36</v>
      </c>
      <c r="L147" s="144">
        <v>3.1186044245200273E-3</v>
      </c>
      <c r="M147" s="145">
        <v>5.3293540822852269E-3</v>
      </c>
      <c r="O147" s="46"/>
      <c r="P147" s="46"/>
    </row>
    <row r="148" spans="1:16" ht="12.9" customHeight="1">
      <c r="A148" s="142" t="s">
        <v>145</v>
      </c>
      <c r="B148" s="141">
        <v>59</v>
      </c>
      <c r="C148" s="89">
        <v>54</v>
      </c>
      <c r="D148" s="147">
        <v>5</v>
      </c>
      <c r="E148" s="143">
        <v>9.2592592592592587E-2</v>
      </c>
      <c r="F148" s="144">
        <v>3.7130270610446825E-2</v>
      </c>
      <c r="G148" s="145">
        <v>3.870967741935484E-2</v>
      </c>
      <c r="H148" s="94">
        <v>488</v>
      </c>
      <c r="I148" s="95">
        <v>379</v>
      </c>
      <c r="J148" s="146">
        <v>109</v>
      </c>
      <c r="K148" s="143">
        <v>0.28759894459102903</v>
      </c>
      <c r="L148" s="144">
        <v>4.7558717473930416E-2</v>
      </c>
      <c r="M148" s="145">
        <v>4.0396503943722017E-2</v>
      </c>
      <c r="O148" s="46"/>
      <c r="P148" s="46"/>
    </row>
    <row r="149" spans="1:16" ht="12.9" customHeight="1">
      <c r="A149" s="142" t="s">
        <v>146</v>
      </c>
      <c r="B149" s="141">
        <v>0</v>
      </c>
      <c r="C149" s="89">
        <v>0</v>
      </c>
      <c r="D149" s="147">
        <v>0</v>
      </c>
      <c r="E149" s="143" t="s">
        <v>213</v>
      </c>
      <c r="F149" s="144">
        <v>0</v>
      </c>
      <c r="G149" s="145">
        <v>0</v>
      </c>
      <c r="H149" s="94">
        <v>14</v>
      </c>
      <c r="I149" s="95">
        <v>47</v>
      </c>
      <c r="J149" s="146">
        <v>-33</v>
      </c>
      <c r="K149" s="143">
        <v>-0.7021276595744681</v>
      </c>
      <c r="L149" s="144">
        <v>1.3643894357275119E-3</v>
      </c>
      <c r="M149" s="171">
        <v>5.0095928373481138E-3</v>
      </c>
      <c r="O149" s="46"/>
      <c r="P149" s="46"/>
    </row>
    <row r="150" spans="1:16" ht="12.9" customHeight="1">
      <c r="A150" s="142" t="s">
        <v>147</v>
      </c>
      <c r="B150" s="141">
        <v>16</v>
      </c>
      <c r="C150" s="89">
        <v>9</v>
      </c>
      <c r="D150" s="147">
        <v>7</v>
      </c>
      <c r="E150" s="143">
        <v>0.77777777777777779</v>
      </c>
      <c r="F150" s="144">
        <v>1.0069225928256766E-2</v>
      </c>
      <c r="G150" s="171">
        <v>6.4516129032258064E-3</v>
      </c>
      <c r="H150" s="94">
        <v>184</v>
      </c>
      <c r="I150" s="95">
        <v>137</v>
      </c>
      <c r="J150" s="146">
        <v>47</v>
      </c>
      <c r="K150" s="143">
        <v>0.34306569343065696</v>
      </c>
      <c r="L150" s="144">
        <v>1.7931975440990157E-2</v>
      </c>
      <c r="M150" s="171">
        <v>1.4602430185461522E-2</v>
      </c>
      <c r="N150" s="25"/>
      <c r="O150" s="100"/>
      <c r="P150" s="100"/>
    </row>
    <row r="151" spans="1:16" ht="12.9" customHeight="1">
      <c r="A151" s="142" t="s">
        <v>148</v>
      </c>
      <c r="B151" s="141">
        <v>332</v>
      </c>
      <c r="C151" s="89">
        <v>363</v>
      </c>
      <c r="D151" s="147">
        <v>-31</v>
      </c>
      <c r="E151" s="143">
        <v>-8.5399449035812675E-2</v>
      </c>
      <c r="F151" s="144">
        <v>0.20893643801132789</v>
      </c>
      <c r="G151" s="171">
        <v>0.26021505376344084</v>
      </c>
      <c r="H151" s="94">
        <v>2267</v>
      </c>
      <c r="I151" s="95">
        <v>2397</v>
      </c>
      <c r="J151" s="146">
        <v>-130</v>
      </c>
      <c r="K151" s="143">
        <v>-5.4234459741343347E-2</v>
      </c>
      <c r="L151" s="144">
        <v>0.2209336321995907</v>
      </c>
      <c r="M151" s="171">
        <v>0.25548923470475376</v>
      </c>
      <c r="N151" s="172"/>
      <c r="O151" s="46"/>
      <c r="P151" s="46"/>
    </row>
    <row r="152" spans="1:16" ht="16.5" customHeight="1" thickBot="1">
      <c r="A152" s="173" t="s">
        <v>134</v>
      </c>
      <c r="B152" s="174">
        <v>39</v>
      </c>
      <c r="C152" s="175">
        <v>57</v>
      </c>
      <c r="D152" s="176">
        <v>-18</v>
      </c>
      <c r="E152" s="177">
        <v>-0.31578947368421051</v>
      </c>
      <c r="F152" s="178">
        <v>2.4543738200125866E-2</v>
      </c>
      <c r="G152" s="179">
        <v>4.0860215053763443E-2</v>
      </c>
      <c r="H152" s="180">
        <v>83</v>
      </c>
      <c r="I152" s="181">
        <v>192</v>
      </c>
      <c r="J152" s="182">
        <v>-109</v>
      </c>
      <c r="K152" s="177">
        <v>-0.56770833333333337</v>
      </c>
      <c r="L152" s="178">
        <v>8.0888802260988216E-3</v>
      </c>
      <c r="M152" s="179">
        <v>2.0464719675975272E-2</v>
      </c>
      <c r="O152" s="46"/>
      <c r="P152" s="46"/>
    </row>
    <row r="153" spans="1:16" ht="12.9" customHeight="1">
      <c r="A153" s="47"/>
      <c r="B153" s="48"/>
      <c r="C153" s="89"/>
      <c r="D153" s="90"/>
      <c r="E153" s="91"/>
      <c r="F153" s="92"/>
      <c r="G153" s="93"/>
      <c r="H153" s="94"/>
      <c r="I153" s="97"/>
      <c r="J153" s="96"/>
      <c r="K153" s="91"/>
      <c r="L153" s="92"/>
      <c r="M153" s="93"/>
      <c r="O153" s="46"/>
      <c r="P153" s="46"/>
    </row>
    <row r="154" spans="1:16" s="25" customFormat="1" ht="12.75" customHeight="1">
      <c r="A154" s="131" t="s">
        <v>149</v>
      </c>
      <c r="B154" s="132">
        <v>1733</v>
      </c>
      <c r="C154" s="133">
        <v>1865</v>
      </c>
      <c r="D154" s="134">
        <v>-132</v>
      </c>
      <c r="E154" s="135">
        <v>-7.0777479892761397E-2</v>
      </c>
      <c r="F154" s="136">
        <v>0.19798926082486004</v>
      </c>
      <c r="G154" s="137">
        <v>0.22677529182879377</v>
      </c>
      <c r="H154" s="138">
        <v>21803</v>
      </c>
      <c r="I154" s="139">
        <v>21940</v>
      </c>
      <c r="J154" s="140">
        <v>-137</v>
      </c>
      <c r="K154" s="135">
        <v>-6.2443026435733823E-3</v>
      </c>
      <c r="L154" s="136">
        <v>0.34395014986590944</v>
      </c>
      <c r="M154" s="137">
        <v>0.35098945751811739</v>
      </c>
      <c r="N154" s="183"/>
      <c r="O154" s="184"/>
      <c r="P154" s="184"/>
    </row>
    <row r="155" spans="1:16" ht="12.9" customHeight="1">
      <c r="A155" s="142" t="s">
        <v>150</v>
      </c>
      <c r="B155" s="141">
        <v>3</v>
      </c>
      <c r="C155" s="89">
        <v>9</v>
      </c>
      <c r="D155" s="147">
        <v>-6</v>
      </c>
      <c r="E155" s="143">
        <v>-0.66666666666666663</v>
      </c>
      <c r="F155" s="144">
        <v>1.7311021350259665E-3</v>
      </c>
      <c r="G155" s="145">
        <v>4.8257372654155499E-3</v>
      </c>
      <c r="H155" s="94">
        <v>26</v>
      </c>
      <c r="I155" s="95">
        <v>19</v>
      </c>
      <c r="J155" s="146">
        <v>7</v>
      </c>
      <c r="K155" s="143">
        <v>0.36842105263157893</v>
      </c>
      <c r="L155" s="144">
        <v>1.1924964454432876E-3</v>
      </c>
      <c r="M155" s="145">
        <v>8.6599817684594347E-4</v>
      </c>
      <c r="O155" s="46"/>
      <c r="P155" s="46"/>
    </row>
    <row r="156" spans="1:16" ht="12.9" customHeight="1">
      <c r="A156" s="142" t="s">
        <v>151</v>
      </c>
      <c r="B156" s="141">
        <v>378</v>
      </c>
      <c r="C156" s="89">
        <v>393</v>
      </c>
      <c r="D156" s="147">
        <v>-15</v>
      </c>
      <c r="E156" s="143">
        <v>-3.8167938931297711E-2</v>
      </c>
      <c r="F156" s="144">
        <v>0.21811886901327179</v>
      </c>
      <c r="G156" s="145">
        <v>0.21072386058981232</v>
      </c>
      <c r="H156" s="94">
        <v>4214</v>
      </c>
      <c r="I156" s="95">
        <v>3938</v>
      </c>
      <c r="J156" s="146">
        <v>276</v>
      </c>
      <c r="K156" s="143">
        <v>7.0086338242762822E-2</v>
      </c>
      <c r="L156" s="144">
        <v>0.19327615465761591</v>
      </c>
      <c r="M156" s="145">
        <v>0.17948951686417502</v>
      </c>
      <c r="O156" s="46"/>
      <c r="P156" s="46"/>
    </row>
    <row r="157" spans="1:16" ht="12.9" customHeight="1">
      <c r="A157" s="66" t="s">
        <v>152</v>
      </c>
      <c r="B157" s="155">
        <v>760</v>
      </c>
      <c r="C157" s="150">
        <v>870</v>
      </c>
      <c r="D157" s="101">
        <v>-110</v>
      </c>
      <c r="E157" s="151">
        <v>-0.12643678160919541</v>
      </c>
      <c r="F157" s="105">
        <v>0.4385458742065782</v>
      </c>
      <c r="G157" s="106">
        <v>0.46648793565683644</v>
      </c>
      <c r="H157" s="152">
        <v>9495</v>
      </c>
      <c r="I157" s="153">
        <v>10023</v>
      </c>
      <c r="J157" s="104">
        <v>-528</v>
      </c>
      <c r="K157" s="151">
        <v>-5.267883867105657E-2</v>
      </c>
      <c r="L157" s="105">
        <v>0.43549052882630829</v>
      </c>
      <c r="M157" s="106">
        <v>0.45683682771194167</v>
      </c>
      <c r="O157" s="46"/>
      <c r="P157" s="46"/>
    </row>
    <row r="158" spans="1:16" s="183" customFormat="1" ht="12.9" customHeight="1">
      <c r="A158" s="185" t="s">
        <v>153</v>
      </c>
      <c r="B158" s="186">
        <v>119</v>
      </c>
      <c r="C158" s="187">
        <v>197</v>
      </c>
      <c r="D158" s="101">
        <v>-78</v>
      </c>
      <c r="E158" s="151">
        <v>-0.39593908629441626</v>
      </c>
      <c r="F158" s="188">
        <v>0.15657894736842104</v>
      </c>
      <c r="G158" s="189">
        <v>0.22643678160919539</v>
      </c>
      <c r="H158" s="190">
        <v>1300</v>
      </c>
      <c r="I158" s="191">
        <v>1670</v>
      </c>
      <c r="J158" s="104">
        <v>-370</v>
      </c>
      <c r="K158" s="151">
        <v>-0.22155688622754491</v>
      </c>
      <c r="L158" s="188">
        <v>0.1369141653501843</v>
      </c>
      <c r="M158" s="189">
        <v>0.16661678140277361</v>
      </c>
      <c r="O158" s="184"/>
      <c r="P158" s="184"/>
    </row>
    <row r="159" spans="1:16" ht="12.9" customHeight="1">
      <c r="A159" s="142" t="s">
        <v>154</v>
      </c>
      <c r="B159" s="141">
        <v>42</v>
      </c>
      <c r="C159" s="89">
        <v>62</v>
      </c>
      <c r="D159" s="147">
        <v>-20</v>
      </c>
      <c r="E159" s="143">
        <v>-0.32258064516129031</v>
      </c>
      <c r="F159" s="144">
        <v>0.35294117647058826</v>
      </c>
      <c r="G159" s="145">
        <v>0.31472081218274112</v>
      </c>
      <c r="H159" s="94">
        <v>497</v>
      </c>
      <c r="I159" s="95">
        <v>643</v>
      </c>
      <c r="J159" s="146">
        <v>-146</v>
      </c>
      <c r="K159" s="143">
        <v>-0.22706065318818042</v>
      </c>
      <c r="L159" s="144">
        <v>0.38230769230769229</v>
      </c>
      <c r="M159" s="145">
        <v>0.38502994011976049</v>
      </c>
      <c r="O159" s="46"/>
      <c r="P159" s="46"/>
    </row>
    <row r="160" spans="1:16" ht="12.9" customHeight="1">
      <c r="A160" s="142" t="s">
        <v>155</v>
      </c>
      <c r="B160" s="141">
        <v>14</v>
      </c>
      <c r="C160" s="89">
        <v>9</v>
      </c>
      <c r="D160" s="147">
        <v>5</v>
      </c>
      <c r="E160" s="143">
        <v>0.55555555555555558</v>
      </c>
      <c r="F160" s="144">
        <v>0.11764705882352941</v>
      </c>
      <c r="G160" s="145">
        <v>4.5685279187817257E-2</v>
      </c>
      <c r="H160" s="94">
        <v>81</v>
      </c>
      <c r="I160" s="95">
        <v>96</v>
      </c>
      <c r="J160" s="146">
        <v>-15</v>
      </c>
      <c r="K160" s="143">
        <v>-0.15625</v>
      </c>
      <c r="L160" s="144">
        <v>6.2307692307692307E-2</v>
      </c>
      <c r="M160" s="145">
        <v>5.748502994011976E-2</v>
      </c>
      <c r="O160" s="46"/>
      <c r="P160" s="46"/>
    </row>
    <row r="161" spans="1:16" ht="12.9" customHeight="1">
      <c r="A161" s="142" t="s">
        <v>156</v>
      </c>
      <c r="B161" s="141">
        <v>63</v>
      </c>
      <c r="C161" s="89">
        <v>126</v>
      </c>
      <c r="D161" s="147">
        <v>-63</v>
      </c>
      <c r="E161" s="143">
        <v>-0.5</v>
      </c>
      <c r="F161" s="144">
        <v>0.52941176470588236</v>
      </c>
      <c r="G161" s="145">
        <v>0.63959390862944165</v>
      </c>
      <c r="H161" s="94">
        <v>722</v>
      </c>
      <c r="I161" s="95">
        <v>931</v>
      </c>
      <c r="J161" s="146">
        <v>-209</v>
      </c>
      <c r="K161" s="143">
        <v>-0.22448979591836735</v>
      </c>
      <c r="L161" s="144">
        <v>0.55538461538461537</v>
      </c>
      <c r="M161" s="145">
        <v>0.55748502994011973</v>
      </c>
      <c r="O161" s="46"/>
      <c r="P161" s="46"/>
    </row>
    <row r="162" spans="1:16" s="183" customFormat="1" ht="12.9" customHeight="1">
      <c r="A162" s="185" t="s">
        <v>157</v>
      </c>
      <c r="B162" s="186">
        <v>50</v>
      </c>
      <c r="C162" s="187">
        <v>80</v>
      </c>
      <c r="D162" s="101">
        <v>-30</v>
      </c>
      <c r="E162" s="151">
        <v>-0.375</v>
      </c>
      <c r="F162" s="188">
        <v>6.5789473684210523E-2</v>
      </c>
      <c r="G162" s="189">
        <v>9.1954022988505746E-2</v>
      </c>
      <c r="H162" s="191">
        <v>972</v>
      </c>
      <c r="I162" s="191">
        <v>1170</v>
      </c>
      <c r="J162" s="104">
        <v>-198</v>
      </c>
      <c r="K162" s="151">
        <v>-0.16923076923076924</v>
      </c>
      <c r="L162" s="188">
        <v>0.1023696682464455</v>
      </c>
      <c r="M162" s="189">
        <v>0.11673151750972763</v>
      </c>
      <c r="N162" s="98"/>
      <c r="O162" s="99"/>
      <c r="P162" s="46"/>
    </row>
    <row r="163" spans="1:16" ht="12.9" customHeight="1">
      <c r="A163" s="142" t="s">
        <v>158</v>
      </c>
      <c r="B163" s="141">
        <v>0</v>
      </c>
      <c r="C163" s="89">
        <v>4</v>
      </c>
      <c r="D163" s="147">
        <v>-4</v>
      </c>
      <c r="E163" s="143">
        <v>-1</v>
      </c>
      <c r="F163" s="144">
        <v>0</v>
      </c>
      <c r="G163" s="145">
        <v>0.05</v>
      </c>
      <c r="H163" s="94">
        <v>0</v>
      </c>
      <c r="I163" s="95">
        <v>4</v>
      </c>
      <c r="J163" s="146">
        <v>-4</v>
      </c>
      <c r="K163" s="143">
        <v>-1</v>
      </c>
      <c r="L163" s="144">
        <v>0</v>
      </c>
      <c r="M163" s="145">
        <v>3.4188034188034188E-3</v>
      </c>
      <c r="O163" s="46"/>
      <c r="P163" s="46"/>
    </row>
    <row r="164" spans="1:16" ht="12.9" customHeight="1">
      <c r="A164" s="142" t="s">
        <v>159</v>
      </c>
      <c r="B164" s="141">
        <v>0</v>
      </c>
      <c r="C164" s="89">
        <v>0</v>
      </c>
      <c r="D164" s="147">
        <v>0</v>
      </c>
      <c r="E164" s="143" t="s">
        <v>213</v>
      </c>
      <c r="F164" s="144">
        <v>0</v>
      </c>
      <c r="G164" s="145">
        <v>0</v>
      </c>
      <c r="H164" s="94">
        <v>0</v>
      </c>
      <c r="I164" s="95">
        <v>0</v>
      </c>
      <c r="J164" s="146">
        <v>0</v>
      </c>
      <c r="K164" s="143" t="s">
        <v>213</v>
      </c>
      <c r="L164" s="144">
        <v>0</v>
      </c>
      <c r="M164" s="145">
        <v>0</v>
      </c>
      <c r="O164" s="46"/>
      <c r="P164" s="46"/>
    </row>
    <row r="165" spans="1:16" ht="12.9" customHeight="1">
      <c r="A165" s="142" t="s">
        <v>160</v>
      </c>
      <c r="B165" s="141">
        <v>44</v>
      </c>
      <c r="C165" s="89">
        <v>68</v>
      </c>
      <c r="D165" s="147">
        <v>-24</v>
      </c>
      <c r="E165" s="143">
        <v>-0.35294117647058826</v>
      </c>
      <c r="F165" s="144">
        <v>0.88</v>
      </c>
      <c r="G165" s="145">
        <v>0.85</v>
      </c>
      <c r="H165" s="94">
        <v>936</v>
      </c>
      <c r="I165" s="95">
        <v>1080</v>
      </c>
      <c r="J165" s="146">
        <v>-144</v>
      </c>
      <c r="K165" s="143">
        <v>-0.13333333333333333</v>
      </c>
      <c r="L165" s="144">
        <v>0.96296296296296291</v>
      </c>
      <c r="M165" s="145">
        <v>0.92307692307692313</v>
      </c>
      <c r="O165" s="46"/>
      <c r="P165" s="46"/>
    </row>
    <row r="166" spans="1:16" ht="12.9" customHeight="1">
      <c r="A166" s="142" t="s">
        <v>161</v>
      </c>
      <c r="B166" s="141">
        <v>6</v>
      </c>
      <c r="C166" s="89">
        <v>8</v>
      </c>
      <c r="D166" s="147">
        <v>-2</v>
      </c>
      <c r="E166" s="143">
        <v>-0.25</v>
      </c>
      <c r="F166" s="144">
        <v>0.12</v>
      </c>
      <c r="G166" s="145">
        <v>0.1</v>
      </c>
      <c r="H166" s="94">
        <v>36</v>
      </c>
      <c r="I166" s="95">
        <v>86</v>
      </c>
      <c r="J166" s="146">
        <v>-50</v>
      </c>
      <c r="K166" s="143">
        <v>-0.58139534883720934</v>
      </c>
      <c r="L166" s="144">
        <v>3.7037037037037035E-2</v>
      </c>
      <c r="M166" s="145">
        <v>7.3504273504273507E-2</v>
      </c>
      <c r="O166" s="46"/>
      <c r="P166" s="46"/>
    </row>
    <row r="167" spans="1:16" s="98" customFormat="1" ht="12.9" customHeight="1">
      <c r="A167" s="66" t="s">
        <v>162</v>
      </c>
      <c r="B167" s="155">
        <v>591</v>
      </c>
      <c r="C167" s="68">
        <v>593</v>
      </c>
      <c r="D167" s="101">
        <v>-2</v>
      </c>
      <c r="E167" s="151">
        <v>-3.3726812816188868E-3</v>
      </c>
      <c r="F167" s="105">
        <v>0.77763157894736845</v>
      </c>
      <c r="G167" s="106">
        <v>0.68160919540229881</v>
      </c>
      <c r="H167" s="73">
        <v>7223</v>
      </c>
      <c r="I167" s="77">
        <v>7183</v>
      </c>
      <c r="J167" s="104">
        <v>40</v>
      </c>
      <c r="K167" s="151">
        <v>5.568703884170959E-3</v>
      </c>
      <c r="L167" s="105">
        <v>0.76071616640337014</v>
      </c>
      <c r="M167" s="106">
        <v>0.71665170108749876</v>
      </c>
      <c r="N167" s="10"/>
      <c r="O167" s="46"/>
      <c r="P167" s="46"/>
    </row>
    <row r="168" spans="1:16" ht="12.9" customHeight="1">
      <c r="A168" s="66" t="s">
        <v>163</v>
      </c>
      <c r="B168" s="155">
        <v>592</v>
      </c>
      <c r="C168" s="150">
        <v>593</v>
      </c>
      <c r="D168" s="101">
        <v>-1</v>
      </c>
      <c r="E168" s="151">
        <v>-1.6863406408094434E-3</v>
      </c>
      <c r="F168" s="105">
        <v>0.34160415464512406</v>
      </c>
      <c r="G168" s="106">
        <v>0.31796246648793564</v>
      </c>
      <c r="H168" s="152">
        <v>8068</v>
      </c>
      <c r="I168" s="153">
        <v>7960</v>
      </c>
      <c r="J168" s="104">
        <v>108</v>
      </c>
      <c r="K168" s="151">
        <v>1.3567839195979899E-2</v>
      </c>
      <c r="L168" s="105">
        <v>0.37004082007063249</v>
      </c>
      <c r="M168" s="106">
        <v>0.3628076572470374</v>
      </c>
      <c r="N168" s="98"/>
      <c r="O168" s="99"/>
      <c r="P168" s="99"/>
    </row>
    <row r="169" spans="1:16" ht="12.9" customHeight="1">
      <c r="A169" s="192" t="s">
        <v>164</v>
      </c>
      <c r="B169" s="141">
        <v>43</v>
      </c>
      <c r="C169" s="89">
        <v>46</v>
      </c>
      <c r="D169" s="147">
        <v>-3</v>
      </c>
      <c r="E169" s="143">
        <v>-6.5217391304347824E-2</v>
      </c>
      <c r="F169" s="193">
        <v>7.2635135135135129E-2</v>
      </c>
      <c r="G169" s="194">
        <v>7.7571669477234401E-2</v>
      </c>
      <c r="H169" s="94">
        <v>598</v>
      </c>
      <c r="I169" s="95">
        <v>601</v>
      </c>
      <c r="J169" s="146">
        <v>-3</v>
      </c>
      <c r="K169" s="143">
        <v>-4.9916805324459234E-3</v>
      </c>
      <c r="L169" s="193">
        <v>7.4119980168567176E-2</v>
      </c>
      <c r="M169" s="194">
        <v>7.5502512562814067E-2</v>
      </c>
      <c r="O169" s="46"/>
      <c r="P169" s="46"/>
    </row>
    <row r="170" spans="1:16" ht="12.9" customHeight="1">
      <c r="A170" s="192" t="s">
        <v>165</v>
      </c>
      <c r="B170" s="141">
        <v>30</v>
      </c>
      <c r="C170" s="89">
        <v>59</v>
      </c>
      <c r="D170" s="147">
        <v>-29</v>
      </c>
      <c r="E170" s="143">
        <v>-0.49152542372881358</v>
      </c>
      <c r="F170" s="193">
        <v>5.0675675675675678E-2</v>
      </c>
      <c r="G170" s="194">
        <v>9.949409780775717E-2</v>
      </c>
      <c r="H170" s="94">
        <v>783</v>
      </c>
      <c r="I170" s="95">
        <v>725</v>
      </c>
      <c r="J170" s="146">
        <v>58</v>
      </c>
      <c r="K170" s="143">
        <v>0.08</v>
      </c>
      <c r="L170" s="193">
        <v>9.7050074367873079E-2</v>
      </c>
      <c r="M170" s="194">
        <v>9.1080402010050257E-2</v>
      </c>
      <c r="O170" s="46"/>
      <c r="P170" s="46"/>
    </row>
    <row r="171" spans="1:16" ht="12.9" customHeight="1">
      <c r="A171" s="192" t="s">
        <v>166</v>
      </c>
      <c r="B171" s="141">
        <v>31</v>
      </c>
      <c r="C171" s="89">
        <v>5</v>
      </c>
      <c r="D171" s="147">
        <v>26</v>
      </c>
      <c r="E171" s="143">
        <v>5.2</v>
      </c>
      <c r="F171" s="193">
        <v>5.2364864864864864E-2</v>
      </c>
      <c r="G171" s="194">
        <v>8.4317032040472171E-3</v>
      </c>
      <c r="H171" s="94">
        <v>109</v>
      </c>
      <c r="I171" s="95">
        <v>90</v>
      </c>
      <c r="J171" s="146">
        <v>19</v>
      </c>
      <c r="K171" s="143">
        <v>0.21111111111111111</v>
      </c>
      <c r="L171" s="193">
        <v>1.3510163609320773E-2</v>
      </c>
      <c r="M171" s="194">
        <v>1.1306532663316583E-2</v>
      </c>
      <c r="O171" s="46"/>
      <c r="P171" s="46"/>
    </row>
    <row r="172" spans="1:16" ht="12.9" customHeight="1">
      <c r="A172" s="192" t="s">
        <v>167</v>
      </c>
      <c r="B172" s="141">
        <v>36</v>
      </c>
      <c r="C172" s="89">
        <v>54</v>
      </c>
      <c r="D172" s="147">
        <v>-18</v>
      </c>
      <c r="E172" s="143">
        <v>-0.33333333333333331</v>
      </c>
      <c r="F172" s="193">
        <v>6.0810810810810814E-2</v>
      </c>
      <c r="G172" s="194">
        <v>9.1062394603709948E-2</v>
      </c>
      <c r="H172" s="94">
        <v>596</v>
      </c>
      <c r="I172" s="95">
        <v>777</v>
      </c>
      <c r="J172" s="146">
        <v>-181</v>
      </c>
      <c r="K172" s="143">
        <v>-0.23294723294723294</v>
      </c>
      <c r="L172" s="193">
        <v>7.3872087258304409E-2</v>
      </c>
      <c r="M172" s="194">
        <v>9.7613065326633164E-2</v>
      </c>
      <c r="O172" s="46"/>
      <c r="P172" s="46"/>
    </row>
    <row r="173" spans="1:16" ht="12.9" customHeight="1">
      <c r="A173" s="192" t="s">
        <v>168</v>
      </c>
      <c r="B173" s="141">
        <v>27</v>
      </c>
      <c r="C173" s="89">
        <v>25</v>
      </c>
      <c r="D173" s="147">
        <v>2</v>
      </c>
      <c r="E173" s="143">
        <v>0.08</v>
      </c>
      <c r="F173" s="193">
        <v>4.5608108108108107E-2</v>
      </c>
      <c r="G173" s="194">
        <v>4.2158516020236091E-2</v>
      </c>
      <c r="H173" s="94">
        <v>180</v>
      </c>
      <c r="I173" s="95">
        <v>213</v>
      </c>
      <c r="J173" s="146">
        <v>-33</v>
      </c>
      <c r="K173" s="143">
        <v>-0.15492957746478872</v>
      </c>
      <c r="L173" s="193">
        <v>2.2310361923648984E-2</v>
      </c>
      <c r="M173" s="194">
        <v>2.6758793969849246E-2</v>
      </c>
      <c r="O173" s="46"/>
      <c r="P173" s="46"/>
    </row>
    <row r="174" spans="1:16" ht="12.9" customHeight="1">
      <c r="A174" s="192" t="s">
        <v>169</v>
      </c>
      <c r="B174" s="141">
        <v>12</v>
      </c>
      <c r="C174" s="89">
        <v>5</v>
      </c>
      <c r="D174" s="147">
        <v>7</v>
      </c>
      <c r="E174" s="143">
        <v>1.4</v>
      </c>
      <c r="F174" s="193">
        <v>2.0270270270270271E-2</v>
      </c>
      <c r="G174" s="194">
        <v>8.4317032040472171E-3</v>
      </c>
      <c r="H174" s="94">
        <v>76</v>
      </c>
      <c r="I174" s="95">
        <v>48</v>
      </c>
      <c r="J174" s="146">
        <v>28</v>
      </c>
      <c r="K174" s="143">
        <v>0.58333333333333337</v>
      </c>
      <c r="L174" s="193">
        <v>9.4199305899851267E-3</v>
      </c>
      <c r="M174" s="194">
        <v>6.030150753768844E-3</v>
      </c>
      <c r="O174" s="46"/>
      <c r="P174" s="46"/>
    </row>
    <row r="175" spans="1:16" ht="12.9" customHeight="1">
      <c r="A175" s="192" t="s">
        <v>170</v>
      </c>
      <c r="B175" s="141">
        <v>12</v>
      </c>
      <c r="C175" s="89">
        <v>3</v>
      </c>
      <c r="D175" s="147">
        <v>9</v>
      </c>
      <c r="E175" s="143">
        <v>3</v>
      </c>
      <c r="F175" s="193">
        <v>2.0270270270270271E-2</v>
      </c>
      <c r="G175" s="194">
        <v>5.0590219224283303E-3</v>
      </c>
      <c r="H175" s="94">
        <v>203</v>
      </c>
      <c r="I175" s="95">
        <v>201</v>
      </c>
      <c r="J175" s="146">
        <v>2</v>
      </c>
      <c r="K175" s="143">
        <v>9.9502487562189053E-3</v>
      </c>
      <c r="L175" s="193">
        <v>2.5161130391670797E-2</v>
      </c>
      <c r="M175" s="194">
        <v>2.5251256281407036E-2</v>
      </c>
      <c r="O175" s="46"/>
      <c r="P175" s="46"/>
    </row>
    <row r="176" spans="1:16" ht="12.9" customHeight="1">
      <c r="A176" s="192" t="s">
        <v>171</v>
      </c>
      <c r="B176" s="141">
        <v>10</v>
      </c>
      <c r="C176" s="89">
        <v>14</v>
      </c>
      <c r="D176" s="147">
        <v>-4</v>
      </c>
      <c r="E176" s="143">
        <v>-0.2857142857142857</v>
      </c>
      <c r="F176" s="193">
        <v>1.6891891891891893E-2</v>
      </c>
      <c r="G176" s="194">
        <v>2.3608768971332208E-2</v>
      </c>
      <c r="H176" s="94">
        <v>71</v>
      </c>
      <c r="I176" s="95">
        <v>56</v>
      </c>
      <c r="J176" s="146">
        <v>15</v>
      </c>
      <c r="K176" s="143">
        <v>0.26785714285714285</v>
      </c>
      <c r="L176" s="193">
        <v>8.8001983143282097E-3</v>
      </c>
      <c r="M176" s="194">
        <v>7.0351758793969852E-3</v>
      </c>
      <c r="O176" s="46"/>
      <c r="P176" s="46"/>
    </row>
    <row r="177" spans="1:16" ht="12.9" customHeight="1">
      <c r="A177" s="192" t="s">
        <v>172</v>
      </c>
      <c r="B177" s="141">
        <v>44</v>
      </c>
      <c r="C177" s="89">
        <v>20</v>
      </c>
      <c r="D177" s="147">
        <v>24</v>
      </c>
      <c r="E177" s="143">
        <v>1.2</v>
      </c>
      <c r="F177" s="193">
        <v>7.4324324324324328E-2</v>
      </c>
      <c r="G177" s="194">
        <v>3.3726812816188868E-2</v>
      </c>
      <c r="H177" s="94">
        <v>1067</v>
      </c>
      <c r="I177" s="95">
        <v>795</v>
      </c>
      <c r="J177" s="146">
        <v>272</v>
      </c>
      <c r="K177" s="143">
        <v>0.34213836477987419</v>
      </c>
      <c r="L177" s="193">
        <v>0.13225086762518592</v>
      </c>
      <c r="M177" s="194">
        <v>9.9874371859296485E-2</v>
      </c>
      <c r="O177" s="46"/>
      <c r="P177" s="46"/>
    </row>
    <row r="178" spans="1:16" ht="12.9" customHeight="1">
      <c r="A178" s="192" t="s">
        <v>173</v>
      </c>
      <c r="B178" s="141">
        <v>2</v>
      </c>
      <c r="C178" s="89">
        <v>5</v>
      </c>
      <c r="D178" s="147">
        <v>-3</v>
      </c>
      <c r="E178" s="143">
        <v>-0.6</v>
      </c>
      <c r="F178" s="193">
        <v>3.3783783783783786E-3</v>
      </c>
      <c r="G178" s="194">
        <v>8.4317032040472171E-3</v>
      </c>
      <c r="H178" s="94">
        <v>65</v>
      </c>
      <c r="I178" s="95">
        <v>67</v>
      </c>
      <c r="J178" s="146">
        <v>-2</v>
      </c>
      <c r="K178" s="143">
        <v>-2.9850746268656716E-2</v>
      </c>
      <c r="L178" s="193">
        <v>8.0565195835399107E-3</v>
      </c>
      <c r="M178" s="194">
        <v>8.4170854271356788E-3</v>
      </c>
      <c r="N178" s="183"/>
      <c r="O178" s="184"/>
      <c r="P178" s="184"/>
    </row>
    <row r="179" spans="1:16" ht="12.9" customHeight="1">
      <c r="A179" s="192" t="s">
        <v>174</v>
      </c>
      <c r="B179" s="141">
        <v>23</v>
      </c>
      <c r="C179" s="89">
        <v>45</v>
      </c>
      <c r="D179" s="147">
        <v>-22</v>
      </c>
      <c r="E179" s="143">
        <v>-0.48888888888888887</v>
      </c>
      <c r="F179" s="193">
        <v>3.885135135135135E-2</v>
      </c>
      <c r="G179" s="194">
        <v>7.5885328836424959E-2</v>
      </c>
      <c r="H179" s="94">
        <v>203</v>
      </c>
      <c r="I179" s="95">
        <v>239</v>
      </c>
      <c r="J179" s="146">
        <v>-36</v>
      </c>
      <c r="K179" s="143">
        <v>-0.15062761506276151</v>
      </c>
      <c r="L179" s="193">
        <v>2.5161130391670797E-2</v>
      </c>
      <c r="M179" s="194">
        <v>3.0025125628140702E-2</v>
      </c>
      <c r="O179" s="46"/>
      <c r="P179" s="46"/>
    </row>
    <row r="180" spans="1:16" ht="12.75" customHeight="1">
      <c r="A180" s="192" t="s">
        <v>175</v>
      </c>
      <c r="B180" s="141">
        <v>12</v>
      </c>
      <c r="C180" s="89">
        <v>19</v>
      </c>
      <c r="D180" s="147">
        <v>-7</v>
      </c>
      <c r="E180" s="143">
        <v>-0.36842105263157893</v>
      </c>
      <c r="F180" s="193">
        <v>2.0270270270270271E-2</v>
      </c>
      <c r="G180" s="194">
        <v>3.2040472175379427E-2</v>
      </c>
      <c r="H180" s="94">
        <v>578</v>
      </c>
      <c r="I180" s="95">
        <v>482</v>
      </c>
      <c r="J180" s="146">
        <v>96</v>
      </c>
      <c r="K180" s="143">
        <v>0.19917012448132779</v>
      </c>
      <c r="L180" s="193">
        <v>7.1641051065939515E-2</v>
      </c>
      <c r="M180" s="194">
        <v>6.0552763819095475E-2</v>
      </c>
      <c r="O180" s="46"/>
      <c r="P180" s="46"/>
    </row>
    <row r="181" spans="1:16" ht="12.9" customHeight="1">
      <c r="A181" s="192" t="s">
        <v>176</v>
      </c>
      <c r="B181" s="141">
        <v>1</v>
      </c>
      <c r="C181" s="89">
        <v>1</v>
      </c>
      <c r="D181" s="147">
        <v>0</v>
      </c>
      <c r="E181" s="143">
        <v>0</v>
      </c>
      <c r="F181" s="193">
        <v>1.6891891891891893E-3</v>
      </c>
      <c r="G181" s="194">
        <v>1.6863406408094434E-3</v>
      </c>
      <c r="H181" s="94">
        <v>41</v>
      </c>
      <c r="I181" s="95">
        <v>51</v>
      </c>
      <c r="J181" s="146">
        <v>-10</v>
      </c>
      <c r="K181" s="143">
        <v>-0.19607843137254902</v>
      </c>
      <c r="L181" s="193">
        <v>5.0818046603867129E-3</v>
      </c>
      <c r="M181" s="194">
        <v>6.4070351758793971E-3</v>
      </c>
      <c r="O181" s="46"/>
      <c r="P181" s="46"/>
    </row>
    <row r="182" spans="1:16" s="183" customFormat="1" ht="12.9" customHeight="1">
      <c r="A182" s="185" t="s">
        <v>177</v>
      </c>
      <c r="B182" s="186">
        <v>63</v>
      </c>
      <c r="C182" s="187">
        <v>28</v>
      </c>
      <c r="D182" s="101">
        <v>35</v>
      </c>
      <c r="E182" s="151">
        <v>1.25</v>
      </c>
      <c r="F182" s="188">
        <v>0.10641891891891891</v>
      </c>
      <c r="G182" s="189">
        <v>4.7217537942664416E-2</v>
      </c>
      <c r="H182" s="190">
        <v>788</v>
      </c>
      <c r="I182" s="191">
        <v>678</v>
      </c>
      <c r="J182" s="104">
        <v>110</v>
      </c>
      <c r="K182" s="151">
        <v>0.16224188790560473</v>
      </c>
      <c r="L182" s="188">
        <v>9.7669806643529991E-2</v>
      </c>
      <c r="M182" s="189">
        <v>8.5175879396984927E-2</v>
      </c>
      <c r="N182" s="98"/>
      <c r="O182" s="99"/>
      <c r="P182" s="99"/>
    </row>
    <row r="183" spans="1:16" ht="12.9" customHeight="1">
      <c r="A183" s="142" t="s">
        <v>178</v>
      </c>
      <c r="B183" s="141">
        <v>38</v>
      </c>
      <c r="C183" s="89">
        <v>15</v>
      </c>
      <c r="D183" s="147">
        <v>23</v>
      </c>
      <c r="E183" s="143">
        <v>1.5333333333333334</v>
      </c>
      <c r="F183" s="144">
        <v>0.60317460317460314</v>
      </c>
      <c r="G183" s="145">
        <v>0.5357142857142857</v>
      </c>
      <c r="H183" s="94">
        <v>362</v>
      </c>
      <c r="I183" s="95">
        <v>301</v>
      </c>
      <c r="J183" s="146">
        <v>61</v>
      </c>
      <c r="K183" s="143">
        <v>0.20265780730897009</v>
      </c>
      <c r="L183" s="144">
        <v>0.45939086294416243</v>
      </c>
      <c r="M183" s="145">
        <v>0.44395280235988199</v>
      </c>
      <c r="O183" s="46"/>
      <c r="P183" s="46"/>
    </row>
    <row r="184" spans="1:16" ht="12.9" customHeight="1">
      <c r="A184" s="142" t="s">
        <v>179</v>
      </c>
      <c r="B184" s="141">
        <v>1</v>
      </c>
      <c r="C184" s="89">
        <v>2</v>
      </c>
      <c r="D184" s="147">
        <v>-1</v>
      </c>
      <c r="E184" s="143">
        <v>-0.5</v>
      </c>
      <c r="F184" s="144">
        <v>1.5873015873015872E-2</v>
      </c>
      <c r="G184" s="145">
        <v>7.1428571428571425E-2</v>
      </c>
      <c r="H184" s="94">
        <v>10</v>
      </c>
      <c r="I184" s="95">
        <v>18</v>
      </c>
      <c r="J184" s="146">
        <v>-8</v>
      </c>
      <c r="K184" s="143">
        <v>-0.44444444444444442</v>
      </c>
      <c r="L184" s="144">
        <v>1.2690355329949238E-2</v>
      </c>
      <c r="M184" s="145">
        <v>2.6548672566371681E-2</v>
      </c>
      <c r="O184" s="46"/>
      <c r="P184" s="46"/>
    </row>
    <row r="185" spans="1:16" ht="12.9" customHeight="1">
      <c r="A185" s="142" t="s">
        <v>180</v>
      </c>
      <c r="B185" s="141">
        <v>5</v>
      </c>
      <c r="C185" s="89">
        <v>2</v>
      </c>
      <c r="D185" s="147">
        <v>3</v>
      </c>
      <c r="E185" s="143">
        <v>1.5</v>
      </c>
      <c r="F185" s="144">
        <v>7.9365079365079361E-2</v>
      </c>
      <c r="G185" s="145">
        <v>7.1428571428571425E-2</v>
      </c>
      <c r="H185" s="94">
        <v>182</v>
      </c>
      <c r="I185" s="95">
        <v>131</v>
      </c>
      <c r="J185" s="146">
        <v>51</v>
      </c>
      <c r="K185" s="143">
        <v>0.38931297709923662</v>
      </c>
      <c r="L185" s="144">
        <v>0.23096446700507614</v>
      </c>
      <c r="M185" s="145">
        <v>0.19321533923303835</v>
      </c>
      <c r="O185" s="46"/>
      <c r="P185" s="46"/>
    </row>
    <row r="186" spans="1:16" ht="12.9" customHeight="1">
      <c r="A186" s="142" t="s">
        <v>181</v>
      </c>
      <c r="B186" s="141">
        <v>19</v>
      </c>
      <c r="C186" s="89">
        <v>9</v>
      </c>
      <c r="D186" s="147">
        <v>10</v>
      </c>
      <c r="E186" s="143">
        <v>1.1111111111111112</v>
      </c>
      <c r="F186" s="144">
        <v>0.30158730158730157</v>
      </c>
      <c r="G186" s="145">
        <v>0.32142857142857145</v>
      </c>
      <c r="H186" s="94">
        <v>234</v>
      </c>
      <c r="I186" s="95">
        <v>228</v>
      </c>
      <c r="J186" s="146">
        <v>6</v>
      </c>
      <c r="K186" s="143">
        <v>2.6315789473684209E-2</v>
      </c>
      <c r="L186" s="144">
        <v>0.29695431472081218</v>
      </c>
      <c r="M186" s="145">
        <v>0.33628318584070799</v>
      </c>
      <c r="O186" s="46"/>
      <c r="P186" s="46"/>
    </row>
    <row r="187" spans="1:16" ht="12.9" customHeight="1">
      <c r="A187" s="192" t="s">
        <v>182</v>
      </c>
      <c r="B187" s="141">
        <v>0</v>
      </c>
      <c r="C187" s="89">
        <v>0</v>
      </c>
      <c r="D187" s="147">
        <v>0</v>
      </c>
      <c r="E187" s="143" t="s">
        <v>213</v>
      </c>
      <c r="F187" s="193">
        <v>0</v>
      </c>
      <c r="G187" s="194">
        <v>0</v>
      </c>
      <c r="H187" s="94">
        <v>0</v>
      </c>
      <c r="I187" s="95">
        <v>0</v>
      </c>
      <c r="J187" s="146">
        <v>0</v>
      </c>
      <c r="K187" s="143" t="s">
        <v>213</v>
      </c>
      <c r="L187" s="193">
        <v>0</v>
      </c>
      <c r="M187" s="194">
        <v>0</v>
      </c>
      <c r="O187" s="46"/>
      <c r="P187" s="46"/>
    </row>
    <row r="188" spans="1:16" ht="12.9" customHeight="1">
      <c r="A188" s="192" t="s">
        <v>183</v>
      </c>
      <c r="B188" s="141">
        <v>7</v>
      </c>
      <c r="C188" s="89">
        <v>10</v>
      </c>
      <c r="D188" s="147">
        <v>-3</v>
      </c>
      <c r="E188" s="143">
        <v>-0.3</v>
      </c>
      <c r="F188" s="193">
        <v>1.1824324324324325E-2</v>
      </c>
      <c r="G188" s="194">
        <v>1.6863406408094434E-2</v>
      </c>
      <c r="H188" s="94">
        <v>12</v>
      </c>
      <c r="I188" s="95">
        <v>20</v>
      </c>
      <c r="J188" s="146">
        <v>-8</v>
      </c>
      <c r="K188" s="143">
        <v>-0.4</v>
      </c>
      <c r="L188" s="193">
        <v>1.4873574615765989E-3</v>
      </c>
      <c r="M188" s="194">
        <v>2.5125628140703518E-3</v>
      </c>
      <c r="O188" s="46"/>
      <c r="P188" s="46"/>
    </row>
    <row r="189" spans="1:16" ht="12.9" customHeight="1">
      <c r="A189" s="192" t="s">
        <v>184</v>
      </c>
      <c r="B189" s="141">
        <v>0</v>
      </c>
      <c r="C189" s="89">
        <v>0</v>
      </c>
      <c r="D189" s="147">
        <v>0</v>
      </c>
      <c r="E189" s="143" t="s">
        <v>213</v>
      </c>
      <c r="F189" s="193">
        <v>0</v>
      </c>
      <c r="G189" s="194">
        <v>0</v>
      </c>
      <c r="H189" s="94">
        <v>23</v>
      </c>
      <c r="I189" s="95">
        <v>14</v>
      </c>
      <c r="J189" s="146">
        <v>9</v>
      </c>
      <c r="K189" s="143">
        <v>0.6428571428571429</v>
      </c>
      <c r="L189" s="193">
        <v>2.8507684680218145E-3</v>
      </c>
      <c r="M189" s="194">
        <v>1.7587939698492463E-3</v>
      </c>
      <c r="O189" s="46"/>
      <c r="P189" s="46"/>
    </row>
    <row r="190" spans="1:16" ht="12.9" customHeight="1">
      <c r="A190" s="192" t="s">
        <v>185</v>
      </c>
      <c r="B190" s="141">
        <v>68</v>
      </c>
      <c r="C190" s="89">
        <v>36</v>
      </c>
      <c r="D190" s="147">
        <v>32</v>
      </c>
      <c r="E190" s="143">
        <v>0.88888888888888884</v>
      </c>
      <c r="F190" s="193">
        <v>0.11486486486486487</v>
      </c>
      <c r="G190" s="194">
        <v>6.0708263069139963E-2</v>
      </c>
      <c r="H190" s="94">
        <v>348</v>
      </c>
      <c r="I190" s="95">
        <v>397</v>
      </c>
      <c r="J190" s="146">
        <v>-49</v>
      </c>
      <c r="K190" s="143">
        <v>-0.12342569269521411</v>
      </c>
      <c r="L190" s="193">
        <v>4.3133366385721371E-2</v>
      </c>
      <c r="M190" s="194">
        <v>4.9874371859296482E-2</v>
      </c>
      <c r="O190" s="46"/>
      <c r="P190" s="46"/>
    </row>
    <row r="191" spans="1:16" ht="12.9" customHeight="1">
      <c r="A191" s="192" t="s">
        <v>186</v>
      </c>
      <c r="B191" s="141">
        <v>4</v>
      </c>
      <c r="C191" s="89">
        <v>4</v>
      </c>
      <c r="D191" s="147">
        <v>0</v>
      </c>
      <c r="E191" s="143">
        <v>0</v>
      </c>
      <c r="F191" s="193">
        <v>6.7567567567567571E-3</v>
      </c>
      <c r="G191" s="194">
        <v>6.7453625632377737E-3</v>
      </c>
      <c r="H191" s="94">
        <v>67</v>
      </c>
      <c r="I191" s="95">
        <v>98</v>
      </c>
      <c r="J191" s="146">
        <v>-31</v>
      </c>
      <c r="K191" s="143">
        <v>-0.31632653061224492</v>
      </c>
      <c r="L191" s="193">
        <v>8.3044124938026764E-3</v>
      </c>
      <c r="M191" s="194">
        <v>1.2311557788944723E-2</v>
      </c>
      <c r="O191" s="46"/>
      <c r="P191" s="46"/>
    </row>
    <row r="192" spans="1:16" ht="12.9" customHeight="1">
      <c r="A192" s="192" t="s">
        <v>187</v>
      </c>
      <c r="B192" s="141">
        <v>23</v>
      </c>
      <c r="C192" s="89">
        <v>26</v>
      </c>
      <c r="D192" s="147">
        <v>-3</v>
      </c>
      <c r="E192" s="143">
        <v>-0.11538461538461539</v>
      </c>
      <c r="F192" s="193">
        <v>3.885135135135135E-2</v>
      </c>
      <c r="G192" s="194">
        <v>4.3844856661045532E-2</v>
      </c>
      <c r="H192" s="94">
        <v>304</v>
      </c>
      <c r="I192" s="95">
        <v>327</v>
      </c>
      <c r="J192" s="146">
        <v>-23</v>
      </c>
      <c r="K192" s="143">
        <v>-7.0336391437308868E-2</v>
      </c>
      <c r="L192" s="193">
        <v>3.7679722359940507E-2</v>
      </c>
      <c r="M192" s="194">
        <v>4.1080402010050254E-2</v>
      </c>
      <c r="N192" s="172"/>
      <c r="O192" s="46"/>
      <c r="P192" s="46"/>
    </row>
    <row r="193" spans="1:16" ht="12.9" customHeight="1">
      <c r="A193" s="192" t="s">
        <v>188</v>
      </c>
      <c r="B193" s="141">
        <v>12</v>
      </c>
      <c r="C193" s="89">
        <v>10</v>
      </c>
      <c r="D193" s="147">
        <v>2</v>
      </c>
      <c r="E193" s="143">
        <v>0.2</v>
      </c>
      <c r="F193" s="193">
        <v>2.0270270270270271E-2</v>
      </c>
      <c r="G193" s="194">
        <v>1.6863406408094434E-2</v>
      </c>
      <c r="H193" s="94">
        <v>278</v>
      </c>
      <c r="I193" s="95">
        <v>309</v>
      </c>
      <c r="J193" s="146">
        <v>-31</v>
      </c>
      <c r="K193" s="143">
        <v>-0.10032362459546926</v>
      </c>
      <c r="L193" s="193">
        <v>3.4457114526524543E-2</v>
      </c>
      <c r="M193" s="194">
        <v>3.8819095477386933E-2</v>
      </c>
      <c r="O193" s="46"/>
      <c r="P193" s="46"/>
    </row>
    <row r="194" spans="1:16" ht="12.9" customHeight="1">
      <c r="A194" s="192" t="s">
        <v>189</v>
      </c>
      <c r="B194" s="141">
        <v>2</v>
      </c>
      <c r="C194" s="89">
        <v>11</v>
      </c>
      <c r="D194" s="147">
        <v>-9</v>
      </c>
      <c r="E194" s="143">
        <v>-0.81818181818181823</v>
      </c>
      <c r="F194" s="193">
        <v>3.3783783783783786E-3</v>
      </c>
      <c r="G194" s="194">
        <v>1.8549747048903879E-2</v>
      </c>
      <c r="H194" s="94">
        <v>62</v>
      </c>
      <c r="I194" s="95">
        <v>56</v>
      </c>
      <c r="J194" s="146">
        <v>6</v>
      </c>
      <c r="K194" s="143">
        <v>0.10714285714285714</v>
      </c>
      <c r="L194" s="193">
        <v>7.6846802181457612E-3</v>
      </c>
      <c r="M194" s="194">
        <v>7.0351758793969852E-3</v>
      </c>
      <c r="O194" s="46"/>
      <c r="P194" s="46"/>
    </row>
    <row r="195" spans="1:16" ht="12.9" customHeight="1">
      <c r="A195" s="192" t="s">
        <v>190</v>
      </c>
      <c r="B195" s="141">
        <v>33</v>
      </c>
      <c r="C195" s="89">
        <v>16</v>
      </c>
      <c r="D195" s="147">
        <v>17</v>
      </c>
      <c r="E195" s="143">
        <v>1.0625</v>
      </c>
      <c r="F195" s="193">
        <v>5.5743243243243243E-2</v>
      </c>
      <c r="G195" s="194">
        <v>2.6981450252951095E-2</v>
      </c>
      <c r="H195" s="94">
        <v>270</v>
      </c>
      <c r="I195" s="95">
        <v>219</v>
      </c>
      <c r="J195" s="146">
        <v>51</v>
      </c>
      <c r="K195" s="143">
        <v>0.23287671232876711</v>
      </c>
      <c r="L195" s="193">
        <v>3.3465542885473473E-2</v>
      </c>
      <c r="M195" s="194">
        <v>2.751256281407035E-2</v>
      </c>
      <c r="N195" s="25"/>
      <c r="O195" s="100"/>
      <c r="P195" s="100"/>
    </row>
    <row r="196" spans="1:16" ht="12.9" customHeight="1">
      <c r="A196" s="192" t="s">
        <v>191</v>
      </c>
      <c r="B196" s="141">
        <v>2</v>
      </c>
      <c r="C196" s="89">
        <v>0</v>
      </c>
      <c r="D196" s="147">
        <v>2</v>
      </c>
      <c r="E196" s="143" t="s">
        <v>213</v>
      </c>
      <c r="F196" s="193">
        <v>3.3783783783783786E-3</v>
      </c>
      <c r="G196" s="194">
        <v>0</v>
      </c>
      <c r="H196" s="94">
        <v>39</v>
      </c>
      <c r="I196" s="95">
        <v>35</v>
      </c>
      <c r="J196" s="146">
        <v>4</v>
      </c>
      <c r="K196" s="143">
        <v>0.11428571428571428</v>
      </c>
      <c r="L196" s="193">
        <v>4.8339117501239462E-3</v>
      </c>
      <c r="M196" s="194">
        <v>4.3969849246231155E-3</v>
      </c>
      <c r="O196" s="46"/>
      <c r="P196" s="46"/>
    </row>
    <row r="197" spans="1:16" ht="12.9" customHeight="1">
      <c r="A197" s="192" t="s">
        <v>134</v>
      </c>
      <c r="B197" s="141">
        <v>95</v>
      </c>
      <c r="C197" s="89">
        <v>151</v>
      </c>
      <c r="D197" s="147">
        <v>-56</v>
      </c>
      <c r="E197" s="143">
        <v>-0.37086092715231789</v>
      </c>
      <c r="F197" s="193">
        <v>0.16047297297297297</v>
      </c>
      <c r="G197" s="194">
        <v>0.25463743676222594</v>
      </c>
      <c r="H197" s="94">
        <v>1307</v>
      </c>
      <c r="I197" s="95">
        <v>1462</v>
      </c>
      <c r="J197" s="146">
        <v>-155</v>
      </c>
      <c r="K197" s="143">
        <v>-0.10601915184678523</v>
      </c>
      <c r="L197" s="193">
        <v>0.16199801685671789</v>
      </c>
      <c r="M197" s="194">
        <v>0.18366834170854271</v>
      </c>
      <c r="O197" s="46"/>
      <c r="P197" s="46"/>
    </row>
    <row r="198" spans="1:16" ht="12.9" customHeight="1">
      <c r="A198" s="142"/>
      <c r="B198" s="141"/>
      <c r="C198" s="195"/>
      <c r="D198" s="147"/>
      <c r="E198" s="143"/>
      <c r="F198" s="144"/>
      <c r="G198" s="145"/>
      <c r="H198" s="196"/>
      <c r="I198" s="197"/>
      <c r="J198" s="146"/>
      <c r="K198" s="143"/>
      <c r="L198" s="144"/>
      <c r="M198" s="145"/>
      <c r="O198" s="46"/>
      <c r="P198" s="46"/>
    </row>
    <row r="199" spans="1:16" s="25" customFormat="1" ht="12.75" customHeight="1">
      <c r="A199" s="131" t="s">
        <v>192</v>
      </c>
      <c r="B199" s="132">
        <v>224</v>
      </c>
      <c r="C199" s="133">
        <v>403</v>
      </c>
      <c r="D199" s="134">
        <v>-179</v>
      </c>
      <c r="E199" s="135">
        <v>-0.44416873449131511</v>
      </c>
      <c r="F199" s="136">
        <v>2.559122586541757E-2</v>
      </c>
      <c r="G199" s="137">
        <v>4.9002918287937743E-2</v>
      </c>
      <c r="H199" s="138">
        <v>2111</v>
      </c>
      <c r="I199" s="139">
        <v>2396</v>
      </c>
      <c r="J199" s="140">
        <v>-285</v>
      </c>
      <c r="K199" s="135">
        <v>-0.1189482470784641</v>
      </c>
      <c r="L199" s="136">
        <v>3.3301782615554505E-2</v>
      </c>
      <c r="M199" s="137">
        <v>3.8330480410820843E-2</v>
      </c>
      <c r="N199" s="10"/>
      <c r="O199" s="46"/>
      <c r="P199" s="46"/>
    </row>
    <row r="200" spans="1:16" ht="12.9" customHeight="1">
      <c r="A200" s="47" t="s">
        <v>193</v>
      </c>
      <c r="B200" s="48">
        <v>78</v>
      </c>
      <c r="C200" s="89">
        <v>108</v>
      </c>
      <c r="D200" s="90">
        <v>-30</v>
      </c>
      <c r="E200" s="91">
        <v>-0.27777777777777779</v>
      </c>
      <c r="F200" s="92">
        <v>0.3482142857142857</v>
      </c>
      <c r="G200" s="93">
        <v>0.26799007444168732</v>
      </c>
      <c r="H200" s="94">
        <v>311</v>
      </c>
      <c r="I200" s="95">
        <v>371</v>
      </c>
      <c r="J200" s="96">
        <v>-60</v>
      </c>
      <c r="K200" s="91">
        <v>-0.16172506738544473</v>
      </c>
      <c r="L200" s="92">
        <v>0.14732354334438655</v>
      </c>
      <c r="M200" s="93">
        <v>0.15484140233722871</v>
      </c>
      <c r="O200" s="46"/>
      <c r="P200" s="46"/>
    </row>
    <row r="201" spans="1:16" ht="12.9" customHeight="1">
      <c r="A201" s="47" t="s">
        <v>194</v>
      </c>
      <c r="B201" s="48">
        <v>1</v>
      </c>
      <c r="C201" s="89">
        <v>10</v>
      </c>
      <c r="D201" s="90">
        <v>-9</v>
      </c>
      <c r="E201" s="91">
        <v>-0.9</v>
      </c>
      <c r="F201" s="92">
        <v>4.464285714285714E-3</v>
      </c>
      <c r="G201" s="93">
        <v>2.4813895781637719E-2</v>
      </c>
      <c r="H201" s="94">
        <v>72</v>
      </c>
      <c r="I201" s="95">
        <v>79</v>
      </c>
      <c r="J201" s="96">
        <v>-7</v>
      </c>
      <c r="K201" s="91">
        <v>-8.8607594936708861E-2</v>
      </c>
      <c r="L201" s="92">
        <v>3.4107058266224538E-2</v>
      </c>
      <c r="M201" s="93">
        <v>3.2971619365609349E-2</v>
      </c>
      <c r="O201" s="46"/>
      <c r="P201" s="46"/>
    </row>
    <row r="202" spans="1:16" ht="12.9" customHeight="1">
      <c r="A202" s="47" t="s">
        <v>195</v>
      </c>
      <c r="B202" s="48">
        <v>39</v>
      </c>
      <c r="C202" s="89">
        <v>52</v>
      </c>
      <c r="D202" s="90">
        <v>-13</v>
      </c>
      <c r="E202" s="91">
        <v>-0.25</v>
      </c>
      <c r="F202" s="92">
        <v>0.17410714285714285</v>
      </c>
      <c r="G202" s="93">
        <v>0.12903225806451613</v>
      </c>
      <c r="H202" s="94">
        <v>278</v>
      </c>
      <c r="I202" s="95">
        <v>253</v>
      </c>
      <c r="J202" s="96">
        <v>25</v>
      </c>
      <c r="K202" s="91">
        <v>9.8814229249011856E-2</v>
      </c>
      <c r="L202" s="92">
        <v>0.13169114163903364</v>
      </c>
      <c r="M202" s="93">
        <v>0.10559265442404006</v>
      </c>
      <c r="O202" s="46"/>
      <c r="P202" s="46"/>
    </row>
    <row r="203" spans="1:16" ht="12.9" customHeight="1">
      <c r="A203" s="47" t="s">
        <v>196</v>
      </c>
      <c r="B203" s="48">
        <v>52</v>
      </c>
      <c r="C203" s="89">
        <v>101</v>
      </c>
      <c r="D203" s="90">
        <v>-49</v>
      </c>
      <c r="E203" s="91">
        <v>-0.48514851485148514</v>
      </c>
      <c r="F203" s="92">
        <v>0.23214285714285715</v>
      </c>
      <c r="G203" s="93">
        <v>0.25062034739454092</v>
      </c>
      <c r="H203" s="94">
        <v>529</v>
      </c>
      <c r="I203" s="95">
        <v>642</v>
      </c>
      <c r="J203" s="96">
        <v>-113</v>
      </c>
      <c r="K203" s="91">
        <v>-0.17601246105919002</v>
      </c>
      <c r="L203" s="92">
        <v>0.25059213642823308</v>
      </c>
      <c r="M203" s="93">
        <v>0.26794657762938229</v>
      </c>
      <c r="O203" s="46"/>
      <c r="P203" s="46"/>
    </row>
    <row r="204" spans="1:16" ht="12.9" customHeight="1">
      <c r="A204" s="47" t="s">
        <v>197</v>
      </c>
      <c r="B204" s="48">
        <v>13</v>
      </c>
      <c r="C204" s="89">
        <v>35</v>
      </c>
      <c r="D204" s="90">
        <v>-22</v>
      </c>
      <c r="E204" s="91">
        <v>-0.62857142857142856</v>
      </c>
      <c r="F204" s="92">
        <v>5.8035714285714288E-2</v>
      </c>
      <c r="G204" s="93">
        <v>8.6848635235732011E-2</v>
      </c>
      <c r="H204" s="94">
        <v>147</v>
      </c>
      <c r="I204" s="95">
        <v>174</v>
      </c>
      <c r="J204" s="96">
        <v>-27</v>
      </c>
      <c r="K204" s="91">
        <v>-0.15517241379310345</v>
      </c>
      <c r="L204" s="92">
        <v>6.9635243960208426E-2</v>
      </c>
      <c r="M204" s="93">
        <v>7.2621035058430719E-2</v>
      </c>
      <c r="O204" s="46"/>
      <c r="P204" s="46"/>
    </row>
    <row r="205" spans="1:16" ht="12.9" customHeight="1">
      <c r="A205" s="47" t="s">
        <v>198</v>
      </c>
      <c r="B205" s="48">
        <v>0</v>
      </c>
      <c r="C205" s="89">
        <v>2</v>
      </c>
      <c r="D205" s="90">
        <v>-2</v>
      </c>
      <c r="E205" s="91">
        <v>-1</v>
      </c>
      <c r="F205" s="92">
        <v>0</v>
      </c>
      <c r="G205" s="93">
        <v>4.9627791563275434E-3</v>
      </c>
      <c r="H205" s="94">
        <v>37</v>
      </c>
      <c r="I205" s="95">
        <v>31</v>
      </c>
      <c r="J205" s="96">
        <v>6</v>
      </c>
      <c r="K205" s="91">
        <v>0.19354838709677419</v>
      </c>
      <c r="L205" s="92">
        <v>1.7527238275698721E-2</v>
      </c>
      <c r="M205" s="93">
        <v>1.2938230383973289E-2</v>
      </c>
      <c r="N205" s="25"/>
      <c r="O205" s="100"/>
      <c r="P205" s="100"/>
    </row>
    <row r="206" spans="1:16" ht="12.9" customHeight="1">
      <c r="A206" s="47" t="s">
        <v>199</v>
      </c>
      <c r="B206" s="48">
        <v>0</v>
      </c>
      <c r="C206" s="89">
        <v>0</v>
      </c>
      <c r="D206" s="90">
        <v>0</v>
      </c>
      <c r="E206" s="91" t="s">
        <v>213</v>
      </c>
      <c r="F206" s="92">
        <v>0</v>
      </c>
      <c r="G206" s="93">
        <v>0</v>
      </c>
      <c r="H206" s="94">
        <v>15</v>
      </c>
      <c r="I206" s="95">
        <v>33</v>
      </c>
      <c r="J206" s="96">
        <v>-18</v>
      </c>
      <c r="K206" s="91">
        <v>-0.54545454545454541</v>
      </c>
      <c r="L206" s="92">
        <v>7.1056371387967785E-3</v>
      </c>
      <c r="M206" s="93">
        <v>1.3772954924874792E-2</v>
      </c>
      <c r="O206" s="46"/>
      <c r="P206" s="46"/>
    </row>
    <row r="207" spans="1:16" ht="12.9" customHeight="1">
      <c r="A207" s="47" t="s">
        <v>200</v>
      </c>
      <c r="B207" s="48">
        <v>41</v>
      </c>
      <c r="C207" s="89">
        <v>95</v>
      </c>
      <c r="D207" s="90">
        <v>-54</v>
      </c>
      <c r="E207" s="91">
        <v>-0.56842105263157894</v>
      </c>
      <c r="F207" s="92">
        <v>0.18303571428571427</v>
      </c>
      <c r="G207" s="93">
        <v>0.23573200992555832</v>
      </c>
      <c r="H207" s="94">
        <v>722</v>
      </c>
      <c r="I207" s="95">
        <v>813</v>
      </c>
      <c r="J207" s="96">
        <v>-91</v>
      </c>
      <c r="K207" s="91">
        <v>-0.11193111931119311</v>
      </c>
      <c r="L207" s="92">
        <v>0.3420180009474183</v>
      </c>
      <c r="M207" s="93">
        <v>0.33931552587646074</v>
      </c>
      <c r="O207" s="46"/>
      <c r="P207" s="46"/>
    </row>
    <row r="208" spans="1:16" ht="12.9" customHeight="1">
      <c r="A208" s="108"/>
      <c r="B208" s="67"/>
      <c r="C208" s="68"/>
      <c r="D208" s="166"/>
      <c r="E208" s="167"/>
      <c r="F208" s="71"/>
      <c r="G208" s="72"/>
      <c r="H208" s="152"/>
      <c r="I208" s="153"/>
      <c r="J208" s="168"/>
      <c r="K208" s="167"/>
      <c r="L208" s="71"/>
      <c r="M208" s="72"/>
      <c r="O208" s="46"/>
      <c r="P208" s="46"/>
    </row>
    <row r="209" spans="1:16" s="25" customFormat="1" ht="12.75" customHeight="1">
      <c r="A209" s="131" t="s">
        <v>201</v>
      </c>
      <c r="B209" s="132">
        <v>371</v>
      </c>
      <c r="C209" s="133">
        <v>369</v>
      </c>
      <c r="D209" s="134">
        <v>2</v>
      </c>
      <c r="E209" s="135">
        <v>5.4200542005420054E-3</v>
      </c>
      <c r="F209" s="136">
        <v>4.2385467839597853E-2</v>
      </c>
      <c r="G209" s="137">
        <v>4.4868677042801557E-2</v>
      </c>
      <c r="H209" s="138">
        <v>2620</v>
      </c>
      <c r="I209" s="139">
        <v>2732</v>
      </c>
      <c r="J209" s="140">
        <v>-112</v>
      </c>
      <c r="K209" s="135">
        <v>-4.0995607613469986E-2</v>
      </c>
      <c r="L209" s="136">
        <v>4.1331440290266606E-2</v>
      </c>
      <c r="M209" s="137">
        <v>4.3705706378281528E-2</v>
      </c>
      <c r="N209" s="10"/>
      <c r="O209" s="46"/>
      <c r="P209" s="46"/>
    </row>
    <row r="210" spans="1:16" ht="12.9" customHeight="1">
      <c r="A210" s="47" t="s">
        <v>202</v>
      </c>
      <c r="B210" s="200">
        <v>97</v>
      </c>
      <c r="C210" s="89">
        <v>74</v>
      </c>
      <c r="D210" s="90">
        <v>23</v>
      </c>
      <c r="E210" s="91">
        <v>0.3108108108108108</v>
      </c>
      <c r="F210" s="92">
        <v>0.26145552560646901</v>
      </c>
      <c r="G210" s="93">
        <v>0.20054200542005421</v>
      </c>
      <c r="H210" s="94">
        <v>1084</v>
      </c>
      <c r="I210" s="95">
        <v>1089</v>
      </c>
      <c r="J210" s="96">
        <v>-5</v>
      </c>
      <c r="K210" s="91">
        <v>-4.5913682277318639E-3</v>
      </c>
      <c r="L210" s="92">
        <v>0.41374045801526715</v>
      </c>
      <c r="M210" s="201">
        <v>0.39860907759882869</v>
      </c>
      <c r="O210" s="46"/>
      <c r="P210" s="46"/>
    </row>
    <row r="211" spans="1:16" ht="12.9" customHeight="1">
      <c r="A211" s="47" t="s">
        <v>203</v>
      </c>
      <c r="B211" s="200">
        <v>124</v>
      </c>
      <c r="C211" s="89">
        <v>133</v>
      </c>
      <c r="D211" s="90">
        <v>-9</v>
      </c>
      <c r="E211" s="91">
        <v>-6.7669172932330823E-2</v>
      </c>
      <c r="F211" s="92">
        <v>0.33423180592991913</v>
      </c>
      <c r="G211" s="93">
        <v>0.36043360433604338</v>
      </c>
      <c r="H211" s="94">
        <v>551</v>
      </c>
      <c r="I211" s="95">
        <v>636</v>
      </c>
      <c r="J211" s="96">
        <v>-85</v>
      </c>
      <c r="K211" s="91">
        <v>-0.13364779874213836</v>
      </c>
      <c r="L211" s="92">
        <v>0.21030534351145039</v>
      </c>
      <c r="M211" s="201">
        <v>0.23279648609077599</v>
      </c>
      <c r="O211" s="46"/>
      <c r="P211" s="46"/>
    </row>
    <row r="212" spans="1:16" ht="12.9" customHeight="1">
      <c r="A212" s="47" t="s">
        <v>204</v>
      </c>
      <c r="B212" s="200">
        <v>25</v>
      </c>
      <c r="C212" s="89">
        <v>3</v>
      </c>
      <c r="D212" s="90">
        <v>22</v>
      </c>
      <c r="E212" s="91">
        <v>7.333333333333333</v>
      </c>
      <c r="F212" s="92">
        <v>6.7385444743935305E-2</v>
      </c>
      <c r="G212" s="93">
        <v>8.130081300813009E-3</v>
      </c>
      <c r="H212" s="94">
        <v>32</v>
      </c>
      <c r="I212" s="95">
        <v>7</v>
      </c>
      <c r="J212" s="96">
        <v>25</v>
      </c>
      <c r="K212" s="91">
        <v>3.5714285714285716</v>
      </c>
      <c r="L212" s="92">
        <v>1.2213740458015267E-2</v>
      </c>
      <c r="M212" s="201">
        <v>2.5622254758418742E-3</v>
      </c>
      <c r="O212" s="46"/>
      <c r="P212" s="46"/>
    </row>
    <row r="213" spans="1:16" ht="12.9" customHeight="1">
      <c r="A213" s="47" t="s">
        <v>205</v>
      </c>
      <c r="B213" s="200">
        <v>0</v>
      </c>
      <c r="C213" s="89">
        <v>0</v>
      </c>
      <c r="D213" s="90">
        <v>0</v>
      </c>
      <c r="E213" s="91" t="s">
        <v>213</v>
      </c>
      <c r="F213" s="92">
        <v>0</v>
      </c>
      <c r="G213" s="93">
        <v>0</v>
      </c>
      <c r="H213" s="94">
        <v>0</v>
      </c>
      <c r="I213" s="95">
        <v>0</v>
      </c>
      <c r="J213" s="96">
        <v>0</v>
      </c>
      <c r="K213" s="91" t="s">
        <v>213</v>
      </c>
      <c r="L213" s="92">
        <v>0</v>
      </c>
      <c r="M213" s="201">
        <v>0</v>
      </c>
      <c r="O213" s="46"/>
      <c r="P213" s="46"/>
    </row>
    <row r="214" spans="1:16" ht="12.9" customHeight="1">
      <c r="A214" s="47" t="s">
        <v>206</v>
      </c>
      <c r="B214" s="200">
        <v>27</v>
      </c>
      <c r="C214" s="89">
        <v>53</v>
      </c>
      <c r="D214" s="90">
        <v>-26</v>
      </c>
      <c r="E214" s="91">
        <v>-0.49056603773584906</v>
      </c>
      <c r="F214" s="92">
        <v>7.277628032345014E-2</v>
      </c>
      <c r="G214" s="93">
        <v>0.14363143631436315</v>
      </c>
      <c r="H214" s="94">
        <v>308</v>
      </c>
      <c r="I214" s="95">
        <v>322</v>
      </c>
      <c r="J214" s="96">
        <v>-14</v>
      </c>
      <c r="K214" s="91">
        <v>-4.3478260869565216E-2</v>
      </c>
      <c r="L214" s="92">
        <v>0.11755725190839694</v>
      </c>
      <c r="M214" s="201">
        <v>0.11786237188872621</v>
      </c>
      <c r="O214" s="46"/>
      <c r="P214" s="46"/>
    </row>
    <row r="215" spans="1:16" ht="12.9" customHeight="1">
      <c r="A215" s="47" t="s">
        <v>207</v>
      </c>
      <c r="B215" s="200">
        <v>12</v>
      </c>
      <c r="C215" s="89">
        <v>9</v>
      </c>
      <c r="D215" s="90">
        <v>3</v>
      </c>
      <c r="E215" s="91">
        <v>0.33333333333333331</v>
      </c>
      <c r="F215" s="92">
        <v>3.2345013477088951E-2</v>
      </c>
      <c r="G215" s="202">
        <v>2.4390243902439025E-2</v>
      </c>
      <c r="H215" s="94">
        <v>71</v>
      </c>
      <c r="I215" s="95">
        <v>73</v>
      </c>
      <c r="J215" s="96">
        <v>-2</v>
      </c>
      <c r="K215" s="91">
        <v>-2.7397260273972601E-2</v>
      </c>
      <c r="L215" s="92">
        <v>2.7099236641221373E-2</v>
      </c>
      <c r="M215" s="201">
        <v>2.6720351390922402E-2</v>
      </c>
      <c r="N215" s="25"/>
      <c r="O215" s="100"/>
      <c r="P215" s="100"/>
    </row>
    <row r="216" spans="1:16" ht="12.9" customHeight="1">
      <c r="A216" s="47" t="s">
        <v>208</v>
      </c>
      <c r="B216" s="200">
        <v>0</v>
      </c>
      <c r="C216" s="89">
        <v>11</v>
      </c>
      <c r="D216" s="90">
        <v>-11</v>
      </c>
      <c r="E216" s="91">
        <v>-1</v>
      </c>
      <c r="F216" s="92">
        <v>0</v>
      </c>
      <c r="G216" s="202">
        <v>2.9810298102981029E-2</v>
      </c>
      <c r="H216" s="94">
        <v>50</v>
      </c>
      <c r="I216" s="95">
        <v>49</v>
      </c>
      <c r="J216" s="96">
        <v>1</v>
      </c>
      <c r="K216" s="91">
        <v>2.0408163265306121E-2</v>
      </c>
      <c r="L216" s="92">
        <v>1.9083969465648856E-2</v>
      </c>
      <c r="M216" s="203">
        <v>1.7935578330893119E-2</v>
      </c>
      <c r="O216" s="46"/>
      <c r="P216" s="46"/>
    </row>
    <row r="217" spans="1:16" ht="12.9" customHeight="1" thickBot="1">
      <c r="A217" s="173" t="s">
        <v>209</v>
      </c>
      <c r="B217" s="204">
        <v>86</v>
      </c>
      <c r="C217" s="175">
        <v>86</v>
      </c>
      <c r="D217" s="176">
        <v>0</v>
      </c>
      <c r="E217" s="177">
        <v>0</v>
      </c>
      <c r="F217" s="178">
        <v>0.23180592991913745</v>
      </c>
      <c r="G217" s="179">
        <v>0.23306233062330622</v>
      </c>
      <c r="H217" s="180">
        <v>524</v>
      </c>
      <c r="I217" s="181">
        <v>556</v>
      </c>
      <c r="J217" s="182">
        <v>-32</v>
      </c>
      <c r="K217" s="177">
        <v>-5.7553956834532377E-2</v>
      </c>
      <c r="L217" s="178">
        <v>0.2</v>
      </c>
      <c r="M217" s="205">
        <v>0.20351390922401172</v>
      </c>
      <c r="N217" s="25"/>
      <c r="O217" s="100"/>
      <c r="P217" s="100"/>
    </row>
    <row r="218" spans="1:16" ht="12.9" customHeight="1">
      <c r="A218" s="108"/>
      <c r="B218" s="67"/>
      <c r="C218" s="68"/>
      <c r="D218" s="69"/>
      <c r="E218" s="70"/>
      <c r="F218" s="71"/>
      <c r="G218" s="72"/>
      <c r="H218" s="73"/>
      <c r="I218" s="74"/>
      <c r="J218" s="75"/>
      <c r="K218" s="70"/>
      <c r="L218" s="71"/>
      <c r="M218" s="72"/>
      <c r="O218" s="46"/>
      <c r="P218" s="46"/>
    </row>
    <row r="219" spans="1:16" s="25" customFormat="1" ht="12.9" customHeight="1">
      <c r="A219" s="56" t="s">
        <v>210</v>
      </c>
      <c r="B219" s="57">
        <v>968</v>
      </c>
      <c r="C219" s="58">
        <v>1495</v>
      </c>
      <c r="D219" s="59">
        <v>-527</v>
      </c>
      <c r="E219" s="60">
        <v>-0.35250836120401335</v>
      </c>
      <c r="F219" s="61">
        <v>6.4610866372980897E-3</v>
      </c>
      <c r="G219" s="62">
        <v>1.091838597772503E-2</v>
      </c>
      <c r="H219" s="63">
        <v>9070</v>
      </c>
      <c r="I219" s="64">
        <v>9091</v>
      </c>
      <c r="J219" s="65">
        <v>-21</v>
      </c>
      <c r="K219" s="60">
        <v>-2.3099769002309979E-3</v>
      </c>
      <c r="L219" s="61">
        <v>1.0368774864094977E-2</v>
      </c>
      <c r="M219" s="62">
        <v>1.0579577546251726E-2</v>
      </c>
      <c r="O219" s="100"/>
      <c r="P219" s="100"/>
    </row>
    <row r="220" spans="1:16" ht="12.9" customHeight="1">
      <c r="A220" s="47"/>
      <c r="B220" s="48"/>
      <c r="C220" s="89"/>
      <c r="D220" s="90"/>
      <c r="E220" s="91"/>
      <c r="F220" s="92"/>
      <c r="G220" s="93"/>
      <c r="H220" s="73"/>
      <c r="I220" s="74"/>
      <c r="J220" s="96"/>
      <c r="K220" s="91"/>
      <c r="L220" s="92"/>
      <c r="M220" s="93"/>
      <c r="O220" s="46"/>
      <c r="P220" s="46"/>
    </row>
    <row r="221" spans="1:16" s="25" customFormat="1" ht="12.9" customHeight="1" thickBot="1">
      <c r="A221" s="206" t="s">
        <v>211</v>
      </c>
      <c r="B221" s="207">
        <v>0</v>
      </c>
      <c r="C221" s="208">
        <v>0</v>
      </c>
      <c r="D221" s="209">
        <v>0</v>
      </c>
      <c r="E221" s="210" t="s">
        <v>213</v>
      </c>
      <c r="F221" s="211">
        <v>0</v>
      </c>
      <c r="G221" s="212">
        <v>0</v>
      </c>
      <c r="H221" s="213">
        <v>0</v>
      </c>
      <c r="I221" s="214">
        <v>134</v>
      </c>
      <c r="J221" s="215">
        <v>-134</v>
      </c>
      <c r="K221" s="210">
        <v>-1</v>
      </c>
      <c r="L221" s="211">
        <v>0</v>
      </c>
      <c r="M221" s="216">
        <v>1.5594141361761427E-4</v>
      </c>
      <c r="N221" s="10"/>
      <c r="O221" s="46"/>
      <c r="P221" s="46"/>
    </row>
    <row r="222" spans="1:16" ht="12.9" customHeight="1">
      <c r="A222" s="47"/>
      <c r="B222" s="48"/>
      <c r="C222" s="89"/>
      <c r="D222" s="90"/>
      <c r="E222" s="91"/>
      <c r="F222" s="92"/>
      <c r="G222" s="202"/>
      <c r="H222" s="76"/>
      <c r="I222" s="74"/>
      <c r="J222" s="96"/>
      <c r="K222" s="91"/>
      <c r="L222" s="92"/>
      <c r="M222" s="93"/>
      <c r="O222" s="46"/>
      <c r="P222" s="46"/>
    </row>
    <row r="223" spans="1:16" s="25" customFormat="1" ht="12.9" customHeight="1">
      <c r="A223" s="217" t="s">
        <v>212</v>
      </c>
      <c r="B223" s="218">
        <v>46615</v>
      </c>
      <c r="C223" s="219">
        <v>45075</v>
      </c>
      <c r="D223" s="220">
        <v>1540</v>
      </c>
      <c r="E223" s="221">
        <v>3.4165280088740986E-2</v>
      </c>
      <c r="F223" s="222" t="s">
        <v>213</v>
      </c>
      <c r="G223" s="223" t="s">
        <v>213</v>
      </c>
      <c r="H223" s="224">
        <v>502677</v>
      </c>
      <c r="I223" s="225">
        <v>521543</v>
      </c>
      <c r="J223" s="226">
        <v>-18866</v>
      </c>
      <c r="K223" s="221">
        <v>-3.6173431529135658E-2</v>
      </c>
      <c r="L223" s="222" t="s">
        <v>213</v>
      </c>
      <c r="M223" s="227" t="s">
        <v>213</v>
      </c>
      <c r="N223" s="10"/>
      <c r="O223" s="46"/>
      <c r="P223" s="46"/>
    </row>
    <row r="224" spans="1:16" ht="24.9" customHeight="1">
      <c r="A224" s="108"/>
      <c r="B224" s="48"/>
      <c r="C224" s="89"/>
      <c r="D224" s="90"/>
      <c r="E224" s="91"/>
      <c r="F224" s="92"/>
      <c r="G224" s="202"/>
      <c r="H224" s="130"/>
      <c r="I224" s="97"/>
      <c r="J224" s="96"/>
      <c r="K224" s="91"/>
      <c r="L224" s="92"/>
      <c r="M224" s="93"/>
      <c r="O224" s="46"/>
      <c r="P224" s="46"/>
    </row>
    <row r="225" spans="1:21" ht="24.9" customHeight="1">
      <c r="A225" s="228" t="s">
        <v>214</v>
      </c>
      <c r="B225" s="155">
        <v>149820.00000000003</v>
      </c>
      <c r="C225" s="150">
        <v>136925.00000000003</v>
      </c>
      <c r="D225" s="101">
        <v>12895</v>
      </c>
      <c r="E225" s="151">
        <v>9.4175643600511214E-2</v>
      </c>
      <c r="F225" s="105">
        <v>0.76269503907144864</v>
      </c>
      <c r="G225" s="106">
        <v>0.75233516483516483</v>
      </c>
      <c r="H225" s="152">
        <v>874741.72396274342</v>
      </c>
      <c r="I225" s="153">
        <v>859297.07119741093</v>
      </c>
      <c r="J225" s="104">
        <v>15444.652765332488</v>
      </c>
      <c r="K225" s="151">
        <v>1.7973589440739877E-2</v>
      </c>
      <c r="L225" s="105">
        <v>0.63505868531115128</v>
      </c>
      <c r="M225" s="106">
        <v>0.62230021355931664</v>
      </c>
      <c r="O225" s="46"/>
      <c r="P225" s="46"/>
    </row>
    <row r="226" spans="1:21" ht="24.9" customHeight="1">
      <c r="A226" s="228"/>
      <c r="B226" s="155"/>
      <c r="C226" s="150"/>
      <c r="D226" s="101"/>
      <c r="E226" s="151"/>
      <c r="F226" s="105"/>
      <c r="G226" s="106"/>
      <c r="H226" s="152"/>
      <c r="I226" s="153"/>
      <c r="J226" s="104"/>
      <c r="K226" s="151"/>
      <c r="L226" s="105"/>
      <c r="M226" s="106"/>
      <c r="O226" s="46"/>
      <c r="P226" s="46"/>
    </row>
    <row r="227" spans="1:21" ht="24.9" customHeight="1">
      <c r="A227" s="228" t="s">
        <v>215</v>
      </c>
      <c r="B227" s="155">
        <v>46615</v>
      </c>
      <c r="C227" s="150">
        <v>45075</v>
      </c>
      <c r="D227" s="101">
        <v>1540</v>
      </c>
      <c r="E227" s="151">
        <v>3.4165280088740986E-2</v>
      </c>
      <c r="F227" s="105">
        <v>0.23730496092855138</v>
      </c>
      <c r="G227" s="106">
        <v>0.24766483516483512</v>
      </c>
      <c r="H227" s="152">
        <v>502677</v>
      </c>
      <c r="I227" s="153">
        <v>521543</v>
      </c>
      <c r="J227" s="104">
        <v>-18866</v>
      </c>
      <c r="K227" s="151">
        <v>-3.6173431529135658E-2</v>
      </c>
      <c r="L227" s="105">
        <v>0.36494131468884877</v>
      </c>
      <c r="M227" s="106">
        <v>0.37769978644068325</v>
      </c>
      <c r="O227" s="46"/>
      <c r="P227" s="46"/>
    </row>
    <row r="228" spans="1:21" ht="24.75" customHeight="1">
      <c r="A228" s="108"/>
      <c r="B228" s="67"/>
      <c r="C228" s="68"/>
      <c r="D228" s="69"/>
      <c r="E228" s="70"/>
      <c r="F228" s="71"/>
      <c r="G228" s="72"/>
      <c r="H228" s="73"/>
      <c r="I228" s="74"/>
      <c r="J228" s="75"/>
      <c r="K228" s="70"/>
      <c r="L228" s="71"/>
      <c r="M228" s="72"/>
      <c r="O228" s="46"/>
      <c r="P228" s="46"/>
    </row>
    <row r="229" spans="1:21" ht="24.75" customHeight="1" thickBot="1">
      <c r="A229" s="229" t="s">
        <v>216</v>
      </c>
      <c r="B229" s="230">
        <v>196435.00000000003</v>
      </c>
      <c r="C229" s="231">
        <v>182000.00000000003</v>
      </c>
      <c r="D229" s="232">
        <v>14435</v>
      </c>
      <c r="E229" s="233">
        <v>7.9313186813186803E-2</v>
      </c>
      <c r="F229" s="234" t="s">
        <v>213</v>
      </c>
      <c r="G229" s="235" t="s">
        <v>213</v>
      </c>
      <c r="H229" s="236">
        <v>1377418.7239627433</v>
      </c>
      <c r="I229" s="237">
        <v>1380840.071197411</v>
      </c>
      <c r="J229" s="238">
        <v>-3421.3472346677445</v>
      </c>
      <c r="K229" s="233">
        <v>-2.4777288159814805E-3</v>
      </c>
      <c r="L229" s="234" t="s">
        <v>213</v>
      </c>
      <c r="M229" s="235" t="s">
        <v>213</v>
      </c>
      <c r="O229" s="46"/>
      <c r="P229" s="46"/>
    </row>
    <row r="230" spans="1:21" ht="12.9" customHeight="1">
      <c r="A230" s="10"/>
      <c r="B230" s="10"/>
      <c r="C230" s="239"/>
      <c r="D230" s="10"/>
      <c r="E230" s="10"/>
      <c r="F230" s="10"/>
      <c r="I230" s="240"/>
      <c r="U230" s="239"/>
    </row>
    <row r="231" spans="1:21" ht="12.9" customHeight="1">
      <c r="A231" s="10"/>
      <c r="B231" s="10"/>
      <c r="C231" s="239"/>
      <c r="D231" s="10"/>
      <c r="E231" s="10"/>
      <c r="F231" s="10"/>
      <c r="I231" s="240"/>
      <c r="U231" s="239"/>
    </row>
    <row r="232" spans="1:21" ht="12.9" customHeight="1">
      <c r="A232" s="10"/>
      <c r="B232" s="10"/>
      <c r="C232" s="239"/>
      <c r="D232" s="10"/>
      <c r="E232" s="10"/>
      <c r="F232" s="10"/>
      <c r="I232" s="240"/>
      <c r="U232" s="239"/>
    </row>
    <row r="233" spans="1:21" ht="12.9" customHeight="1">
      <c r="A233" s="10"/>
      <c r="B233" s="10"/>
      <c r="C233" s="239"/>
      <c r="D233" s="10"/>
      <c r="E233" s="10"/>
      <c r="H233" s="244"/>
      <c r="I233" s="244"/>
      <c r="U233" s="239"/>
    </row>
    <row r="234" spans="1:21" ht="12.9" customHeight="1">
      <c r="A234" s="10"/>
      <c r="B234" s="10"/>
      <c r="C234" s="245"/>
      <c r="D234" s="10"/>
      <c r="E234" s="10"/>
      <c r="F234" s="10"/>
      <c r="H234" s="244"/>
      <c r="I234" s="246"/>
      <c r="U234" s="239"/>
    </row>
    <row r="235" spans="1:21" ht="12.9" customHeight="1">
      <c r="A235" s="10"/>
      <c r="B235" s="10"/>
      <c r="C235" s="239"/>
      <c r="D235" s="10"/>
      <c r="E235" s="10"/>
      <c r="F235" s="10"/>
      <c r="H235" s="244"/>
      <c r="I235" s="244"/>
      <c r="U235" s="239"/>
    </row>
    <row r="236" spans="1:21" ht="12.9" customHeight="1">
      <c r="A236" s="10"/>
      <c r="B236" s="172"/>
      <c r="C236" s="239"/>
      <c r="D236" s="10"/>
      <c r="E236" s="10"/>
      <c r="F236" s="10"/>
      <c r="H236" s="244"/>
      <c r="I236" s="244"/>
      <c r="U236" s="239"/>
    </row>
    <row r="237" spans="1:21" ht="12.9" customHeight="1">
      <c r="A237" s="10"/>
      <c r="B237" s="10"/>
      <c r="C237" s="239"/>
      <c r="D237" s="10"/>
      <c r="E237" s="10"/>
      <c r="F237" s="10"/>
      <c r="H237" s="244"/>
      <c r="I237" s="244"/>
      <c r="U237" s="239"/>
    </row>
    <row r="238" spans="1:21" ht="12.9" customHeight="1">
      <c r="A238" s="10"/>
      <c r="B238" s="10"/>
      <c r="C238" s="245"/>
      <c r="D238" s="10"/>
      <c r="E238" s="10"/>
      <c r="F238" s="10"/>
      <c r="U238" s="239"/>
    </row>
    <row r="239" spans="1:21" ht="12.9" customHeight="1">
      <c r="A239" s="10"/>
      <c r="B239" s="172"/>
      <c r="C239" s="239"/>
      <c r="D239" s="10"/>
      <c r="E239" s="10"/>
      <c r="F239" s="10"/>
      <c r="U239" s="239"/>
    </row>
    <row r="240" spans="1:21" ht="12.9" customHeight="1">
      <c r="A240" s="10"/>
      <c r="B240" s="10"/>
      <c r="C240" s="239"/>
      <c r="D240" s="10"/>
      <c r="E240" s="10"/>
      <c r="F240" s="10"/>
      <c r="G240" s="10"/>
      <c r="H240" s="10"/>
      <c r="I240" s="10"/>
      <c r="J240" s="10"/>
      <c r="K240" s="10"/>
      <c r="L240" s="10"/>
      <c r="M240" s="10"/>
      <c r="U240" s="239"/>
    </row>
    <row r="241" spans="1:21">
      <c r="A241" s="10"/>
      <c r="B241" s="10"/>
      <c r="C241" s="239"/>
      <c r="D241" s="10"/>
      <c r="E241" s="10"/>
      <c r="F241" s="10"/>
      <c r="G241" s="10"/>
      <c r="H241" s="10"/>
      <c r="I241" s="10"/>
      <c r="J241" s="10"/>
      <c r="K241" s="10"/>
      <c r="L241" s="10"/>
      <c r="M241" s="10"/>
      <c r="U241" s="239"/>
    </row>
    <row r="242" spans="1:21">
      <c r="A242" s="10"/>
      <c r="B242" s="10"/>
      <c r="C242" s="239"/>
      <c r="D242" s="10"/>
      <c r="E242" s="10"/>
      <c r="F242" s="10"/>
      <c r="G242" s="10"/>
      <c r="H242" s="10"/>
      <c r="I242" s="10"/>
      <c r="J242" s="10"/>
      <c r="K242" s="10"/>
      <c r="L242" s="10"/>
      <c r="M242" s="10"/>
      <c r="U242" s="239"/>
    </row>
    <row r="243" spans="1:21">
      <c r="A243" s="10"/>
      <c r="B243" s="10"/>
      <c r="C243" s="239"/>
      <c r="D243" s="10"/>
      <c r="E243" s="10"/>
      <c r="F243" s="10"/>
      <c r="G243" s="10"/>
      <c r="H243" s="10"/>
      <c r="I243" s="10"/>
      <c r="J243" s="10"/>
      <c r="K243" s="10"/>
      <c r="L243" s="10"/>
      <c r="M243" s="10"/>
      <c r="U243" s="239"/>
    </row>
    <row r="244" spans="1:21">
      <c r="A244" s="10"/>
      <c r="B244" s="10"/>
      <c r="C244" s="239"/>
      <c r="D244" s="10"/>
      <c r="E244" s="10"/>
      <c r="F244" s="10"/>
      <c r="G244" s="10"/>
      <c r="H244" s="10"/>
      <c r="I244" s="10"/>
      <c r="J244" s="10"/>
      <c r="K244" s="10"/>
      <c r="L244" s="10"/>
      <c r="M244" s="10"/>
      <c r="U244" s="239"/>
    </row>
    <row r="245" spans="1:21">
      <c r="A245" s="10"/>
      <c r="B245" s="10"/>
      <c r="C245" s="239"/>
      <c r="D245" s="10"/>
      <c r="E245" s="10"/>
      <c r="F245" s="10"/>
      <c r="G245" s="10"/>
      <c r="H245" s="10"/>
      <c r="I245" s="10"/>
      <c r="J245" s="10"/>
      <c r="K245" s="10"/>
      <c r="L245" s="10"/>
      <c r="M245" s="10"/>
      <c r="U245" s="239"/>
    </row>
    <row r="246" spans="1:21">
      <c r="A246" s="10"/>
      <c r="B246" s="10"/>
      <c r="C246" s="239"/>
      <c r="D246" s="10"/>
      <c r="E246" s="10"/>
      <c r="F246" s="10"/>
      <c r="G246" s="10"/>
      <c r="H246" s="10"/>
      <c r="I246" s="10"/>
      <c r="J246" s="10"/>
      <c r="K246" s="10"/>
      <c r="L246" s="10"/>
      <c r="M246" s="10"/>
      <c r="U246" s="239"/>
    </row>
    <row r="247" spans="1:21">
      <c r="A247" s="10"/>
      <c r="B247" s="10"/>
      <c r="C247" s="239"/>
      <c r="D247" s="10"/>
      <c r="E247" s="10"/>
      <c r="F247" s="10"/>
      <c r="G247" s="10"/>
      <c r="H247" s="10"/>
      <c r="I247" s="10"/>
      <c r="J247" s="10"/>
      <c r="K247" s="10"/>
      <c r="L247" s="10"/>
      <c r="M247" s="10"/>
      <c r="U247" s="239"/>
    </row>
    <row r="248" spans="1:21">
      <c r="A248" s="10"/>
      <c r="B248" s="10"/>
      <c r="C248" s="239"/>
      <c r="D248" s="10"/>
      <c r="E248" s="10"/>
      <c r="F248" s="10"/>
      <c r="G248" s="10"/>
      <c r="H248" s="10"/>
      <c r="I248" s="10"/>
      <c r="J248" s="10"/>
      <c r="K248" s="10"/>
      <c r="L248" s="10"/>
      <c r="M248" s="10"/>
      <c r="U248" s="239"/>
    </row>
    <row r="249" spans="1:21">
      <c r="A249" s="10"/>
      <c r="B249" s="10"/>
      <c r="C249" s="239"/>
      <c r="D249" s="10"/>
      <c r="E249" s="10"/>
      <c r="F249" s="10"/>
      <c r="G249" s="10"/>
      <c r="H249" s="10"/>
      <c r="I249" s="10"/>
      <c r="J249" s="10"/>
      <c r="K249" s="10"/>
      <c r="L249" s="10"/>
      <c r="M249" s="10"/>
      <c r="U249" s="239"/>
    </row>
    <row r="250" spans="1:21">
      <c r="A250" s="10"/>
      <c r="B250" s="10"/>
      <c r="C250" s="239"/>
      <c r="D250" s="10"/>
      <c r="E250" s="10"/>
      <c r="F250" s="10"/>
      <c r="G250" s="10"/>
      <c r="H250" s="10"/>
      <c r="I250" s="10"/>
      <c r="J250" s="10"/>
      <c r="K250" s="10"/>
      <c r="L250" s="10"/>
      <c r="M250" s="10"/>
      <c r="U250" s="239"/>
    </row>
    <row r="251" spans="1:21">
      <c r="A251" s="10"/>
      <c r="B251" s="10"/>
      <c r="C251" s="239"/>
      <c r="D251" s="10"/>
      <c r="E251" s="10"/>
      <c r="F251" s="10"/>
      <c r="G251" s="10"/>
      <c r="H251" s="10"/>
      <c r="I251" s="10"/>
      <c r="J251" s="10"/>
      <c r="K251" s="10"/>
      <c r="L251" s="10"/>
      <c r="M251" s="10"/>
      <c r="U251" s="239"/>
    </row>
    <row r="252" spans="1:21">
      <c r="A252" s="10"/>
      <c r="B252" s="10"/>
      <c r="C252" s="239"/>
      <c r="D252" s="10"/>
      <c r="E252" s="10"/>
      <c r="F252" s="10"/>
      <c r="G252" s="10"/>
      <c r="H252" s="10"/>
      <c r="I252" s="10"/>
      <c r="J252" s="10"/>
      <c r="K252" s="10"/>
      <c r="L252" s="10"/>
      <c r="M252" s="10"/>
      <c r="U252" s="239"/>
    </row>
    <row r="253" spans="1:21">
      <c r="A253" s="10"/>
      <c r="B253" s="10"/>
      <c r="C253" s="239"/>
      <c r="D253" s="10"/>
      <c r="E253" s="10"/>
      <c r="F253" s="10"/>
      <c r="G253" s="10"/>
      <c r="H253" s="10"/>
      <c r="I253" s="10"/>
      <c r="J253" s="10"/>
      <c r="K253" s="10"/>
      <c r="L253" s="10"/>
      <c r="M253" s="10"/>
      <c r="U253" s="239"/>
    </row>
    <row r="254" spans="1:21">
      <c r="A254" s="10"/>
      <c r="B254" s="10"/>
      <c r="C254" s="239"/>
      <c r="D254" s="10"/>
      <c r="E254" s="10"/>
      <c r="F254" s="10"/>
      <c r="G254" s="10"/>
      <c r="H254" s="10"/>
      <c r="I254" s="10"/>
      <c r="J254" s="10"/>
      <c r="K254" s="10"/>
      <c r="L254" s="10"/>
      <c r="M254" s="10"/>
      <c r="U254" s="239"/>
    </row>
    <row r="255" spans="1:21">
      <c r="A255" s="10"/>
      <c r="B255" s="10"/>
      <c r="C255" s="239"/>
      <c r="D255" s="10"/>
      <c r="E255" s="10"/>
      <c r="F255" s="10"/>
      <c r="G255" s="10"/>
      <c r="H255" s="10"/>
      <c r="I255" s="10"/>
      <c r="J255" s="10"/>
      <c r="K255" s="10"/>
      <c r="L255" s="10"/>
      <c r="M255" s="10"/>
      <c r="U255" s="239"/>
    </row>
    <row r="256" spans="1:21">
      <c r="A256" s="10"/>
      <c r="B256" s="10"/>
      <c r="C256" s="239"/>
      <c r="D256" s="10"/>
      <c r="E256" s="10"/>
      <c r="F256" s="10"/>
      <c r="G256" s="10"/>
      <c r="H256" s="10"/>
      <c r="I256" s="10"/>
      <c r="J256" s="10"/>
      <c r="K256" s="10"/>
      <c r="L256" s="10"/>
      <c r="M256" s="10"/>
      <c r="U256" s="239"/>
    </row>
    <row r="257" spans="1:21">
      <c r="A257" s="10"/>
      <c r="B257" s="10"/>
      <c r="C257" s="239"/>
      <c r="D257" s="10"/>
      <c r="E257" s="10"/>
      <c r="F257" s="10"/>
      <c r="G257" s="10"/>
      <c r="H257" s="10"/>
      <c r="I257" s="10"/>
      <c r="J257" s="10"/>
      <c r="K257" s="10"/>
      <c r="L257" s="10"/>
      <c r="M257" s="10"/>
      <c r="U257" s="239"/>
    </row>
    <row r="258" spans="1:21">
      <c r="A258" s="10"/>
      <c r="B258" s="10"/>
      <c r="C258" s="239"/>
      <c r="D258" s="10"/>
      <c r="E258" s="10"/>
      <c r="F258" s="10"/>
      <c r="G258" s="10"/>
      <c r="H258" s="10"/>
      <c r="I258" s="10"/>
      <c r="J258" s="10"/>
      <c r="K258" s="10"/>
      <c r="L258" s="10"/>
      <c r="M258" s="10"/>
      <c r="U258" s="239"/>
    </row>
    <row r="259" spans="1:21">
      <c r="A259" s="10"/>
      <c r="B259" s="10"/>
      <c r="C259" s="239"/>
      <c r="D259" s="10"/>
      <c r="E259" s="10"/>
      <c r="F259" s="10"/>
      <c r="G259" s="10"/>
      <c r="H259" s="10"/>
      <c r="I259" s="10"/>
      <c r="J259" s="10"/>
      <c r="K259" s="10"/>
      <c r="L259" s="10"/>
      <c r="M259" s="10"/>
      <c r="U259" s="239"/>
    </row>
    <row r="260" spans="1:21">
      <c r="A260" s="10"/>
      <c r="B260" s="10"/>
      <c r="C260" s="239"/>
      <c r="D260" s="10"/>
      <c r="E260" s="10"/>
      <c r="F260" s="10"/>
      <c r="G260" s="10"/>
      <c r="H260" s="10"/>
      <c r="I260" s="10"/>
      <c r="J260" s="10"/>
      <c r="K260" s="10"/>
      <c r="L260" s="10"/>
      <c r="M260" s="10"/>
      <c r="U260" s="239"/>
    </row>
    <row r="261" spans="1:21">
      <c r="A261" s="10"/>
      <c r="B261" s="10"/>
      <c r="C261" s="239"/>
      <c r="D261" s="10"/>
      <c r="E261" s="10"/>
      <c r="F261" s="10"/>
      <c r="G261" s="10"/>
      <c r="H261" s="10"/>
      <c r="I261" s="10"/>
      <c r="J261" s="10"/>
      <c r="K261" s="10"/>
      <c r="L261" s="10"/>
      <c r="M261" s="10"/>
      <c r="U261" s="239"/>
    </row>
    <row r="262" spans="1:21">
      <c r="A262" s="10"/>
      <c r="B262" s="10"/>
      <c r="C262" s="239"/>
      <c r="D262" s="10"/>
      <c r="E262" s="10"/>
      <c r="F262" s="10"/>
      <c r="G262" s="10"/>
      <c r="H262" s="10"/>
      <c r="I262" s="10"/>
      <c r="J262" s="10"/>
      <c r="K262" s="10"/>
      <c r="L262" s="10"/>
      <c r="M262" s="10"/>
      <c r="U262" s="239"/>
    </row>
    <row r="263" spans="1:21">
      <c r="A263" s="10"/>
      <c r="B263" s="10"/>
      <c r="C263" s="239"/>
      <c r="D263" s="10"/>
      <c r="E263" s="10"/>
      <c r="F263" s="10"/>
      <c r="G263" s="10"/>
      <c r="H263" s="10"/>
      <c r="I263" s="10"/>
      <c r="J263" s="10"/>
      <c r="K263" s="10"/>
      <c r="L263" s="10"/>
      <c r="M263" s="10"/>
      <c r="U263" s="239"/>
    </row>
    <row r="264" spans="1:21">
      <c r="A264" s="10"/>
      <c r="B264" s="10"/>
      <c r="C264" s="239"/>
      <c r="D264" s="10"/>
      <c r="E264" s="10"/>
      <c r="F264" s="10"/>
      <c r="G264" s="10"/>
      <c r="H264" s="10"/>
      <c r="I264" s="10"/>
      <c r="J264" s="10"/>
      <c r="K264" s="10"/>
      <c r="L264" s="10"/>
      <c r="M264" s="10"/>
      <c r="U264" s="239"/>
    </row>
    <row r="265" spans="1:21">
      <c r="A265" s="10"/>
      <c r="B265" s="10"/>
      <c r="C265" s="239"/>
      <c r="D265" s="10"/>
      <c r="E265" s="10"/>
      <c r="F265" s="10"/>
      <c r="G265" s="10"/>
      <c r="H265" s="10"/>
      <c r="I265" s="10"/>
      <c r="J265" s="10"/>
      <c r="K265" s="10"/>
      <c r="L265" s="10"/>
      <c r="M265" s="10"/>
      <c r="U265" s="239"/>
    </row>
    <row r="266" spans="1:21">
      <c r="A266" s="10"/>
      <c r="B266" s="10"/>
      <c r="C266" s="239"/>
      <c r="D266" s="10"/>
      <c r="E266" s="10"/>
      <c r="F266" s="10"/>
      <c r="G266" s="10"/>
      <c r="H266" s="10"/>
      <c r="I266" s="10"/>
      <c r="J266" s="10"/>
      <c r="K266" s="10"/>
      <c r="L266" s="10"/>
      <c r="M266" s="10"/>
      <c r="U266" s="239"/>
    </row>
    <row r="267" spans="1:21">
      <c r="A267" s="10"/>
      <c r="B267" s="10"/>
      <c r="C267" s="239"/>
      <c r="D267" s="10"/>
      <c r="E267" s="10"/>
      <c r="F267" s="10"/>
      <c r="G267" s="10"/>
      <c r="H267" s="10"/>
      <c r="I267" s="10"/>
      <c r="J267" s="10"/>
      <c r="K267" s="10"/>
      <c r="L267" s="10"/>
      <c r="M267" s="10"/>
      <c r="U267" s="239"/>
    </row>
    <row r="268" spans="1:21">
      <c r="A268" s="10"/>
      <c r="B268" s="10"/>
      <c r="C268" s="239"/>
      <c r="D268" s="10"/>
      <c r="E268" s="10"/>
      <c r="F268" s="10"/>
      <c r="G268" s="10"/>
      <c r="H268" s="10"/>
      <c r="I268" s="10"/>
      <c r="J268" s="10"/>
      <c r="K268" s="10"/>
      <c r="L268" s="10"/>
      <c r="M268" s="10"/>
      <c r="U268" s="239"/>
    </row>
    <row r="269" spans="1:21">
      <c r="A269" s="10"/>
      <c r="B269" s="10"/>
      <c r="C269" s="239"/>
      <c r="D269" s="10"/>
      <c r="E269" s="10"/>
      <c r="F269" s="10"/>
      <c r="G269" s="10"/>
      <c r="H269" s="10"/>
      <c r="I269" s="10"/>
      <c r="J269" s="10"/>
      <c r="K269" s="10"/>
      <c r="L269" s="10"/>
      <c r="M269" s="10"/>
      <c r="U269" s="239"/>
    </row>
    <row r="270" spans="1:21">
      <c r="A270" s="10"/>
      <c r="B270" s="10"/>
      <c r="C270" s="239"/>
      <c r="D270" s="10"/>
      <c r="E270" s="10"/>
      <c r="F270" s="10"/>
      <c r="G270" s="10"/>
      <c r="H270" s="10"/>
      <c r="I270" s="10"/>
      <c r="J270" s="10"/>
      <c r="K270" s="10"/>
      <c r="L270" s="10"/>
      <c r="M270" s="10"/>
      <c r="U270" s="239"/>
    </row>
    <row r="271" spans="1:21">
      <c r="A271" s="10"/>
      <c r="B271" s="10"/>
      <c r="C271" s="239"/>
      <c r="D271" s="10"/>
      <c r="E271" s="10"/>
      <c r="F271" s="10"/>
      <c r="G271" s="10"/>
      <c r="H271" s="10"/>
      <c r="I271" s="10"/>
      <c r="J271" s="10"/>
      <c r="K271" s="10"/>
      <c r="L271" s="10"/>
      <c r="M271" s="10"/>
      <c r="U271" s="239"/>
    </row>
    <row r="272" spans="1:21">
      <c r="A272" s="10"/>
      <c r="B272" s="10"/>
      <c r="C272" s="239"/>
      <c r="D272" s="10"/>
      <c r="E272" s="10"/>
      <c r="F272" s="10"/>
      <c r="G272" s="10"/>
      <c r="H272" s="10"/>
      <c r="I272" s="10"/>
      <c r="J272" s="10"/>
      <c r="K272" s="10"/>
      <c r="L272" s="10"/>
      <c r="M272" s="10"/>
      <c r="U272" s="239"/>
    </row>
  </sheetData>
  <mergeCells count="3">
    <mergeCell ref="B2:C2"/>
    <mergeCell ref="D2:E2"/>
    <mergeCell ref="J2:K2"/>
  </mergeCells>
  <printOptions horizontalCentered="1"/>
  <pageMargins left="0.17" right="0.12" top="0.94" bottom="0.32" header="0.28999999999999998" footer="0.22"/>
  <pageSetup scale="37" orientation="landscape" r:id="rId1"/>
  <headerFooter alignWithMargins="0">
    <oddHeader>&amp;C&amp;14NUMBER OF PERSONS BY STATE OR COUNTRY OF RESIDENCE REPORT
IN LODGINGS ENDORSED BY PRTC
FOR THE MONTH OF JANUARY 2014 VS 2013
and Cummulative Figures For Fiscal and Calendar Year</oddHeader>
    <oddFooter>&amp;LSource:  Puerto Rico Tourism Company
Research &amp; Statistics Office&amp;CPage &amp;P of &amp;N</oddFooter>
  </headerFooter>
  <rowBreaks count="3" manualBreakCount="3">
    <brk id="69" max="16383" man="1"/>
    <brk id="152" max="16383" man="1"/>
    <brk id="217"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4"/>
  <sheetViews>
    <sheetView zoomScaleNormal="100" workbookViewId="0">
      <selection activeCell="D10" sqref="D10"/>
    </sheetView>
  </sheetViews>
  <sheetFormatPr defaultColWidth="9.109375" defaultRowHeight="13.2"/>
  <cols>
    <col min="1" max="1" width="1.88671875" style="244" customWidth="1"/>
    <col min="2" max="2" width="72.44140625" style="244" customWidth="1"/>
    <col min="3" max="4" width="11" style="247" customWidth="1"/>
    <col min="5" max="5" width="12.6640625" style="241" customWidth="1"/>
    <col min="6" max="6" width="14.88671875" style="242" customWidth="1"/>
    <col min="7" max="7" width="11.6640625" style="240" customWidth="1"/>
    <col min="8" max="8" width="13.44140625" style="243" customWidth="1"/>
    <col min="9" max="9" width="12.88671875" style="241" customWidth="1"/>
    <col min="10" max="10" width="12.44140625" style="242" customWidth="1"/>
    <col min="11" max="16384" width="9.109375" style="10"/>
  </cols>
  <sheetData>
    <row r="1" spans="1:10">
      <c r="A1" s="1"/>
      <c r="B1" s="249"/>
      <c r="C1" s="250"/>
      <c r="D1" s="250"/>
      <c r="E1" s="251" t="s">
        <v>217</v>
      </c>
      <c r="F1" s="252"/>
      <c r="G1" s="253"/>
      <c r="H1" s="9"/>
      <c r="I1" s="251" t="s">
        <v>217</v>
      </c>
      <c r="J1" s="252"/>
    </row>
    <row r="2" spans="1:10" ht="20.399999999999999">
      <c r="A2" s="12" t="s">
        <v>1</v>
      </c>
      <c r="B2" s="254"/>
      <c r="C2" s="255" t="s">
        <v>2</v>
      </c>
      <c r="D2" s="256"/>
      <c r="E2" s="257"/>
      <c r="F2" s="258"/>
      <c r="G2" s="13" t="s">
        <v>5</v>
      </c>
      <c r="H2" s="13"/>
      <c r="I2" s="259" t="s">
        <v>218</v>
      </c>
      <c r="J2" s="260"/>
    </row>
    <row r="3" spans="1:10" ht="13.8" thickBot="1">
      <c r="A3" s="16" t="s">
        <v>7</v>
      </c>
      <c r="B3" s="261"/>
      <c r="C3" s="17">
        <v>2014</v>
      </c>
      <c r="D3" s="18" t="s">
        <v>8</v>
      </c>
      <c r="E3" s="262" t="s">
        <v>9</v>
      </c>
      <c r="F3" s="263" t="s">
        <v>10</v>
      </c>
      <c r="G3" s="17" t="s">
        <v>11</v>
      </c>
      <c r="H3" s="18" t="s">
        <v>12</v>
      </c>
      <c r="I3" s="264" t="s">
        <v>9</v>
      </c>
      <c r="J3" s="263" t="s">
        <v>10</v>
      </c>
    </row>
    <row r="4" spans="1:10" ht="5.0999999999999996" customHeight="1">
      <c r="A4" s="47"/>
      <c r="B4" s="265"/>
      <c r="C4" s="266"/>
      <c r="D4" s="267"/>
      <c r="E4" s="268"/>
      <c r="F4" s="269"/>
      <c r="G4" s="270"/>
      <c r="H4" s="271"/>
      <c r="I4" s="268"/>
      <c r="J4" s="269"/>
    </row>
    <row r="5" spans="1:10" ht="12.9" customHeight="1">
      <c r="A5" s="272" t="s">
        <v>14</v>
      </c>
      <c r="B5" s="273"/>
      <c r="C5" s="274">
        <v>140099</v>
      </c>
      <c r="D5" s="275">
        <v>127206.00000000001</v>
      </c>
      <c r="E5" s="276">
        <v>12892.999999999985</v>
      </c>
      <c r="F5" s="277">
        <v>0.1013552819835541</v>
      </c>
      <c r="G5" s="274">
        <v>802281.72396274353</v>
      </c>
      <c r="H5" s="278">
        <v>787563.07119741081</v>
      </c>
      <c r="I5" s="276">
        <v>14718.652765332721</v>
      </c>
      <c r="J5" s="277">
        <v>1.8688855919760793E-2</v>
      </c>
    </row>
    <row r="6" spans="1:10" ht="5.0999999999999996" customHeight="1">
      <c r="A6" s="47"/>
      <c r="B6" s="265"/>
      <c r="C6" s="279"/>
      <c r="D6" s="55"/>
      <c r="E6" s="49"/>
      <c r="F6" s="280"/>
      <c r="G6" s="279"/>
      <c r="H6" s="51"/>
      <c r="I6" s="49"/>
      <c r="J6" s="280"/>
    </row>
    <row r="7" spans="1:10" ht="12.9" customHeight="1">
      <c r="A7" s="281" t="s">
        <v>15</v>
      </c>
      <c r="B7" s="282"/>
      <c r="C7" s="283">
        <v>137421</v>
      </c>
      <c r="D7" s="284">
        <v>123691.00000000001</v>
      </c>
      <c r="E7" s="285">
        <v>13729.999999999985</v>
      </c>
      <c r="F7" s="286">
        <v>0.11100241731411327</v>
      </c>
      <c r="G7" s="283">
        <v>790250.72396274353</v>
      </c>
      <c r="H7" s="287">
        <v>775431.07119741081</v>
      </c>
      <c r="I7" s="285">
        <v>14819.652765332721</v>
      </c>
      <c r="J7" s="286">
        <v>1.9111502383375483E-2</v>
      </c>
    </row>
    <row r="8" spans="1:10" ht="4.5" customHeight="1">
      <c r="A8" s="66"/>
      <c r="B8" s="288"/>
      <c r="C8" s="289"/>
      <c r="D8" s="77"/>
      <c r="E8" s="69"/>
      <c r="F8" s="290"/>
      <c r="G8" s="289"/>
      <c r="H8" s="291"/>
      <c r="I8" s="69"/>
      <c r="J8" s="290"/>
    </row>
    <row r="9" spans="1:10" ht="12.9" customHeight="1">
      <c r="A9" s="142"/>
      <c r="B9" s="292" t="s">
        <v>219</v>
      </c>
      <c r="C9" s="293">
        <v>66146.522708670454</v>
      </c>
      <c r="D9" s="199">
        <v>58157.503027173785</v>
      </c>
      <c r="E9" s="147">
        <v>7989.0196814966694</v>
      </c>
      <c r="F9" s="294">
        <v>0.1373686844458202</v>
      </c>
      <c r="G9" s="293">
        <v>358147.35815159621</v>
      </c>
      <c r="H9" s="295">
        <v>351087.42595678411</v>
      </c>
      <c r="I9" s="147">
        <v>7059.9321948121069</v>
      </c>
      <c r="J9" s="294">
        <v>2.0108758311615311E-2</v>
      </c>
    </row>
    <row r="10" spans="1:10" ht="12.9" customHeight="1">
      <c r="A10" s="142"/>
      <c r="B10" s="292" t="s">
        <v>220</v>
      </c>
      <c r="C10" s="293">
        <v>34724.435460998451</v>
      </c>
      <c r="D10" s="199">
        <v>32879.356974154842</v>
      </c>
      <c r="E10" s="147">
        <v>1845.0784868436094</v>
      </c>
      <c r="F10" s="294">
        <v>5.6116623214193403E-2</v>
      </c>
      <c r="G10" s="293">
        <v>242587.54603181308</v>
      </c>
      <c r="H10" s="295">
        <v>248686.89660360027</v>
      </c>
      <c r="I10" s="147">
        <v>-6099.3505717871885</v>
      </c>
      <c r="J10" s="294">
        <v>-2.452622416013087E-2</v>
      </c>
    </row>
    <row r="11" spans="1:10" ht="12.9" customHeight="1">
      <c r="A11" s="142"/>
      <c r="B11" s="292" t="s">
        <v>221</v>
      </c>
      <c r="C11" s="293">
        <v>33199.041830331109</v>
      </c>
      <c r="D11" s="199">
        <v>28353.139998671388</v>
      </c>
      <c r="E11" s="147">
        <v>4845.9018316597212</v>
      </c>
      <c r="F11" s="294">
        <v>0.17091235157329301</v>
      </c>
      <c r="G11" s="293">
        <v>160797.37727748358</v>
      </c>
      <c r="H11" s="295">
        <v>149066.82236223412</v>
      </c>
      <c r="I11" s="147">
        <v>11730.554915249464</v>
      </c>
      <c r="J11" s="294">
        <v>7.8693264734281912E-2</v>
      </c>
    </row>
    <row r="12" spans="1:10" ht="5.0999999999999996" customHeight="1">
      <c r="A12" s="66"/>
      <c r="B12" s="288"/>
      <c r="C12" s="296"/>
      <c r="D12" s="154"/>
      <c r="E12" s="101"/>
      <c r="F12" s="297"/>
      <c r="G12" s="293"/>
      <c r="H12" s="295"/>
      <c r="I12" s="101"/>
      <c r="J12" s="297"/>
    </row>
    <row r="13" spans="1:10" ht="12.9" customHeight="1">
      <c r="A13" s="142"/>
      <c r="B13" s="292" t="s">
        <v>222</v>
      </c>
      <c r="C13" s="293">
        <v>1</v>
      </c>
      <c r="D13" s="199">
        <v>628</v>
      </c>
      <c r="E13" s="147">
        <v>-627</v>
      </c>
      <c r="F13" s="298">
        <v>-0.99840764331210186</v>
      </c>
      <c r="G13" s="293">
        <v>13.442501850581754</v>
      </c>
      <c r="H13" s="295">
        <v>2981.9262747924122</v>
      </c>
      <c r="I13" s="147">
        <v>-2968.4837729418305</v>
      </c>
      <c r="J13" s="298">
        <v>-0.99549200730943033</v>
      </c>
    </row>
    <row r="14" spans="1:10" ht="12.9" customHeight="1">
      <c r="A14" s="142"/>
      <c r="B14" s="292" t="s">
        <v>223</v>
      </c>
      <c r="C14" s="293">
        <v>3350</v>
      </c>
      <c r="D14" s="199">
        <v>3673</v>
      </c>
      <c r="E14" s="147">
        <v>-323</v>
      </c>
      <c r="F14" s="294">
        <v>-8.7939014429621556E-2</v>
      </c>
      <c r="G14" s="293">
        <v>28705</v>
      </c>
      <c r="H14" s="295">
        <v>23608</v>
      </c>
      <c r="I14" s="147">
        <v>5097</v>
      </c>
      <c r="J14" s="294">
        <v>0.21590138935953915</v>
      </c>
    </row>
    <row r="15" spans="1:10" ht="5.0999999999999996" customHeight="1">
      <c r="A15" s="66"/>
      <c r="B15" s="288"/>
      <c r="C15" s="296"/>
      <c r="D15" s="154"/>
      <c r="E15" s="101"/>
      <c r="F15" s="297"/>
      <c r="G15" s="296"/>
      <c r="H15" s="299"/>
      <c r="I15" s="101"/>
      <c r="J15" s="297"/>
    </row>
    <row r="16" spans="1:10" ht="12.9" customHeight="1" thickBot="1">
      <c r="A16" s="300" t="s">
        <v>72</v>
      </c>
      <c r="B16" s="301"/>
      <c r="C16" s="302">
        <v>2678</v>
      </c>
      <c r="D16" s="303">
        <v>3515</v>
      </c>
      <c r="E16" s="304">
        <v>-837</v>
      </c>
      <c r="F16" s="305">
        <v>-0.23812233285917497</v>
      </c>
      <c r="G16" s="302">
        <v>12031</v>
      </c>
      <c r="H16" s="306">
        <v>12132</v>
      </c>
      <c r="I16" s="304">
        <v>-101</v>
      </c>
      <c r="J16" s="305">
        <v>-8.3250906693043188E-3</v>
      </c>
    </row>
    <row r="17" spans="1:10" ht="5.0999999999999996" customHeight="1">
      <c r="A17" s="108"/>
      <c r="B17" s="307"/>
      <c r="C17" s="289"/>
      <c r="D17" s="77"/>
      <c r="E17" s="69"/>
      <c r="F17" s="290"/>
      <c r="G17" s="289"/>
      <c r="H17" s="291"/>
      <c r="I17" s="69"/>
      <c r="J17" s="290"/>
    </row>
    <row r="18" spans="1:10" ht="12.9" customHeight="1">
      <c r="A18" s="272" t="s">
        <v>73</v>
      </c>
      <c r="B18" s="273"/>
      <c r="C18" s="274">
        <v>8753</v>
      </c>
      <c r="D18" s="275">
        <v>8224</v>
      </c>
      <c r="E18" s="276">
        <v>529</v>
      </c>
      <c r="F18" s="277">
        <v>6.4323929961089488E-2</v>
      </c>
      <c r="G18" s="274">
        <v>63390</v>
      </c>
      <c r="H18" s="278">
        <v>62509</v>
      </c>
      <c r="I18" s="276">
        <v>881</v>
      </c>
      <c r="J18" s="277">
        <v>1.4093970468252571E-2</v>
      </c>
    </row>
    <row r="19" spans="1:10" ht="5.0999999999999996" customHeight="1">
      <c r="A19" s="108"/>
      <c r="B19" s="307"/>
      <c r="C19" s="308"/>
      <c r="D19" s="95"/>
      <c r="E19" s="90"/>
      <c r="F19" s="309"/>
      <c r="G19" s="308"/>
      <c r="H19" s="310"/>
      <c r="I19" s="90"/>
      <c r="J19" s="309"/>
    </row>
    <row r="20" spans="1:10" ht="12.9" customHeight="1">
      <c r="A20" s="78" t="s">
        <v>74</v>
      </c>
      <c r="B20" s="311"/>
      <c r="C20" s="312">
        <v>3603</v>
      </c>
      <c r="D20" s="88">
        <v>3252</v>
      </c>
      <c r="E20" s="81">
        <v>351</v>
      </c>
      <c r="F20" s="313">
        <v>0.10793357933579335</v>
      </c>
      <c r="G20" s="312">
        <v>17835</v>
      </c>
      <c r="H20" s="314">
        <v>18176</v>
      </c>
      <c r="I20" s="81">
        <v>-341</v>
      </c>
      <c r="J20" s="313">
        <v>-1.8761003521126762E-2</v>
      </c>
    </row>
    <row r="21" spans="1:10" s="317" customFormat="1" ht="12.9" customHeight="1">
      <c r="A21" s="315"/>
      <c r="B21" s="316" t="s">
        <v>224</v>
      </c>
      <c r="C21" s="293">
        <v>206</v>
      </c>
      <c r="D21" s="199">
        <v>191</v>
      </c>
      <c r="E21" s="147">
        <v>15</v>
      </c>
      <c r="F21" s="294">
        <v>7.8534031413612565E-2</v>
      </c>
      <c r="G21" s="293">
        <v>1024</v>
      </c>
      <c r="H21" s="295">
        <v>924</v>
      </c>
      <c r="I21" s="147">
        <v>100</v>
      </c>
      <c r="J21" s="294">
        <v>0.10822510822510822</v>
      </c>
    </row>
    <row r="22" spans="1:10" ht="12.9" customHeight="1">
      <c r="A22" s="142"/>
      <c r="B22" s="292" t="s">
        <v>225</v>
      </c>
      <c r="C22" s="293">
        <v>453</v>
      </c>
      <c r="D22" s="199">
        <v>473</v>
      </c>
      <c r="E22" s="147">
        <v>-20</v>
      </c>
      <c r="F22" s="294">
        <v>-4.2283298097251586E-2</v>
      </c>
      <c r="G22" s="293">
        <v>1435</v>
      </c>
      <c r="H22" s="295">
        <v>1787</v>
      </c>
      <c r="I22" s="147">
        <v>-352</v>
      </c>
      <c r="J22" s="294">
        <v>-0.1969781757134863</v>
      </c>
    </row>
    <row r="23" spans="1:10" ht="12.9" customHeight="1">
      <c r="A23" s="142"/>
      <c r="B23" s="292" t="s">
        <v>226</v>
      </c>
      <c r="C23" s="293">
        <v>786</v>
      </c>
      <c r="D23" s="199">
        <v>628</v>
      </c>
      <c r="E23" s="147">
        <v>158</v>
      </c>
      <c r="F23" s="294">
        <v>0.25159235668789809</v>
      </c>
      <c r="G23" s="293">
        <v>3544</v>
      </c>
      <c r="H23" s="295">
        <v>3318</v>
      </c>
      <c r="I23" s="147">
        <v>226</v>
      </c>
      <c r="J23" s="294">
        <v>6.8113321277878239E-2</v>
      </c>
    </row>
    <row r="24" spans="1:10" ht="12.9" customHeight="1">
      <c r="A24" s="142"/>
      <c r="B24" s="292" t="s">
        <v>227</v>
      </c>
      <c r="C24" s="293">
        <v>470</v>
      </c>
      <c r="D24" s="199">
        <v>267</v>
      </c>
      <c r="E24" s="147">
        <v>203</v>
      </c>
      <c r="F24" s="294">
        <v>0.76029962546816476</v>
      </c>
      <c r="G24" s="293">
        <v>2603</v>
      </c>
      <c r="H24" s="295">
        <v>2825</v>
      </c>
      <c r="I24" s="147">
        <v>-222</v>
      </c>
      <c r="J24" s="294">
        <v>-7.8584070796460181E-2</v>
      </c>
    </row>
    <row r="25" spans="1:10" ht="12.9" customHeight="1">
      <c r="A25" s="142"/>
      <c r="B25" s="292" t="s">
        <v>228</v>
      </c>
      <c r="C25" s="293">
        <v>92</v>
      </c>
      <c r="D25" s="199">
        <v>91</v>
      </c>
      <c r="E25" s="147">
        <v>1</v>
      </c>
      <c r="F25" s="294">
        <v>1.098901098901099E-2</v>
      </c>
      <c r="G25" s="293">
        <v>673</v>
      </c>
      <c r="H25" s="295">
        <v>463</v>
      </c>
      <c r="I25" s="147">
        <v>210</v>
      </c>
      <c r="J25" s="294">
        <v>0.45356371490280778</v>
      </c>
    </row>
    <row r="26" spans="1:10" ht="12.9" customHeight="1">
      <c r="A26" s="142"/>
      <c r="B26" s="292" t="s">
        <v>229</v>
      </c>
      <c r="C26" s="293">
        <v>410</v>
      </c>
      <c r="D26" s="295">
        <v>400</v>
      </c>
      <c r="E26" s="147">
        <v>10</v>
      </c>
      <c r="F26" s="294">
        <v>2.5000000000000001E-2</v>
      </c>
      <c r="G26" s="293">
        <v>2128</v>
      </c>
      <c r="H26" s="295">
        <v>2059</v>
      </c>
      <c r="I26" s="147">
        <v>69</v>
      </c>
      <c r="J26" s="294">
        <v>3.3511413307430793E-2</v>
      </c>
    </row>
    <row r="27" spans="1:10" ht="12.9" customHeight="1">
      <c r="A27" s="142"/>
      <c r="B27" s="292" t="s">
        <v>230</v>
      </c>
      <c r="C27" s="293">
        <v>448</v>
      </c>
      <c r="D27" s="295">
        <v>415</v>
      </c>
      <c r="E27" s="147">
        <v>33</v>
      </c>
      <c r="F27" s="294">
        <v>7.9518072289156624E-2</v>
      </c>
      <c r="G27" s="293">
        <v>2401</v>
      </c>
      <c r="H27" s="295">
        <v>2661</v>
      </c>
      <c r="I27" s="147">
        <v>-260</v>
      </c>
      <c r="J27" s="294">
        <v>-9.7707628711010894E-2</v>
      </c>
    </row>
    <row r="28" spans="1:10" ht="12.9" customHeight="1">
      <c r="A28" s="142"/>
      <c r="B28" s="292" t="s">
        <v>231</v>
      </c>
      <c r="C28" s="293">
        <v>5</v>
      </c>
      <c r="D28" s="295">
        <v>0</v>
      </c>
      <c r="E28" s="147">
        <v>5</v>
      </c>
      <c r="F28" s="294" t="s">
        <v>213</v>
      </c>
      <c r="G28" s="293">
        <v>36</v>
      </c>
      <c r="H28" s="295">
        <v>27</v>
      </c>
      <c r="I28" s="147">
        <v>9</v>
      </c>
      <c r="J28" s="294">
        <v>0.33333333333333331</v>
      </c>
    </row>
    <row r="29" spans="1:10" ht="12.9" customHeight="1">
      <c r="A29" s="142"/>
      <c r="B29" s="292" t="s">
        <v>232</v>
      </c>
      <c r="C29" s="293">
        <v>62</v>
      </c>
      <c r="D29" s="295">
        <v>61</v>
      </c>
      <c r="E29" s="147">
        <v>1</v>
      </c>
      <c r="F29" s="294">
        <v>1.6393442622950821E-2</v>
      </c>
      <c r="G29" s="293">
        <v>379</v>
      </c>
      <c r="H29" s="295">
        <v>332</v>
      </c>
      <c r="I29" s="147">
        <v>47</v>
      </c>
      <c r="J29" s="294">
        <v>0.14156626506024098</v>
      </c>
    </row>
    <row r="30" spans="1:10" ht="12.9" customHeight="1">
      <c r="A30" s="142"/>
      <c r="B30" s="318" t="s">
        <v>233</v>
      </c>
      <c r="C30" s="293">
        <v>148</v>
      </c>
      <c r="D30" s="295">
        <v>129</v>
      </c>
      <c r="E30" s="147">
        <v>19</v>
      </c>
      <c r="F30" s="294">
        <v>0.14728682170542637</v>
      </c>
      <c r="G30" s="293">
        <v>940</v>
      </c>
      <c r="H30" s="295">
        <v>992</v>
      </c>
      <c r="I30" s="147">
        <v>-52</v>
      </c>
      <c r="J30" s="294">
        <v>-5.2419354838709679E-2</v>
      </c>
    </row>
    <row r="31" spans="1:10" ht="12.9" customHeight="1">
      <c r="A31" s="142"/>
      <c r="B31" s="319" t="s">
        <v>234</v>
      </c>
      <c r="C31" s="293">
        <v>15</v>
      </c>
      <c r="D31" s="295">
        <v>13</v>
      </c>
      <c r="E31" s="147">
        <v>2</v>
      </c>
      <c r="F31" s="294">
        <v>0.15384615384615385</v>
      </c>
      <c r="G31" s="293">
        <v>58</v>
      </c>
      <c r="H31" s="295">
        <v>80</v>
      </c>
      <c r="I31" s="147">
        <v>-22</v>
      </c>
      <c r="J31" s="294">
        <v>-0.27500000000000002</v>
      </c>
    </row>
    <row r="32" spans="1:10" ht="12.9" customHeight="1">
      <c r="A32" s="142"/>
      <c r="B32" s="292" t="s">
        <v>235</v>
      </c>
      <c r="C32" s="293">
        <v>508</v>
      </c>
      <c r="D32" s="295">
        <v>584</v>
      </c>
      <c r="E32" s="147">
        <v>-76</v>
      </c>
      <c r="F32" s="294">
        <v>-0.13013698630136986</v>
      </c>
      <c r="G32" s="293">
        <v>2614</v>
      </c>
      <c r="H32" s="295">
        <v>2708</v>
      </c>
      <c r="I32" s="147">
        <v>-94</v>
      </c>
      <c r="J32" s="294">
        <v>-3.4711964549483013E-2</v>
      </c>
    </row>
    <row r="33" spans="1:10" ht="5.0999999999999996" customHeight="1">
      <c r="A33" s="47"/>
      <c r="B33" s="265"/>
      <c r="C33" s="308"/>
      <c r="D33" s="95"/>
      <c r="E33" s="90"/>
      <c r="F33" s="309"/>
      <c r="G33" s="308"/>
      <c r="H33" s="310"/>
      <c r="I33" s="90"/>
      <c r="J33" s="309"/>
    </row>
    <row r="34" spans="1:10" ht="12.75" customHeight="1">
      <c r="A34" s="78" t="s">
        <v>236</v>
      </c>
      <c r="B34" s="320"/>
      <c r="C34" s="312">
        <v>4555</v>
      </c>
      <c r="D34" s="314">
        <v>4200</v>
      </c>
      <c r="E34" s="81">
        <v>355</v>
      </c>
      <c r="F34" s="313">
        <v>8.4523809523809529E-2</v>
      </c>
      <c r="G34" s="312">
        <v>40824</v>
      </c>
      <c r="H34" s="314">
        <v>39205</v>
      </c>
      <c r="I34" s="81">
        <v>1619</v>
      </c>
      <c r="J34" s="313">
        <v>4.1295753092717769E-2</v>
      </c>
    </row>
    <row r="35" spans="1:10" ht="12.9" customHeight="1">
      <c r="A35" s="47"/>
      <c r="B35" s="246" t="s">
        <v>237</v>
      </c>
      <c r="C35" s="293">
        <v>1233</v>
      </c>
      <c r="D35" s="295">
        <v>940</v>
      </c>
      <c r="E35" s="90">
        <v>293</v>
      </c>
      <c r="F35" s="309">
        <v>0.31170212765957445</v>
      </c>
      <c r="G35" s="293">
        <v>8760</v>
      </c>
      <c r="H35" s="295">
        <v>7883</v>
      </c>
      <c r="I35" s="90">
        <v>877</v>
      </c>
      <c r="J35" s="309">
        <v>0.11125206139794494</v>
      </c>
    </row>
    <row r="36" spans="1:10" ht="12.9" customHeight="1">
      <c r="A36" s="47"/>
      <c r="B36" s="246" t="s">
        <v>238</v>
      </c>
      <c r="C36" s="293">
        <v>835</v>
      </c>
      <c r="D36" s="295">
        <v>746</v>
      </c>
      <c r="E36" s="90">
        <v>89</v>
      </c>
      <c r="F36" s="309">
        <v>0.11930294906166219</v>
      </c>
      <c r="G36" s="293">
        <v>5729</v>
      </c>
      <c r="H36" s="295">
        <v>5212</v>
      </c>
      <c r="I36" s="90">
        <v>517</v>
      </c>
      <c r="J36" s="309">
        <v>9.9194167306216427E-2</v>
      </c>
    </row>
    <row r="37" spans="1:10" ht="12.9" customHeight="1">
      <c r="A37" s="47"/>
      <c r="B37" s="246" t="s">
        <v>239</v>
      </c>
      <c r="C37" s="293">
        <v>310</v>
      </c>
      <c r="D37" s="295">
        <v>219</v>
      </c>
      <c r="E37" s="90">
        <v>91</v>
      </c>
      <c r="F37" s="309">
        <v>0.41552511415525112</v>
      </c>
      <c r="G37" s="293">
        <v>1923</v>
      </c>
      <c r="H37" s="295">
        <v>1436</v>
      </c>
      <c r="I37" s="90">
        <v>487</v>
      </c>
      <c r="J37" s="309">
        <v>0.33913649025069637</v>
      </c>
    </row>
    <row r="38" spans="1:10" ht="12.9" customHeight="1">
      <c r="A38" s="47"/>
      <c r="B38" s="246" t="s">
        <v>240</v>
      </c>
      <c r="C38" s="293">
        <v>391</v>
      </c>
      <c r="D38" s="295">
        <v>364</v>
      </c>
      <c r="E38" s="90">
        <v>27</v>
      </c>
      <c r="F38" s="309">
        <v>7.4175824175824176E-2</v>
      </c>
      <c r="G38" s="293">
        <v>2457</v>
      </c>
      <c r="H38" s="295">
        <v>2443</v>
      </c>
      <c r="I38" s="90">
        <v>14</v>
      </c>
      <c r="J38" s="309">
        <v>5.7306590257879654E-3</v>
      </c>
    </row>
    <row r="39" spans="1:10" ht="12.9" customHeight="1">
      <c r="A39" s="142"/>
      <c r="B39" s="245" t="s">
        <v>241</v>
      </c>
      <c r="C39" s="293">
        <v>53</v>
      </c>
      <c r="D39" s="295">
        <v>66</v>
      </c>
      <c r="E39" s="90">
        <v>-13</v>
      </c>
      <c r="F39" s="309">
        <v>-0.19696969696969696</v>
      </c>
      <c r="G39" s="293">
        <v>152</v>
      </c>
      <c r="H39" s="295">
        <v>291</v>
      </c>
      <c r="I39" s="90">
        <v>-139</v>
      </c>
      <c r="J39" s="309">
        <v>-0.47766323024054985</v>
      </c>
    </row>
    <row r="40" spans="1:10" ht="12.9" customHeight="1">
      <c r="A40" s="47"/>
      <c r="B40" s="246" t="s">
        <v>242</v>
      </c>
      <c r="C40" s="293">
        <v>1733</v>
      </c>
      <c r="D40" s="295">
        <v>1865</v>
      </c>
      <c r="E40" s="90">
        <v>-132</v>
      </c>
      <c r="F40" s="309">
        <v>-7.0777479892761397E-2</v>
      </c>
      <c r="G40" s="293">
        <v>21803</v>
      </c>
      <c r="H40" s="295">
        <v>21940</v>
      </c>
      <c r="I40" s="90">
        <v>-137</v>
      </c>
      <c r="J40" s="309">
        <v>-6.2443026435733823E-3</v>
      </c>
    </row>
    <row r="41" spans="1:10" s="327" customFormat="1" ht="12.9" customHeight="1">
      <c r="A41" s="321"/>
      <c r="B41" s="322" t="s">
        <v>243</v>
      </c>
      <c r="C41" s="323">
        <v>60</v>
      </c>
      <c r="D41" s="324">
        <v>30</v>
      </c>
      <c r="E41" s="325">
        <v>30</v>
      </c>
      <c r="F41" s="326">
        <v>1</v>
      </c>
      <c r="G41" s="323">
        <v>328</v>
      </c>
      <c r="H41" s="324">
        <v>338</v>
      </c>
      <c r="I41" s="325">
        <v>-10</v>
      </c>
      <c r="J41" s="326">
        <v>-2.9585798816568046E-2</v>
      </c>
    </row>
    <row r="42" spans="1:10" s="327" customFormat="1" ht="12.9" customHeight="1">
      <c r="A42" s="321"/>
      <c r="B42" s="322" t="s">
        <v>244</v>
      </c>
      <c r="C42" s="323">
        <v>274</v>
      </c>
      <c r="D42" s="324">
        <v>294</v>
      </c>
      <c r="E42" s="325">
        <v>-20</v>
      </c>
      <c r="F42" s="326">
        <v>-6.8027210884353748E-2</v>
      </c>
      <c r="G42" s="323">
        <v>3318</v>
      </c>
      <c r="H42" s="324">
        <v>3468</v>
      </c>
      <c r="I42" s="325">
        <v>-150</v>
      </c>
      <c r="J42" s="326">
        <v>-4.3252595155709339E-2</v>
      </c>
    </row>
    <row r="43" spans="1:10" s="327" customFormat="1" ht="12.9" customHeight="1">
      <c r="A43" s="321"/>
      <c r="B43" s="322" t="s">
        <v>245</v>
      </c>
      <c r="C43" s="323">
        <v>378</v>
      </c>
      <c r="D43" s="324">
        <v>393</v>
      </c>
      <c r="E43" s="325">
        <v>-15</v>
      </c>
      <c r="F43" s="326">
        <v>-3.8167938931297711E-2</v>
      </c>
      <c r="G43" s="323">
        <v>4214</v>
      </c>
      <c r="H43" s="324">
        <v>3938</v>
      </c>
      <c r="I43" s="325">
        <v>276</v>
      </c>
      <c r="J43" s="326">
        <v>7.0086338242762822E-2</v>
      </c>
    </row>
    <row r="44" spans="1:10" s="327" customFormat="1" ht="12.9" customHeight="1">
      <c r="A44" s="321"/>
      <c r="B44" s="322" t="s">
        <v>246</v>
      </c>
      <c r="C44" s="323">
        <v>75</v>
      </c>
      <c r="D44" s="324">
        <v>59</v>
      </c>
      <c r="E44" s="325">
        <v>16</v>
      </c>
      <c r="F44" s="326">
        <v>0.2711864406779661</v>
      </c>
      <c r="G44" s="323">
        <v>1935</v>
      </c>
      <c r="H44" s="324">
        <v>1606</v>
      </c>
      <c r="I44" s="325">
        <v>329</v>
      </c>
      <c r="J44" s="326">
        <v>0.20485678704856788</v>
      </c>
    </row>
    <row r="45" spans="1:10" s="327" customFormat="1" ht="12.9" customHeight="1">
      <c r="A45" s="321"/>
      <c r="B45" s="322" t="s">
        <v>247</v>
      </c>
      <c r="C45" s="323">
        <v>67</v>
      </c>
      <c r="D45" s="324">
        <v>45</v>
      </c>
      <c r="E45" s="325">
        <v>22</v>
      </c>
      <c r="F45" s="326">
        <v>0.48888888888888887</v>
      </c>
      <c r="G45" s="323">
        <v>881</v>
      </c>
      <c r="H45" s="324">
        <v>791</v>
      </c>
      <c r="I45" s="325">
        <v>90</v>
      </c>
      <c r="J45" s="326">
        <v>0.11378002528445007</v>
      </c>
    </row>
    <row r="46" spans="1:10" s="327" customFormat="1" ht="12.9" customHeight="1">
      <c r="A46" s="321"/>
      <c r="B46" s="322" t="s">
        <v>248</v>
      </c>
      <c r="C46" s="323">
        <v>760</v>
      </c>
      <c r="D46" s="324">
        <v>870</v>
      </c>
      <c r="E46" s="325">
        <v>-110</v>
      </c>
      <c r="F46" s="326">
        <v>-0.12643678160919541</v>
      </c>
      <c r="G46" s="323">
        <v>9495</v>
      </c>
      <c r="H46" s="324">
        <v>10023</v>
      </c>
      <c r="I46" s="325">
        <v>-528</v>
      </c>
      <c r="J46" s="326">
        <v>-5.267883867105657E-2</v>
      </c>
    </row>
    <row r="47" spans="1:10" ht="12.9" customHeight="1">
      <c r="A47" s="142"/>
      <c r="B47" s="245" t="s">
        <v>249</v>
      </c>
      <c r="C47" s="293">
        <v>119</v>
      </c>
      <c r="D47" s="295">
        <v>174</v>
      </c>
      <c r="E47" s="147">
        <v>-55</v>
      </c>
      <c r="F47" s="294">
        <v>-0.31609195402298851</v>
      </c>
      <c r="G47" s="293">
        <v>1632</v>
      </c>
      <c r="H47" s="295">
        <v>1776</v>
      </c>
      <c r="I47" s="147">
        <v>-144</v>
      </c>
      <c r="J47" s="294">
        <v>-8.1081081081081086E-2</v>
      </c>
    </row>
    <row r="48" spans="1:10" ht="5.0999999999999996" customHeight="1">
      <c r="A48" s="47"/>
      <c r="B48" s="246"/>
      <c r="C48" s="308"/>
      <c r="D48" s="310"/>
      <c r="E48" s="90"/>
      <c r="F48" s="309"/>
      <c r="G48" s="308"/>
      <c r="H48" s="310"/>
      <c r="I48" s="90"/>
      <c r="J48" s="309"/>
    </row>
    <row r="49" spans="1:10" s="98" customFormat="1" ht="12.75" customHeight="1">
      <c r="A49" s="78" t="s">
        <v>250</v>
      </c>
      <c r="B49" s="320"/>
      <c r="C49" s="312">
        <v>595</v>
      </c>
      <c r="D49" s="88">
        <v>772</v>
      </c>
      <c r="E49" s="81">
        <v>-177</v>
      </c>
      <c r="F49" s="313">
        <v>-0.22927461139896374</v>
      </c>
      <c r="G49" s="312">
        <v>4731</v>
      </c>
      <c r="H49" s="314">
        <v>5128</v>
      </c>
      <c r="I49" s="81">
        <v>-397</v>
      </c>
      <c r="J49" s="313">
        <v>-7.7418096723868957E-2</v>
      </c>
    </row>
    <row r="50" spans="1:10" ht="5.0999999999999996" customHeight="1">
      <c r="A50" s="66"/>
      <c r="B50" s="245"/>
      <c r="C50" s="308"/>
      <c r="D50" s="95"/>
      <c r="E50" s="90"/>
      <c r="F50" s="309"/>
      <c r="G50" s="308"/>
      <c r="H50" s="310"/>
      <c r="I50" s="90"/>
      <c r="J50" s="309"/>
    </row>
    <row r="51" spans="1:10" ht="12.9" customHeight="1">
      <c r="A51" s="281" t="s">
        <v>210</v>
      </c>
      <c r="B51" s="328"/>
      <c r="C51" s="283">
        <v>968</v>
      </c>
      <c r="D51" s="287">
        <v>1495</v>
      </c>
      <c r="E51" s="285">
        <v>-527</v>
      </c>
      <c r="F51" s="286">
        <v>-0.35250836120401335</v>
      </c>
      <c r="G51" s="283">
        <v>9070</v>
      </c>
      <c r="H51" s="287">
        <v>9091</v>
      </c>
      <c r="I51" s="285">
        <v>-21</v>
      </c>
      <c r="J51" s="286">
        <v>-2.3099769002309979E-3</v>
      </c>
    </row>
    <row r="52" spans="1:10" ht="5.0999999999999996" customHeight="1">
      <c r="A52" s="47"/>
      <c r="B52" s="246"/>
      <c r="C52" s="308"/>
      <c r="D52" s="310"/>
      <c r="E52" s="90"/>
      <c r="F52" s="309"/>
      <c r="G52" s="296"/>
      <c r="H52" s="299"/>
      <c r="I52" s="90"/>
      <c r="J52" s="309"/>
    </row>
    <row r="53" spans="1:10" ht="12.9" customHeight="1" thickBot="1">
      <c r="A53" s="329" t="s">
        <v>211</v>
      </c>
      <c r="B53" s="330"/>
      <c r="C53" s="331">
        <v>0</v>
      </c>
      <c r="D53" s="332">
        <v>0</v>
      </c>
      <c r="E53" s="333">
        <v>0</v>
      </c>
      <c r="F53" s="334" t="s">
        <v>213</v>
      </c>
      <c r="G53" s="335">
        <v>0</v>
      </c>
      <c r="H53" s="336">
        <v>134</v>
      </c>
      <c r="I53" s="333">
        <v>-134</v>
      </c>
      <c r="J53" s="334">
        <v>-1</v>
      </c>
    </row>
    <row r="54" spans="1:10" ht="5.0999999999999996" customHeight="1">
      <c r="A54" s="47"/>
      <c r="B54" s="246"/>
      <c r="C54" s="308"/>
      <c r="D54" s="95"/>
      <c r="E54" s="90"/>
      <c r="F54" s="309"/>
      <c r="G54" s="289"/>
      <c r="H54" s="291"/>
      <c r="I54" s="90"/>
      <c r="J54" s="309"/>
    </row>
    <row r="55" spans="1:10" ht="12.75" customHeight="1">
      <c r="A55" s="272" t="s">
        <v>212</v>
      </c>
      <c r="B55" s="337"/>
      <c r="C55" s="274">
        <v>46615</v>
      </c>
      <c r="D55" s="275">
        <v>45075</v>
      </c>
      <c r="E55" s="276">
        <v>1540</v>
      </c>
      <c r="F55" s="277">
        <v>3.4165280088740986E-2</v>
      </c>
      <c r="G55" s="274">
        <v>502677</v>
      </c>
      <c r="H55" s="278">
        <v>521543</v>
      </c>
      <c r="I55" s="276">
        <v>-18866</v>
      </c>
      <c r="J55" s="277">
        <v>-3.6173431529135658E-2</v>
      </c>
    </row>
    <row r="56" spans="1:10" ht="9.9" customHeight="1">
      <c r="A56" s="108"/>
      <c r="B56" s="307"/>
      <c r="C56" s="308"/>
      <c r="D56" s="95"/>
      <c r="E56" s="90"/>
      <c r="F56" s="309"/>
      <c r="G56" s="308"/>
      <c r="H56" s="310"/>
      <c r="I56" s="90"/>
      <c r="J56" s="309"/>
    </row>
    <row r="57" spans="1:10" ht="12.75" customHeight="1">
      <c r="A57" s="66" t="s">
        <v>214</v>
      </c>
      <c r="B57" s="288"/>
      <c r="C57" s="296">
        <v>149820</v>
      </c>
      <c r="D57" s="154">
        <v>136925</v>
      </c>
      <c r="E57" s="101">
        <v>12895</v>
      </c>
      <c r="F57" s="297">
        <v>9.4175643600511227E-2</v>
      </c>
      <c r="G57" s="296">
        <v>874741.72396274353</v>
      </c>
      <c r="H57" s="299">
        <v>859297.07119741081</v>
      </c>
      <c r="I57" s="101">
        <v>15444.652765332721</v>
      </c>
      <c r="J57" s="297">
        <v>1.7973589440740151E-2</v>
      </c>
    </row>
    <row r="58" spans="1:10" ht="5.0999999999999996" customHeight="1">
      <c r="A58" s="66"/>
      <c r="B58" s="288"/>
      <c r="C58" s="296"/>
      <c r="D58" s="154"/>
      <c r="E58" s="101"/>
      <c r="F58" s="297"/>
      <c r="G58" s="296"/>
      <c r="H58" s="299"/>
      <c r="I58" s="101"/>
      <c r="J58" s="297"/>
    </row>
    <row r="59" spans="1:10" ht="12.75" customHeight="1">
      <c r="A59" s="66" t="s">
        <v>215</v>
      </c>
      <c r="B59" s="288"/>
      <c r="C59" s="296">
        <v>46615</v>
      </c>
      <c r="D59" s="154">
        <v>45075</v>
      </c>
      <c r="E59" s="101">
        <v>1540</v>
      </c>
      <c r="F59" s="297">
        <v>3.4165280088740986E-2</v>
      </c>
      <c r="G59" s="296">
        <v>502677</v>
      </c>
      <c r="H59" s="299">
        <v>521543</v>
      </c>
      <c r="I59" s="101">
        <v>-18866</v>
      </c>
      <c r="J59" s="297">
        <v>-3.6173431529135658E-2</v>
      </c>
    </row>
    <row r="60" spans="1:10" ht="9.9" customHeight="1">
      <c r="A60" s="108"/>
      <c r="B60" s="307"/>
      <c r="C60" s="289"/>
      <c r="D60" s="77"/>
      <c r="E60" s="69"/>
      <c r="F60" s="290"/>
      <c r="G60" s="289"/>
      <c r="H60" s="291"/>
      <c r="I60" s="69"/>
      <c r="J60" s="290"/>
    </row>
    <row r="61" spans="1:10" ht="12.75" customHeight="1" thickBot="1">
      <c r="A61" s="338" t="s">
        <v>216</v>
      </c>
      <c r="B61" s="339"/>
      <c r="C61" s="340">
        <v>196435</v>
      </c>
      <c r="D61" s="341">
        <v>182000</v>
      </c>
      <c r="E61" s="342">
        <v>14435</v>
      </c>
      <c r="F61" s="343">
        <v>7.9313186813186817E-2</v>
      </c>
      <c r="G61" s="340">
        <v>1377418.7239627435</v>
      </c>
      <c r="H61" s="344">
        <v>1380840.0711974108</v>
      </c>
      <c r="I61" s="342">
        <v>-3421.3472346672788</v>
      </c>
      <c r="J61" s="343">
        <v>-2.4777288159811436E-3</v>
      </c>
    </row>
    <row r="62" spans="1:10" s="349" customFormat="1" ht="5.0999999999999996" customHeight="1">
      <c r="A62" s="345"/>
      <c r="B62" s="345"/>
      <c r="C62" s="346"/>
      <c r="D62" s="346"/>
      <c r="E62" s="347"/>
      <c r="F62" s="348"/>
      <c r="G62" s="345"/>
      <c r="I62" s="347"/>
      <c r="J62" s="348"/>
    </row>
    <row r="63" spans="1:10" s="355" customFormat="1" ht="12.75" customHeight="1">
      <c r="A63" s="350"/>
      <c r="B63" s="351" t="s">
        <v>251</v>
      </c>
      <c r="C63" s="352"/>
      <c r="D63" s="352"/>
      <c r="E63" s="353"/>
      <c r="F63" s="354"/>
      <c r="G63" s="352"/>
      <c r="H63" s="352"/>
      <c r="I63" s="353"/>
      <c r="J63" s="354"/>
    </row>
    <row r="64" spans="1:10" s="349" customFormat="1" ht="5.0999999999999996" customHeight="1">
      <c r="A64" s="345"/>
      <c r="B64" s="345"/>
      <c r="C64" s="346"/>
      <c r="D64" s="346"/>
      <c r="E64" s="347"/>
      <c r="F64" s="348"/>
      <c r="G64" s="345"/>
      <c r="I64" s="347"/>
      <c r="J64" s="348"/>
    </row>
    <row r="65" spans="1:10" s="362" customFormat="1" ht="12">
      <c r="A65" s="356" t="s">
        <v>252</v>
      </c>
      <c r="B65" s="351"/>
      <c r="C65" s="357"/>
      <c r="D65" s="357"/>
      <c r="E65" s="358"/>
      <c r="F65" s="359"/>
      <c r="G65" s="360"/>
      <c r="H65" s="360"/>
      <c r="I65" s="358"/>
      <c r="J65" s="361"/>
    </row>
    <row r="66" spans="1:10" s="362" customFormat="1" ht="11.4">
      <c r="B66" s="356"/>
      <c r="C66" s="356"/>
      <c r="D66" s="357"/>
      <c r="E66" s="358"/>
      <c r="F66" s="359"/>
      <c r="G66" s="360"/>
      <c r="H66" s="360"/>
      <c r="I66" s="358"/>
      <c r="J66" s="361"/>
    </row>
    <row r="67" spans="1:10" ht="12.75" customHeight="1">
      <c r="B67" s="246"/>
      <c r="D67" s="363"/>
      <c r="G67" s="172"/>
      <c r="H67" s="172"/>
    </row>
    <row r="68" spans="1:10" ht="12.9" customHeight="1">
      <c r="B68" s="246"/>
      <c r="D68" s="363"/>
      <c r="G68" s="244"/>
      <c r="H68" s="172"/>
    </row>
    <row r="69" spans="1:10" ht="12.75" customHeight="1">
      <c r="B69" s="246"/>
      <c r="C69" s="364"/>
      <c r="D69" s="363"/>
      <c r="E69" s="365"/>
      <c r="G69" s="244"/>
      <c r="H69" s="240"/>
    </row>
    <row r="70" spans="1:10" ht="12.9" customHeight="1">
      <c r="B70" s="246"/>
      <c r="D70" s="46"/>
      <c r="E70" s="365"/>
      <c r="H70" s="244"/>
      <c r="I70" s="365"/>
    </row>
    <row r="71" spans="1:10" ht="12.9" customHeight="1">
      <c r="B71" s="246"/>
      <c r="D71" s="46"/>
      <c r="E71" s="365"/>
      <c r="H71" s="240"/>
      <c r="I71" s="365"/>
    </row>
    <row r="72" spans="1:10" ht="12.9" customHeight="1">
      <c r="B72" s="246"/>
      <c r="D72" s="46"/>
      <c r="E72" s="365"/>
      <c r="H72" s="240"/>
      <c r="I72" s="365"/>
    </row>
    <row r="73" spans="1:10" ht="12.9" customHeight="1">
      <c r="B73" s="246"/>
      <c r="H73" s="240"/>
    </row>
    <row r="74" spans="1:10" ht="12.9" customHeight="1">
      <c r="B74" s="246"/>
      <c r="H74" s="240"/>
    </row>
    <row r="75" spans="1:10" ht="12.9" customHeight="1">
      <c r="B75" s="246"/>
      <c r="H75" s="240"/>
    </row>
    <row r="76" spans="1:10" ht="12.9" customHeight="1">
      <c r="B76" s="246"/>
      <c r="H76" s="240"/>
    </row>
    <row r="77" spans="1:10" ht="12.9" customHeight="1">
      <c r="B77" s="246"/>
      <c r="H77" s="240"/>
    </row>
    <row r="78" spans="1:10" ht="12.9" customHeight="1">
      <c r="B78" s="246"/>
      <c r="H78" s="240"/>
    </row>
    <row r="79" spans="1:10" ht="12.9" customHeight="1">
      <c r="B79" s="246"/>
      <c r="H79" s="240"/>
    </row>
    <row r="80" spans="1:10" ht="12.9" customHeight="1">
      <c r="B80" s="246"/>
      <c r="H80" s="240"/>
    </row>
    <row r="81" spans="1:10" ht="12.9" customHeight="1">
      <c r="B81" s="246"/>
      <c r="H81" s="240"/>
    </row>
    <row r="82" spans="1:10" s="241" customFormat="1" ht="12.9" customHeight="1">
      <c r="A82" s="244"/>
      <c r="B82" s="246"/>
      <c r="C82" s="247"/>
      <c r="D82" s="247"/>
      <c r="F82" s="242"/>
      <c r="G82" s="240"/>
      <c r="H82" s="240"/>
      <c r="J82" s="242"/>
    </row>
    <row r="83" spans="1:10" s="241" customFormat="1" ht="12.9" customHeight="1">
      <c r="A83" s="244"/>
      <c r="B83" s="246"/>
      <c r="C83" s="247"/>
      <c r="D83" s="247"/>
      <c r="F83" s="242"/>
      <c r="G83" s="240"/>
      <c r="H83" s="240"/>
      <c r="J83" s="242"/>
    </row>
    <row r="84" spans="1:10" s="241" customFormat="1" ht="12.9" customHeight="1">
      <c r="A84" s="244"/>
      <c r="B84" s="246"/>
      <c r="C84" s="247"/>
      <c r="D84" s="247"/>
      <c r="F84" s="242"/>
      <c r="G84" s="240"/>
      <c r="H84" s="240"/>
      <c r="J84" s="242"/>
    </row>
    <row r="85" spans="1:10" s="241" customFormat="1" ht="12.9" customHeight="1">
      <c r="A85" s="244"/>
      <c r="B85" s="246"/>
      <c r="C85" s="247"/>
      <c r="D85" s="247"/>
      <c r="F85" s="242"/>
      <c r="G85" s="240"/>
      <c r="H85" s="240"/>
      <c r="J85" s="242"/>
    </row>
    <row r="86" spans="1:10" s="241" customFormat="1" ht="12.9" customHeight="1">
      <c r="A86" s="244"/>
      <c r="B86" s="246"/>
      <c r="C86" s="247"/>
      <c r="D86" s="247"/>
      <c r="F86" s="242"/>
      <c r="G86" s="240"/>
      <c r="H86" s="243"/>
      <c r="J86" s="242"/>
    </row>
    <row r="87" spans="1:10" s="241" customFormat="1" ht="12.9" customHeight="1">
      <c r="A87" s="244"/>
      <c r="B87" s="246"/>
      <c r="C87" s="247"/>
      <c r="D87" s="247"/>
      <c r="F87" s="242"/>
      <c r="G87" s="240"/>
      <c r="H87" s="243"/>
      <c r="J87" s="242"/>
    </row>
    <row r="88" spans="1:10" s="241" customFormat="1" ht="12.9" customHeight="1">
      <c r="A88" s="244"/>
      <c r="B88" s="246"/>
      <c r="C88" s="247"/>
      <c r="D88" s="247"/>
      <c r="F88" s="242"/>
      <c r="G88" s="240"/>
      <c r="H88" s="243"/>
      <c r="J88" s="242"/>
    </row>
    <row r="89" spans="1:10" s="241" customFormat="1" ht="12.9" customHeight="1">
      <c r="A89" s="244"/>
      <c r="B89" s="246"/>
      <c r="C89" s="247"/>
      <c r="D89" s="247"/>
      <c r="F89" s="242"/>
      <c r="G89" s="240"/>
      <c r="H89" s="243"/>
      <c r="J89" s="242"/>
    </row>
    <row r="90" spans="1:10" s="241" customFormat="1" ht="12.9" customHeight="1">
      <c r="A90" s="244"/>
      <c r="B90" s="246"/>
      <c r="C90" s="247"/>
      <c r="D90" s="247"/>
      <c r="F90" s="242"/>
      <c r="G90" s="240"/>
      <c r="H90" s="243"/>
      <c r="J90" s="242"/>
    </row>
    <row r="91" spans="1:10" s="241" customFormat="1" ht="12.9" customHeight="1">
      <c r="A91" s="244"/>
      <c r="B91" s="246"/>
      <c r="C91" s="247"/>
      <c r="D91" s="247"/>
      <c r="F91" s="242"/>
      <c r="G91" s="240"/>
      <c r="H91" s="243"/>
      <c r="J91" s="242"/>
    </row>
    <row r="92" spans="1:10" s="241" customFormat="1" ht="12.9" customHeight="1">
      <c r="A92" s="244"/>
      <c r="B92" s="246"/>
      <c r="C92" s="247"/>
      <c r="D92" s="247"/>
      <c r="F92" s="242"/>
      <c r="G92" s="240"/>
      <c r="H92" s="243"/>
      <c r="J92" s="242"/>
    </row>
    <row r="93" spans="1:10" s="241" customFormat="1" ht="12.9" customHeight="1">
      <c r="A93" s="244"/>
      <c r="B93" s="246"/>
      <c r="C93" s="247"/>
      <c r="D93" s="247"/>
      <c r="F93" s="242"/>
      <c r="G93" s="240"/>
      <c r="H93" s="243"/>
      <c r="J93" s="242"/>
    </row>
    <row r="94" spans="1:10" s="241" customFormat="1" ht="12.9" customHeight="1">
      <c r="A94" s="244"/>
      <c r="B94" s="246"/>
      <c r="C94" s="247"/>
      <c r="D94" s="247"/>
      <c r="F94" s="242"/>
      <c r="G94" s="240"/>
      <c r="H94" s="243"/>
      <c r="J94" s="242"/>
    </row>
  </sheetData>
  <printOptions horizontalCentered="1"/>
  <pageMargins left="0.17" right="0.15" top="1.3" bottom="0.64" header="0.5" footer="0.5"/>
  <pageSetup scale="67" orientation="landscape" r:id="rId1"/>
  <headerFooter alignWithMargins="0">
    <oddHeader>&amp;C&amp;14SUMMARY OF NUMBER OF PERSONS BY STATE OR COUNTRY OF RESIDENCE
IN LODGINGS ENDORSED BY PRTC
For the Month of: January 2014 vs 2013
and Cummulative Figures for Fiscal and Calendar Year</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zoomScaleNormal="100" workbookViewId="0">
      <selection activeCell="P9" sqref="P9"/>
    </sheetView>
  </sheetViews>
  <sheetFormatPr defaultColWidth="9.109375" defaultRowHeight="13.2"/>
  <cols>
    <col min="1" max="1" width="3.109375" style="393" customWidth="1"/>
    <col min="2" max="2" width="19.5546875" style="245" bestFit="1" customWidth="1"/>
    <col min="3" max="3" width="10.109375" style="426" bestFit="1" customWidth="1"/>
    <col min="4" max="4" width="9.5546875" style="426" bestFit="1" customWidth="1"/>
    <col min="5" max="5" width="19.5546875" style="426" bestFit="1" customWidth="1"/>
    <col min="6" max="6" width="9.88671875" style="426" bestFit="1" customWidth="1"/>
    <col min="7" max="7" width="9.5546875" style="426" bestFit="1" customWidth="1"/>
    <col min="8" max="8" width="0.88671875" style="425" customWidth="1"/>
    <col min="9" max="9" width="19.5546875" style="239" customWidth="1"/>
    <col min="10" max="10" width="9.88671875" style="239" customWidth="1"/>
    <col min="11" max="11" width="9.33203125" style="239" customWidth="1"/>
    <col min="12" max="12" width="19.5546875" style="239" customWidth="1"/>
    <col min="13" max="13" width="10.109375" style="239" customWidth="1"/>
    <col min="14" max="14" width="9.33203125" style="239" customWidth="1"/>
    <col min="15" max="15" width="9.109375" style="239"/>
    <col min="16" max="16" width="19.5546875" style="239" bestFit="1" customWidth="1"/>
    <col min="17" max="16384" width="9.109375" style="239"/>
  </cols>
  <sheetData>
    <row r="1" spans="1:14" s="370" customFormat="1" ht="24.6">
      <c r="A1" s="366" t="s">
        <v>253</v>
      </c>
      <c r="B1" s="367"/>
      <c r="C1" s="366"/>
      <c r="D1" s="366"/>
      <c r="E1" s="366"/>
      <c r="F1" s="366"/>
      <c r="G1" s="366"/>
      <c r="H1" s="368"/>
      <c r="I1" s="369"/>
      <c r="J1" s="369"/>
      <c r="K1" s="369"/>
      <c r="L1" s="369"/>
      <c r="M1" s="369"/>
      <c r="N1" s="369"/>
    </row>
    <row r="2" spans="1:14" s="376" customFormat="1" ht="20.399999999999999">
      <c r="A2" s="371" t="s">
        <v>254</v>
      </c>
      <c r="B2" s="372"/>
      <c r="C2" s="373"/>
      <c r="D2" s="373"/>
      <c r="E2" s="373"/>
      <c r="F2" s="373"/>
      <c r="G2" s="373"/>
      <c r="H2" s="374"/>
      <c r="I2" s="375"/>
      <c r="J2" s="375"/>
      <c r="K2" s="375"/>
      <c r="L2" s="375"/>
      <c r="M2" s="375"/>
      <c r="N2" s="375"/>
    </row>
    <row r="3" spans="1:14" ht="13.8">
      <c r="A3" s="377" t="s">
        <v>255</v>
      </c>
      <c r="B3" s="378"/>
      <c r="C3" s="379"/>
      <c r="D3" s="379"/>
      <c r="E3" s="379"/>
      <c r="F3" s="379"/>
      <c r="G3" s="379"/>
      <c r="H3" s="380"/>
      <c r="I3" s="381"/>
      <c r="J3" s="381"/>
      <c r="K3" s="381"/>
      <c r="L3" s="381"/>
      <c r="M3" s="381"/>
      <c r="N3" s="381"/>
    </row>
    <row r="4" spans="1:14" ht="16.2" thickBot="1">
      <c r="A4" s="373"/>
      <c r="B4" s="378"/>
      <c r="C4" s="379"/>
      <c r="D4" s="379"/>
      <c r="E4" s="379"/>
      <c r="F4" s="379"/>
      <c r="G4" s="379"/>
      <c r="H4" s="380"/>
    </row>
    <row r="5" spans="1:14" ht="33" customHeight="1">
      <c r="A5" s="382" t="s">
        <v>256</v>
      </c>
      <c r="B5" s="383"/>
      <c r="C5" s="384"/>
      <c r="D5" s="384"/>
      <c r="E5" s="384"/>
      <c r="F5" s="384"/>
      <c r="G5" s="384"/>
      <c r="H5" s="385"/>
      <c r="I5" s="386" t="s">
        <v>257</v>
      </c>
      <c r="J5" s="384"/>
      <c r="K5" s="384"/>
      <c r="L5" s="384"/>
      <c r="M5" s="384"/>
      <c r="N5" s="387"/>
    </row>
    <row r="6" spans="1:14" s="393" customFormat="1">
      <c r="A6" s="388"/>
      <c r="B6" s="389"/>
      <c r="C6" s="504">
        <v>2014</v>
      </c>
      <c r="D6" s="505"/>
      <c r="E6" s="390">
        <v>2013</v>
      </c>
      <c r="F6" s="390"/>
      <c r="G6" s="390"/>
      <c r="H6" s="391"/>
      <c r="I6" s="389"/>
      <c r="J6" s="504" t="s">
        <v>11</v>
      </c>
      <c r="K6" s="505"/>
      <c r="L6" s="390" t="s">
        <v>13</v>
      </c>
      <c r="M6" s="390"/>
      <c r="N6" s="392"/>
    </row>
    <row r="7" spans="1:14" s="393" customFormat="1">
      <c r="A7" s="394"/>
      <c r="B7" s="395"/>
      <c r="C7" s="396"/>
      <c r="D7" s="397"/>
      <c r="E7" s="398"/>
      <c r="F7" s="396"/>
      <c r="G7" s="399"/>
      <c r="H7" s="391"/>
      <c r="I7" s="395"/>
      <c r="J7" s="396"/>
      <c r="K7" s="397"/>
      <c r="L7" s="398"/>
      <c r="M7" s="396"/>
      <c r="N7" s="400"/>
    </row>
    <row r="8" spans="1:14" s="393" customFormat="1" ht="26.4">
      <c r="A8" s="401"/>
      <c r="B8" s="402" t="s">
        <v>258</v>
      </c>
      <c r="C8" s="403">
        <v>115136.25078342366</v>
      </c>
      <c r="D8" s="404" t="s">
        <v>259</v>
      </c>
      <c r="E8" s="405"/>
      <c r="F8" s="403">
        <v>101856.25062638937</v>
      </c>
      <c r="G8" s="404" t="s">
        <v>259</v>
      </c>
      <c r="H8" s="391"/>
      <c r="I8" s="402" t="s">
        <v>258</v>
      </c>
      <c r="J8" s="403">
        <v>675697.10364015249</v>
      </c>
      <c r="K8" s="404" t="s">
        <v>259</v>
      </c>
      <c r="L8" s="405"/>
      <c r="M8" s="403">
        <v>662553.06123796885</v>
      </c>
      <c r="N8" s="406" t="s">
        <v>259</v>
      </c>
    </row>
    <row r="9" spans="1:14">
      <c r="A9" s="407"/>
      <c r="B9" s="408"/>
      <c r="C9" s="409"/>
      <c r="D9" s="410"/>
      <c r="E9" s="411"/>
      <c r="F9" s="409"/>
      <c r="G9" s="410"/>
      <c r="H9" s="412"/>
      <c r="I9" s="408"/>
      <c r="J9" s="409"/>
      <c r="K9" s="410"/>
      <c r="L9" s="411"/>
      <c r="M9" s="409"/>
      <c r="N9" s="413"/>
    </row>
    <row r="10" spans="1:14" ht="20.100000000000001" customHeight="1">
      <c r="A10" s="414">
        <v>1</v>
      </c>
      <c r="B10" s="408" t="s">
        <v>26</v>
      </c>
      <c r="C10" s="409">
        <v>21557.587165636902</v>
      </c>
      <c r="D10" s="415">
        <v>0.18723544512655418</v>
      </c>
      <c r="E10" s="408" t="s">
        <v>26</v>
      </c>
      <c r="F10" s="409">
        <v>18220.842537099201</v>
      </c>
      <c r="G10" s="415">
        <v>0.17888781910826063</v>
      </c>
      <c r="H10" s="412"/>
      <c r="I10" s="408" t="s">
        <v>26</v>
      </c>
      <c r="J10" s="409">
        <v>129860.2509026818</v>
      </c>
      <c r="K10" s="415">
        <v>0.19218707643275595</v>
      </c>
      <c r="L10" s="408" t="s">
        <v>26</v>
      </c>
      <c r="M10" s="409">
        <v>128288.73695520885</v>
      </c>
      <c r="N10" s="416">
        <v>0.19362786840876348</v>
      </c>
    </row>
    <row r="11" spans="1:14" ht="20.100000000000001" customHeight="1">
      <c r="A11" s="414">
        <v>2</v>
      </c>
      <c r="B11" s="408" t="s">
        <v>37</v>
      </c>
      <c r="C11" s="409">
        <v>15924.271072916874</v>
      </c>
      <c r="D11" s="415">
        <v>0.13830805645105751</v>
      </c>
      <c r="E11" s="408" t="s">
        <v>37</v>
      </c>
      <c r="F11" s="409">
        <v>15254.83744580311</v>
      </c>
      <c r="G11" s="415">
        <v>0.14976829946115078</v>
      </c>
      <c r="H11" s="412"/>
      <c r="I11" s="408" t="s">
        <v>37</v>
      </c>
      <c r="J11" s="409">
        <v>123349.9841751863</v>
      </c>
      <c r="K11" s="415">
        <v>0.18255218723103667</v>
      </c>
      <c r="L11" s="408" t="s">
        <v>37</v>
      </c>
      <c r="M11" s="409">
        <v>127355.00972782105</v>
      </c>
      <c r="N11" s="416">
        <v>0.19221858169345776</v>
      </c>
    </row>
    <row r="12" spans="1:14" ht="20.100000000000001" customHeight="1">
      <c r="A12" s="414">
        <v>3</v>
      </c>
      <c r="B12" s="408" t="s">
        <v>25</v>
      </c>
      <c r="C12" s="409">
        <v>9028.3212162077416</v>
      </c>
      <c r="D12" s="415">
        <v>7.8414236652454575E-2</v>
      </c>
      <c r="E12" s="408" t="s">
        <v>25</v>
      </c>
      <c r="F12" s="409">
        <v>9090.223414797465</v>
      </c>
      <c r="G12" s="415">
        <v>8.9245611917726814E-2</v>
      </c>
      <c r="H12" s="412"/>
      <c r="I12" s="408" t="s">
        <v>25</v>
      </c>
      <c r="J12" s="409">
        <v>61902.676706599275</v>
      </c>
      <c r="K12" s="415">
        <v>9.1613056165423506E-2</v>
      </c>
      <c r="L12" s="408" t="s">
        <v>25</v>
      </c>
      <c r="M12" s="409">
        <v>62428.620594163091</v>
      </c>
      <c r="N12" s="416">
        <v>9.422433348585893E-2</v>
      </c>
    </row>
    <row r="13" spans="1:14" ht="20.100000000000001" customHeight="1">
      <c r="A13" s="414">
        <v>4</v>
      </c>
      <c r="B13" s="408" t="s">
        <v>55</v>
      </c>
      <c r="C13" s="409">
        <v>8452.2586378331616</v>
      </c>
      <c r="D13" s="415">
        <v>7.3410924711559619E-2</v>
      </c>
      <c r="E13" s="408" t="s">
        <v>47</v>
      </c>
      <c r="F13" s="409">
        <v>6958.9890149957691</v>
      </c>
      <c r="G13" s="415">
        <v>6.8321668745902203E-2</v>
      </c>
      <c r="H13" s="412"/>
      <c r="I13" s="408" t="s">
        <v>47</v>
      </c>
      <c r="J13" s="409">
        <v>44050.362671656483</v>
      </c>
      <c r="K13" s="415">
        <v>6.5192469280016083E-2</v>
      </c>
      <c r="L13" s="408" t="s">
        <v>47</v>
      </c>
      <c r="M13" s="409">
        <v>42790.906060483867</v>
      </c>
      <c r="N13" s="416">
        <v>6.4584874123937791E-2</v>
      </c>
    </row>
    <row r="14" spans="1:14" ht="20.100000000000001" customHeight="1">
      <c r="A14" s="414">
        <v>5</v>
      </c>
      <c r="B14" s="408" t="s">
        <v>47</v>
      </c>
      <c r="C14" s="409">
        <v>7465.3863559291904</v>
      </c>
      <c r="D14" s="415">
        <v>6.4839581844400251E-2</v>
      </c>
      <c r="E14" s="408" t="s">
        <v>55</v>
      </c>
      <c r="F14" s="409">
        <v>6296.2742091857062</v>
      </c>
      <c r="G14" s="415">
        <v>6.1815295285907956E-2</v>
      </c>
      <c r="H14" s="412"/>
      <c r="I14" s="408" t="s">
        <v>51</v>
      </c>
      <c r="J14" s="409">
        <v>42919.677908070342</v>
      </c>
      <c r="K14" s="415">
        <v>6.35191088978347E-2</v>
      </c>
      <c r="L14" s="408" t="s">
        <v>51</v>
      </c>
      <c r="M14" s="409">
        <v>42376.518324819714</v>
      </c>
      <c r="N14" s="416">
        <v>6.3959433295259285E-2</v>
      </c>
    </row>
    <row r="15" spans="1:14" ht="20.100000000000001" customHeight="1">
      <c r="A15" s="414">
        <v>6</v>
      </c>
      <c r="B15" s="408" t="s">
        <v>51</v>
      </c>
      <c r="C15" s="409">
        <v>6691.2170827226628</v>
      </c>
      <c r="D15" s="415">
        <v>5.8115641574165343E-2</v>
      </c>
      <c r="E15" s="408" t="s">
        <v>51</v>
      </c>
      <c r="F15" s="409">
        <v>6095.1732591550126</v>
      </c>
      <c r="G15" s="415">
        <v>5.9840934863312628E-2</v>
      </c>
      <c r="H15" s="412"/>
      <c r="I15" s="408" t="s">
        <v>55</v>
      </c>
      <c r="J15" s="409">
        <v>38032.822419856377</v>
      </c>
      <c r="K15" s="415">
        <v>5.6286792136541461E-2</v>
      </c>
      <c r="L15" s="408" t="s">
        <v>55</v>
      </c>
      <c r="M15" s="409">
        <v>34910.389878777023</v>
      </c>
      <c r="N15" s="416">
        <v>5.2690707991821163E-2</v>
      </c>
    </row>
    <row r="16" spans="1:14" ht="20.100000000000001" customHeight="1">
      <c r="A16" s="414">
        <v>7</v>
      </c>
      <c r="B16" s="408" t="s">
        <v>28</v>
      </c>
      <c r="C16" s="409">
        <v>5563.2808275706984</v>
      </c>
      <c r="D16" s="415">
        <v>4.8319107055478761E-2</v>
      </c>
      <c r="E16" s="408" t="s">
        <v>28</v>
      </c>
      <c r="F16" s="409">
        <v>5488.9327282963395</v>
      </c>
      <c r="G16" s="415">
        <v>5.3889012157239589E-2</v>
      </c>
      <c r="H16" s="412"/>
      <c r="I16" s="408" t="s">
        <v>38</v>
      </c>
      <c r="J16" s="409">
        <v>32834.965792588075</v>
      </c>
      <c r="K16" s="415">
        <v>4.8594208286076329E-2</v>
      </c>
      <c r="L16" s="408" t="s">
        <v>38</v>
      </c>
      <c r="M16" s="409">
        <v>33871.020752198092</v>
      </c>
      <c r="N16" s="416">
        <v>5.1121974576512678E-2</v>
      </c>
    </row>
    <row r="17" spans="1:14" ht="20.100000000000001" customHeight="1">
      <c r="A17" s="414">
        <v>8</v>
      </c>
      <c r="B17" s="408" t="s">
        <v>22</v>
      </c>
      <c r="C17" s="409">
        <v>5556.4186986303821</v>
      </c>
      <c r="D17" s="415">
        <v>4.8259506982577097E-2</v>
      </c>
      <c r="E17" s="408" t="s">
        <v>22</v>
      </c>
      <c r="F17" s="409">
        <v>4864.3965196324907</v>
      </c>
      <c r="G17" s="415">
        <v>4.7757466917520731E-2</v>
      </c>
      <c r="H17" s="412"/>
      <c r="I17" s="408" t="s">
        <v>28</v>
      </c>
      <c r="J17" s="409">
        <v>27971.37470981283</v>
      </c>
      <c r="K17" s="415">
        <v>4.1396321752933236E-2</v>
      </c>
      <c r="L17" s="408" t="s">
        <v>28</v>
      </c>
      <c r="M17" s="409">
        <v>27724.846271377053</v>
      </c>
      <c r="N17" s="416">
        <v>4.1845473054752266E-2</v>
      </c>
    </row>
    <row r="18" spans="1:14" ht="20.100000000000001" customHeight="1">
      <c r="A18" s="414">
        <v>9</v>
      </c>
      <c r="B18" s="408" t="s">
        <v>38</v>
      </c>
      <c r="C18" s="409">
        <v>4036.3845625727331</v>
      </c>
      <c r="D18" s="415">
        <v>3.5057460487968727E-2</v>
      </c>
      <c r="E18" s="408" t="s">
        <v>38</v>
      </c>
      <c r="F18" s="409">
        <v>3450.4106738430937</v>
      </c>
      <c r="G18" s="415">
        <v>3.3875296337966182E-2</v>
      </c>
      <c r="H18" s="412"/>
      <c r="I18" s="408" t="s">
        <v>22</v>
      </c>
      <c r="J18" s="409">
        <v>25978.761615983774</v>
      </c>
      <c r="K18" s="415">
        <v>3.844734789601667E-2</v>
      </c>
      <c r="L18" s="408" t="s">
        <v>22</v>
      </c>
      <c r="M18" s="409">
        <v>24263.537134684786</v>
      </c>
      <c r="N18" s="416">
        <v>3.6621273908762554E-2</v>
      </c>
    </row>
    <row r="19" spans="1:14" ht="20.100000000000001" customHeight="1">
      <c r="A19" s="414">
        <v>10</v>
      </c>
      <c r="B19" s="408" t="s">
        <v>67</v>
      </c>
      <c r="C19" s="409">
        <v>3592.3459383105355</v>
      </c>
      <c r="D19" s="415">
        <v>3.1200824361285621E-2</v>
      </c>
      <c r="E19" s="408" t="s">
        <v>31</v>
      </c>
      <c r="F19" s="409">
        <v>3110.5413515064565</v>
      </c>
      <c r="G19" s="415">
        <v>3.0538541644498384E-2</v>
      </c>
      <c r="H19" s="412"/>
      <c r="I19" s="408" t="s">
        <v>67</v>
      </c>
      <c r="J19" s="409">
        <v>22833.962727713097</v>
      </c>
      <c r="K19" s="415">
        <v>3.379319314038897E-2</v>
      </c>
      <c r="L19" s="408" t="s">
        <v>31</v>
      </c>
      <c r="M19" s="409">
        <v>20058.658279960458</v>
      </c>
      <c r="N19" s="416">
        <v>3.0274795263161573E-2</v>
      </c>
    </row>
    <row r="20" spans="1:14" ht="20.100000000000001" customHeight="1">
      <c r="A20" s="414">
        <v>11</v>
      </c>
      <c r="B20" s="408" t="s">
        <v>17</v>
      </c>
      <c r="C20" s="409">
        <v>3364.3878761153896</v>
      </c>
      <c r="D20" s="415">
        <v>2.9220926104706595E-2</v>
      </c>
      <c r="E20" s="408" t="s">
        <v>17</v>
      </c>
      <c r="F20" s="409">
        <v>2992.8224041558151</v>
      </c>
      <c r="G20" s="415">
        <v>2.9382805529859366E-2</v>
      </c>
      <c r="H20" s="412"/>
      <c r="I20" s="408" t="s">
        <v>31</v>
      </c>
      <c r="J20" s="409">
        <v>20304.713886879741</v>
      </c>
      <c r="K20" s="415">
        <v>3.0050023564542564E-2</v>
      </c>
      <c r="L20" s="408" t="s">
        <v>17</v>
      </c>
      <c r="M20" s="409">
        <v>18911.089057602432</v>
      </c>
      <c r="N20" s="416">
        <v>2.8542754028284757E-2</v>
      </c>
    </row>
    <row r="21" spans="1:14" ht="20.100000000000001" customHeight="1">
      <c r="A21" s="414">
        <v>12</v>
      </c>
      <c r="B21" s="408" t="s">
        <v>18</v>
      </c>
      <c r="C21" s="409">
        <v>3279.9901240090503</v>
      </c>
      <c r="D21" s="415">
        <v>2.8487901088414418E-2</v>
      </c>
      <c r="E21" s="408" t="s">
        <v>21</v>
      </c>
      <c r="F21" s="409">
        <v>2706.6938232351772</v>
      </c>
      <c r="G21" s="415">
        <v>2.6573664420099074E-2</v>
      </c>
      <c r="H21" s="412"/>
      <c r="I21" s="408" t="s">
        <v>21</v>
      </c>
      <c r="J21" s="409">
        <v>18163.144076559031</v>
      </c>
      <c r="K21" s="415">
        <v>2.688060075840128E-2</v>
      </c>
      <c r="L21" s="408" t="s">
        <v>21</v>
      </c>
      <c r="M21" s="409">
        <v>18102.836126475824</v>
      </c>
      <c r="N21" s="416">
        <v>2.7322847309241904E-2</v>
      </c>
    </row>
    <row r="22" spans="1:14" ht="20.100000000000001" customHeight="1">
      <c r="A22" s="414">
        <v>13</v>
      </c>
      <c r="B22" s="408" t="s">
        <v>31</v>
      </c>
      <c r="C22" s="409">
        <v>3233.6088870550593</v>
      </c>
      <c r="D22" s="415">
        <v>2.8085063262461268E-2</v>
      </c>
      <c r="E22" s="408" t="s">
        <v>68</v>
      </c>
      <c r="F22" s="409">
        <v>2642.8480111056106</v>
      </c>
      <c r="G22" s="415">
        <v>2.5946841699481225E-2</v>
      </c>
      <c r="H22" s="412"/>
      <c r="I22" s="408" t="s">
        <v>17</v>
      </c>
      <c r="J22" s="409">
        <v>17737.325884000336</v>
      </c>
      <c r="K22" s="415">
        <v>2.6250409818903829E-2</v>
      </c>
      <c r="L22" s="408" t="s">
        <v>67</v>
      </c>
      <c r="M22" s="409">
        <v>14621.287611606058</v>
      </c>
      <c r="N22" s="416">
        <v>2.2068100605084275E-2</v>
      </c>
    </row>
    <row r="23" spans="1:14" ht="20.100000000000001" customHeight="1">
      <c r="A23" s="414">
        <v>14</v>
      </c>
      <c r="B23" s="408" t="s">
        <v>21</v>
      </c>
      <c r="C23" s="409">
        <v>2952.4842057593469</v>
      </c>
      <c r="D23" s="415">
        <v>2.5643393680701825E-2</v>
      </c>
      <c r="E23" s="408" t="s">
        <v>58</v>
      </c>
      <c r="F23" s="409">
        <v>2562.9489014864484</v>
      </c>
      <c r="G23" s="415">
        <v>2.5162411592071977E-2</v>
      </c>
      <c r="H23" s="412"/>
      <c r="I23" s="408" t="s">
        <v>43</v>
      </c>
      <c r="J23" s="409">
        <v>12895.853368247765</v>
      </c>
      <c r="K23" s="415">
        <v>1.9085257726834282E-2</v>
      </c>
      <c r="L23" s="408" t="s">
        <v>43</v>
      </c>
      <c r="M23" s="409">
        <v>12778.17490893881</v>
      </c>
      <c r="N23" s="416">
        <v>1.9286266499264244E-2</v>
      </c>
    </row>
    <row r="24" spans="1:14" ht="20.100000000000001" customHeight="1">
      <c r="A24" s="414">
        <v>15</v>
      </c>
      <c r="B24" s="408" t="s">
        <v>58</v>
      </c>
      <c r="C24" s="409">
        <v>2877.3410729289503</v>
      </c>
      <c r="D24" s="415">
        <v>2.4990748381596647E-2</v>
      </c>
      <c r="E24" s="408" t="s">
        <v>18</v>
      </c>
      <c r="F24" s="409">
        <v>2539.5918902714443</v>
      </c>
      <c r="G24" s="415">
        <v>2.4933098112817E-2</v>
      </c>
      <c r="H24" s="412"/>
      <c r="I24" s="408" t="s">
        <v>27</v>
      </c>
      <c r="J24" s="409">
        <v>12629.433888617241</v>
      </c>
      <c r="K24" s="415">
        <v>1.8690969401199534E-2</v>
      </c>
      <c r="L24" s="408" t="s">
        <v>27</v>
      </c>
      <c r="M24" s="409">
        <v>12558.526213159363</v>
      </c>
      <c r="N24" s="416">
        <v>1.8954747850223459E-2</v>
      </c>
    </row>
    <row r="25" spans="1:14" ht="20.100000000000001" customHeight="1">
      <c r="A25" s="414">
        <v>16</v>
      </c>
      <c r="B25" s="408" t="s">
        <v>68</v>
      </c>
      <c r="C25" s="409">
        <v>2861.6343268356491</v>
      </c>
      <c r="D25" s="415">
        <v>2.4854329608304762E-2</v>
      </c>
      <c r="E25" s="408" t="s">
        <v>67</v>
      </c>
      <c r="F25" s="409">
        <v>2353.5291683940691</v>
      </c>
      <c r="G25" s="415">
        <v>2.3106379372109995E-2</v>
      </c>
      <c r="H25" s="412"/>
      <c r="I25" s="408" t="s">
        <v>32</v>
      </c>
      <c r="J25" s="409">
        <v>12264.613992276598</v>
      </c>
      <c r="K25" s="415">
        <v>1.8151053077190945E-2</v>
      </c>
      <c r="L25" s="408" t="s">
        <v>32</v>
      </c>
      <c r="M25" s="409">
        <v>10552.174510363702</v>
      </c>
      <c r="N25" s="416">
        <v>1.5926534986718116E-2</v>
      </c>
    </row>
    <row r="26" spans="1:14" ht="20.100000000000001" customHeight="1">
      <c r="A26" s="414">
        <v>17</v>
      </c>
      <c r="B26" s="408" t="s">
        <v>27</v>
      </c>
      <c r="C26" s="409">
        <v>2338.3064858378025</v>
      </c>
      <c r="D26" s="415">
        <v>2.0309037943542729E-2</v>
      </c>
      <c r="E26" s="408" t="s">
        <v>27</v>
      </c>
      <c r="F26" s="409">
        <v>2224.2012141155137</v>
      </c>
      <c r="G26" s="415">
        <v>2.1836668839047741E-2</v>
      </c>
      <c r="H26" s="412"/>
      <c r="I26" s="408" t="s">
        <v>23</v>
      </c>
      <c r="J26" s="409">
        <v>8698.4285139359363</v>
      </c>
      <c r="K26" s="415">
        <v>1.2873265945754815E-2</v>
      </c>
      <c r="L26" s="408" t="s">
        <v>23</v>
      </c>
      <c r="M26" s="409">
        <v>8307.1543630290817</v>
      </c>
      <c r="N26" s="416">
        <v>1.2538096718634593E-2</v>
      </c>
    </row>
    <row r="27" spans="1:14" ht="20.100000000000001" customHeight="1">
      <c r="A27" s="414">
        <v>18</v>
      </c>
      <c r="B27" s="408" t="s">
        <v>32</v>
      </c>
      <c r="C27" s="409">
        <v>2230.9286656466779</v>
      </c>
      <c r="D27" s="415">
        <v>1.9376422720617788E-2</v>
      </c>
      <c r="E27" s="408" t="s">
        <v>23</v>
      </c>
      <c r="F27" s="409">
        <v>1772.8098956425201</v>
      </c>
      <c r="G27" s="415">
        <v>1.7405018197118014E-2</v>
      </c>
      <c r="H27" s="412"/>
      <c r="I27" s="408" t="s">
        <v>58</v>
      </c>
      <c r="J27" s="409">
        <v>7769.2948696236781</v>
      </c>
      <c r="K27" s="415">
        <v>1.1498191760433049E-2</v>
      </c>
      <c r="L27" s="408" t="s">
        <v>58</v>
      </c>
      <c r="M27" s="409">
        <v>7825.6811830384058</v>
      </c>
      <c r="N27" s="416">
        <v>1.1811402951510414E-2</v>
      </c>
    </row>
    <row r="28" spans="1:14" ht="20.100000000000001" customHeight="1">
      <c r="A28" s="414">
        <v>19</v>
      </c>
      <c r="B28" s="408" t="s">
        <v>43</v>
      </c>
      <c r="C28" s="409">
        <v>2095.6545066298422</v>
      </c>
      <c r="D28" s="415">
        <v>1.8201517700727119E-2</v>
      </c>
      <c r="E28" s="408" t="s">
        <v>43</v>
      </c>
      <c r="F28" s="409">
        <v>1764.0951982469203</v>
      </c>
      <c r="G28" s="415">
        <v>1.731945940870781E-2</v>
      </c>
      <c r="H28" s="412"/>
      <c r="I28" s="408" t="s">
        <v>68</v>
      </c>
      <c r="J28" s="409">
        <v>7767.6346161909296</v>
      </c>
      <c r="K28" s="415">
        <v>1.1495734663275456E-2</v>
      </c>
      <c r="L28" s="408" t="s">
        <v>52</v>
      </c>
      <c r="M28" s="409">
        <v>7466.1710532256648</v>
      </c>
      <c r="N28" s="416">
        <v>1.1268789611016595E-2</v>
      </c>
    </row>
    <row r="29" spans="1:14" ht="20.100000000000001" customHeight="1" thickBot="1">
      <c r="A29" s="417">
        <v>20</v>
      </c>
      <c r="B29" s="418" t="s">
        <v>19</v>
      </c>
      <c r="C29" s="419">
        <v>2034.4430742750267</v>
      </c>
      <c r="D29" s="420">
        <v>1.7669874261425304E-2</v>
      </c>
      <c r="E29" s="418" t="s">
        <v>32</v>
      </c>
      <c r="F29" s="419">
        <v>1466.0889654211849</v>
      </c>
      <c r="G29" s="420">
        <v>1.4393706389201646E-2</v>
      </c>
      <c r="H29" s="421"/>
      <c r="I29" s="418" t="s">
        <v>19</v>
      </c>
      <c r="J29" s="419">
        <v>7731.8209136732021</v>
      </c>
      <c r="K29" s="420">
        <v>1.1442732064441172E-2</v>
      </c>
      <c r="L29" s="418" t="s">
        <v>68</v>
      </c>
      <c r="M29" s="419">
        <v>7361.7222310355128</v>
      </c>
      <c r="N29" s="422">
        <v>1.1111143637734106E-2</v>
      </c>
    </row>
    <row r="30" spans="1:14">
      <c r="A30" s="393" t="s">
        <v>260</v>
      </c>
      <c r="C30" s="198"/>
      <c r="D30" s="423"/>
      <c r="E30" s="423"/>
      <c r="F30" s="198"/>
      <c r="G30" s="424"/>
    </row>
    <row r="31" spans="1:14">
      <c r="G31" s="427"/>
    </row>
    <row r="32" spans="1:14">
      <c r="C32" s="426">
        <v>2014</v>
      </c>
      <c r="D32" s="239"/>
      <c r="F32" s="426">
        <v>2013</v>
      </c>
      <c r="J32" s="426">
        <v>2014</v>
      </c>
      <c r="L32" s="426"/>
      <c r="M32" s="426">
        <v>2013</v>
      </c>
    </row>
    <row r="34" spans="1:13">
      <c r="A34" s="393">
        <v>1</v>
      </c>
      <c r="B34" s="245" t="s">
        <v>26</v>
      </c>
      <c r="C34" s="428">
        <v>21557.587165636902</v>
      </c>
      <c r="D34" s="239"/>
      <c r="E34" s="245" t="s">
        <v>26</v>
      </c>
      <c r="F34" s="428">
        <v>18220.842537099201</v>
      </c>
      <c r="I34" s="245" t="s">
        <v>26</v>
      </c>
      <c r="J34" s="245">
        <v>129860.2509026818</v>
      </c>
      <c r="L34" s="245" t="s">
        <v>26</v>
      </c>
      <c r="M34" s="245">
        <v>128288.73695520885</v>
      </c>
    </row>
    <row r="35" spans="1:13">
      <c r="A35" s="393">
        <v>2</v>
      </c>
      <c r="B35" s="245" t="s">
        <v>37</v>
      </c>
      <c r="C35" s="428">
        <v>15924.271072916874</v>
      </c>
      <c r="D35" s="239"/>
      <c r="E35" s="245" t="s">
        <v>37</v>
      </c>
      <c r="F35" s="428">
        <v>15254.83744580311</v>
      </c>
      <c r="I35" s="245" t="s">
        <v>37</v>
      </c>
      <c r="J35" s="245">
        <v>123349.9841751863</v>
      </c>
      <c r="L35" s="245" t="s">
        <v>37</v>
      </c>
      <c r="M35" s="245">
        <v>127355.00972782105</v>
      </c>
    </row>
    <row r="36" spans="1:13">
      <c r="A36" s="393">
        <v>3</v>
      </c>
      <c r="B36" s="245" t="s">
        <v>25</v>
      </c>
      <c r="C36" s="428">
        <v>9028.3212162077416</v>
      </c>
      <c r="D36" s="239"/>
      <c r="E36" s="245" t="s">
        <v>25</v>
      </c>
      <c r="F36" s="428">
        <v>9090.223414797465</v>
      </c>
      <c r="I36" s="245" t="s">
        <v>25</v>
      </c>
      <c r="J36" s="245">
        <v>61902.676706599275</v>
      </c>
      <c r="L36" s="245" t="s">
        <v>25</v>
      </c>
      <c r="M36" s="245">
        <v>62428.620594163091</v>
      </c>
    </row>
    <row r="37" spans="1:13">
      <c r="A37" s="393">
        <v>4</v>
      </c>
      <c r="B37" s="245" t="s">
        <v>55</v>
      </c>
      <c r="C37" s="428">
        <v>8452.2586378331616</v>
      </c>
      <c r="D37" s="239"/>
      <c r="E37" s="245" t="s">
        <v>47</v>
      </c>
      <c r="F37" s="428">
        <v>6958.9890149957691</v>
      </c>
      <c r="I37" s="245" t="s">
        <v>47</v>
      </c>
      <c r="J37" s="245">
        <v>44050.362671656483</v>
      </c>
      <c r="L37" s="245" t="s">
        <v>47</v>
      </c>
      <c r="M37" s="245">
        <v>42790.906060483867</v>
      </c>
    </row>
    <row r="38" spans="1:13">
      <c r="A38" s="393">
        <v>5</v>
      </c>
      <c r="B38" s="245" t="s">
        <v>47</v>
      </c>
      <c r="C38" s="428">
        <v>7465.3863559291904</v>
      </c>
      <c r="D38" s="239"/>
      <c r="E38" s="245" t="s">
        <v>55</v>
      </c>
      <c r="F38" s="428">
        <v>6296.2742091857062</v>
      </c>
      <c r="I38" s="245" t="s">
        <v>51</v>
      </c>
      <c r="J38" s="245">
        <v>42919.677908070342</v>
      </c>
      <c r="L38" s="245" t="s">
        <v>51</v>
      </c>
      <c r="M38" s="245">
        <v>42376.518324819714</v>
      </c>
    </row>
    <row r="39" spans="1:13">
      <c r="A39" s="393">
        <v>6</v>
      </c>
      <c r="B39" s="245" t="s">
        <v>51</v>
      </c>
      <c r="C39" s="428">
        <v>6691.2170827226628</v>
      </c>
      <c r="D39" s="239"/>
      <c r="E39" s="245" t="s">
        <v>51</v>
      </c>
      <c r="F39" s="428">
        <v>6095.1732591550126</v>
      </c>
      <c r="I39" s="245" t="s">
        <v>55</v>
      </c>
      <c r="J39" s="245">
        <v>38032.822419856377</v>
      </c>
      <c r="L39" s="245" t="s">
        <v>55</v>
      </c>
      <c r="M39" s="245">
        <v>34910.389878777023</v>
      </c>
    </row>
    <row r="40" spans="1:13">
      <c r="A40" s="393">
        <v>7</v>
      </c>
      <c r="B40" s="245" t="s">
        <v>28</v>
      </c>
      <c r="C40" s="428">
        <v>5563.2808275706984</v>
      </c>
      <c r="D40" s="239"/>
      <c r="E40" s="245" t="s">
        <v>28</v>
      </c>
      <c r="F40" s="428">
        <v>5488.9327282963395</v>
      </c>
      <c r="I40" s="245" t="s">
        <v>38</v>
      </c>
      <c r="J40" s="245">
        <v>32834.965792588075</v>
      </c>
      <c r="L40" s="245" t="s">
        <v>38</v>
      </c>
      <c r="M40" s="245">
        <v>33871.020752198092</v>
      </c>
    </row>
    <row r="41" spans="1:13">
      <c r="A41" s="393">
        <v>8</v>
      </c>
      <c r="B41" s="245" t="s">
        <v>22</v>
      </c>
      <c r="C41" s="428">
        <v>5556.4186986303821</v>
      </c>
      <c r="D41" s="239"/>
      <c r="E41" s="245" t="s">
        <v>22</v>
      </c>
      <c r="F41" s="428">
        <v>4864.3965196324907</v>
      </c>
      <c r="I41" s="245" t="s">
        <v>28</v>
      </c>
      <c r="J41" s="245">
        <v>27971.37470981283</v>
      </c>
      <c r="L41" s="245" t="s">
        <v>28</v>
      </c>
      <c r="M41" s="245">
        <v>27724.846271377053</v>
      </c>
    </row>
    <row r="42" spans="1:13">
      <c r="A42" s="393">
        <v>9</v>
      </c>
      <c r="B42" s="245" t="s">
        <v>38</v>
      </c>
      <c r="C42" s="428">
        <v>4036.3845625727331</v>
      </c>
      <c r="D42" s="239"/>
      <c r="E42" s="245" t="s">
        <v>38</v>
      </c>
      <c r="F42" s="428">
        <v>3450.4106738430937</v>
      </c>
      <c r="I42" s="245" t="s">
        <v>22</v>
      </c>
      <c r="J42" s="245">
        <v>25978.761615983774</v>
      </c>
      <c r="L42" s="245" t="s">
        <v>22</v>
      </c>
      <c r="M42" s="245">
        <v>24263.537134684786</v>
      </c>
    </row>
    <row r="43" spans="1:13">
      <c r="A43" s="393">
        <v>10</v>
      </c>
      <c r="B43" s="245" t="s">
        <v>67</v>
      </c>
      <c r="C43" s="428">
        <v>3592.3459383105355</v>
      </c>
      <c r="D43" s="239"/>
      <c r="E43" s="245" t="s">
        <v>31</v>
      </c>
      <c r="F43" s="428">
        <v>3110.5413515064565</v>
      </c>
      <c r="I43" s="245" t="s">
        <v>67</v>
      </c>
      <c r="J43" s="245">
        <v>22833.962727713097</v>
      </c>
      <c r="L43" s="245" t="s">
        <v>31</v>
      </c>
      <c r="M43" s="245">
        <v>20058.658279960458</v>
      </c>
    </row>
    <row r="44" spans="1:13">
      <c r="A44" s="393">
        <v>11</v>
      </c>
      <c r="B44" s="245" t="s">
        <v>17</v>
      </c>
      <c r="C44" s="428">
        <v>3364.3878761153896</v>
      </c>
      <c r="D44" s="239"/>
      <c r="E44" s="245" t="s">
        <v>17</v>
      </c>
      <c r="F44" s="428">
        <v>2992.8224041558151</v>
      </c>
      <c r="I44" s="245" t="s">
        <v>31</v>
      </c>
      <c r="J44" s="245">
        <v>20304.713886879741</v>
      </c>
      <c r="L44" s="245" t="s">
        <v>17</v>
      </c>
      <c r="M44" s="245">
        <v>18911.089057602432</v>
      </c>
    </row>
    <row r="45" spans="1:13">
      <c r="A45" s="393">
        <v>12</v>
      </c>
      <c r="B45" s="245" t="s">
        <v>18</v>
      </c>
      <c r="C45" s="428">
        <v>3279.9901240090503</v>
      </c>
      <c r="D45" s="239"/>
      <c r="E45" s="245" t="s">
        <v>21</v>
      </c>
      <c r="F45" s="428">
        <v>2706.6938232351772</v>
      </c>
      <c r="I45" s="245" t="s">
        <v>21</v>
      </c>
      <c r="J45" s="245">
        <v>18163.144076559031</v>
      </c>
      <c r="L45" s="245" t="s">
        <v>21</v>
      </c>
      <c r="M45" s="245">
        <v>18102.836126475824</v>
      </c>
    </row>
    <row r="46" spans="1:13">
      <c r="A46" s="393">
        <v>13</v>
      </c>
      <c r="B46" s="245" t="s">
        <v>31</v>
      </c>
      <c r="C46" s="428">
        <v>3233.6088870550593</v>
      </c>
      <c r="D46" s="239"/>
      <c r="E46" s="245" t="s">
        <v>68</v>
      </c>
      <c r="F46" s="428">
        <v>2642.8480111056106</v>
      </c>
      <c r="I46" s="245" t="s">
        <v>17</v>
      </c>
      <c r="J46" s="245">
        <v>17737.325884000336</v>
      </c>
      <c r="L46" s="245" t="s">
        <v>67</v>
      </c>
      <c r="M46" s="245">
        <v>14621.287611606058</v>
      </c>
    </row>
    <row r="47" spans="1:13">
      <c r="A47" s="393">
        <v>14</v>
      </c>
      <c r="B47" s="245" t="s">
        <v>21</v>
      </c>
      <c r="C47" s="428">
        <v>2952.4842057593469</v>
      </c>
      <c r="D47" s="239"/>
      <c r="E47" s="245" t="s">
        <v>58</v>
      </c>
      <c r="F47" s="428">
        <v>2562.9489014864484</v>
      </c>
      <c r="I47" s="245" t="s">
        <v>43</v>
      </c>
      <c r="J47" s="245">
        <v>12895.853368247765</v>
      </c>
      <c r="L47" s="245" t="s">
        <v>43</v>
      </c>
      <c r="M47" s="245">
        <v>12778.17490893881</v>
      </c>
    </row>
    <row r="48" spans="1:13">
      <c r="A48" s="393">
        <v>15</v>
      </c>
      <c r="B48" s="245" t="s">
        <v>58</v>
      </c>
      <c r="C48" s="428">
        <v>2877.3410729289503</v>
      </c>
      <c r="D48" s="239"/>
      <c r="E48" s="245" t="s">
        <v>18</v>
      </c>
      <c r="F48" s="428">
        <v>2539.5918902714443</v>
      </c>
      <c r="I48" s="245" t="s">
        <v>27</v>
      </c>
      <c r="J48" s="245">
        <v>12629.433888617241</v>
      </c>
      <c r="L48" s="245" t="s">
        <v>27</v>
      </c>
      <c r="M48" s="245">
        <v>12558.526213159363</v>
      </c>
    </row>
    <row r="49" spans="1:14">
      <c r="A49" s="393">
        <v>16</v>
      </c>
      <c r="B49" s="245" t="s">
        <v>68</v>
      </c>
      <c r="C49" s="428">
        <v>2861.6343268356491</v>
      </c>
      <c r="D49" s="239"/>
      <c r="E49" s="245" t="s">
        <v>67</v>
      </c>
      <c r="F49" s="428">
        <v>2353.5291683940691</v>
      </c>
      <c r="I49" s="245" t="s">
        <v>32</v>
      </c>
      <c r="J49" s="245">
        <v>12264.613992276598</v>
      </c>
      <c r="L49" s="245" t="s">
        <v>32</v>
      </c>
      <c r="M49" s="245">
        <v>10552.174510363702</v>
      </c>
    </row>
    <row r="50" spans="1:14">
      <c r="A50" s="393">
        <v>17</v>
      </c>
      <c r="B50" s="245" t="s">
        <v>27</v>
      </c>
      <c r="C50" s="428">
        <v>2338.3064858378025</v>
      </c>
      <c r="D50" s="239"/>
      <c r="E50" s="245" t="s">
        <v>27</v>
      </c>
      <c r="F50" s="428">
        <v>2224.2012141155137</v>
      </c>
      <c r="I50" s="245" t="s">
        <v>23</v>
      </c>
      <c r="J50" s="245">
        <v>8698.4285139359363</v>
      </c>
      <c r="L50" s="245" t="s">
        <v>23</v>
      </c>
      <c r="M50" s="245">
        <v>8307.1543630290817</v>
      </c>
    </row>
    <row r="51" spans="1:14">
      <c r="A51" s="393">
        <v>18</v>
      </c>
      <c r="B51" s="245" t="s">
        <v>32</v>
      </c>
      <c r="C51" s="428">
        <v>2230.9286656466779</v>
      </c>
      <c r="D51" s="239"/>
      <c r="E51" s="245" t="s">
        <v>23</v>
      </c>
      <c r="F51" s="428">
        <v>1772.8098956425201</v>
      </c>
      <c r="I51" s="245" t="s">
        <v>58</v>
      </c>
      <c r="J51" s="245">
        <v>7769.2948696236781</v>
      </c>
      <c r="L51" s="245" t="s">
        <v>58</v>
      </c>
      <c r="M51" s="245">
        <v>7825.6811830384058</v>
      </c>
    </row>
    <row r="52" spans="1:14">
      <c r="A52" s="393">
        <v>19</v>
      </c>
      <c r="B52" s="245" t="s">
        <v>43</v>
      </c>
      <c r="C52" s="428">
        <v>2095.6545066298422</v>
      </c>
      <c r="D52" s="239"/>
      <c r="E52" s="245" t="s">
        <v>43</v>
      </c>
      <c r="F52" s="428">
        <v>1764.0951982469203</v>
      </c>
      <c r="I52" s="245" t="s">
        <v>68</v>
      </c>
      <c r="J52" s="245">
        <v>7767.6346161909296</v>
      </c>
      <c r="L52" s="245" t="s">
        <v>52</v>
      </c>
      <c r="M52" s="245">
        <v>7466.1710532256648</v>
      </c>
    </row>
    <row r="53" spans="1:14">
      <c r="A53" s="393">
        <v>20</v>
      </c>
      <c r="B53" s="245" t="s">
        <v>19</v>
      </c>
      <c r="C53" s="428">
        <v>2034.4430742750267</v>
      </c>
      <c r="D53" s="239"/>
      <c r="E53" s="245" t="s">
        <v>32</v>
      </c>
      <c r="F53" s="428">
        <v>1466.0889654211849</v>
      </c>
      <c r="I53" s="245" t="s">
        <v>19</v>
      </c>
      <c r="J53" s="245">
        <v>7731.8209136732021</v>
      </c>
      <c r="L53" s="245" t="s">
        <v>68</v>
      </c>
      <c r="M53" s="245">
        <v>7361.7222310355128</v>
      </c>
    </row>
    <row r="54" spans="1:14">
      <c r="A54" s="429"/>
      <c r="B54" s="430"/>
      <c r="C54" s="431"/>
      <c r="D54" s="432"/>
      <c r="E54" s="430"/>
      <c r="F54" s="431"/>
      <c r="G54" s="433"/>
      <c r="H54" s="434"/>
      <c r="I54" s="430"/>
      <c r="J54" s="430"/>
      <c r="K54" s="432"/>
      <c r="L54" s="430"/>
      <c r="M54" s="430"/>
      <c r="N54" s="432"/>
    </row>
    <row r="55" spans="1:14">
      <c r="A55" s="393">
        <v>21</v>
      </c>
      <c r="B55" s="245" t="s">
        <v>23</v>
      </c>
      <c r="C55" s="428">
        <v>1855.7550456728184</v>
      </c>
      <c r="D55" s="239"/>
      <c r="E55" s="245" t="s">
        <v>52</v>
      </c>
      <c r="F55" s="428">
        <v>1382.0048951183398</v>
      </c>
      <c r="I55" s="245" t="s">
        <v>52</v>
      </c>
      <c r="J55" s="245">
        <v>7551.7257607716856</v>
      </c>
      <c r="L55" s="245" t="s">
        <v>35</v>
      </c>
      <c r="M55" s="245">
        <v>6837.3086294224049</v>
      </c>
    </row>
    <row r="56" spans="1:14">
      <c r="A56" s="393">
        <v>22</v>
      </c>
      <c r="B56" s="245" t="s">
        <v>59</v>
      </c>
      <c r="C56" s="428">
        <v>1576.5261009215617</v>
      </c>
      <c r="D56" s="239"/>
      <c r="E56" s="245" t="s">
        <v>59</v>
      </c>
      <c r="F56" s="428">
        <v>1330.1311592986681</v>
      </c>
      <c r="I56" s="245" t="s">
        <v>46</v>
      </c>
      <c r="J56" s="245">
        <v>6470.9502504099764</v>
      </c>
      <c r="L56" s="245" t="s">
        <v>19</v>
      </c>
      <c r="M56" s="245">
        <v>6748.1711088100265</v>
      </c>
    </row>
    <row r="57" spans="1:14">
      <c r="A57" s="393">
        <v>23</v>
      </c>
      <c r="B57" s="245" t="s">
        <v>46</v>
      </c>
      <c r="C57" s="428">
        <v>1388.1699039314713</v>
      </c>
      <c r="D57" s="239"/>
      <c r="E57" s="245" t="s">
        <v>46</v>
      </c>
      <c r="F57" s="428">
        <v>1318.0113891172434</v>
      </c>
      <c r="I57" s="245" t="s">
        <v>50</v>
      </c>
      <c r="J57" s="245">
        <v>6272.973648311322</v>
      </c>
      <c r="L57" s="245" t="s">
        <v>46</v>
      </c>
      <c r="M57" s="245">
        <v>6482.4883932360499</v>
      </c>
    </row>
    <row r="58" spans="1:14">
      <c r="A58" s="393">
        <v>24</v>
      </c>
      <c r="B58" s="245" t="s">
        <v>52</v>
      </c>
      <c r="C58" s="428">
        <v>1386.5409572666817</v>
      </c>
      <c r="D58" s="239"/>
      <c r="E58" s="245" t="s">
        <v>62</v>
      </c>
      <c r="F58" s="428">
        <v>1241.5973927173138</v>
      </c>
      <c r="I58" s="245" t="s">
        <v>59</v>
      </c>
      <c r="J58" s="245">
        <v>5502.2351576602896</v>
      </c>
      <c r="L58" s="245" t="s">
        <v>62</v>
      </c>
      <c r="M58" s="245">
        <v>6400.318616106767</v>
      </c>
    </row>
    <row r="59" spans="1:14">
      <c r="A59" s="393">
        <v>25</v>
      </c>
      <c r="B59" s="245" t="s">
        <v>24</v>
      </c>
      <c r="C59" s="428">
        <v>1363.8954100090984</v>
      </c>
      <c r="D59" s="239"/>
      <c r="E59" s="245" t="s">
        <v>35</v>
      </c>
      <c r="F59" s="428">
        <v>1124.0740367819581</v>
      </c>
      <c r="I59" s="245" t="s">
        <v>18</v>
      </c>
      <c r="J59" s="245">
        <v>4701.2838763427953</v>
      </c>
      <c r="L59" s="245" t="s">
        <v>50</v>
      </c>
      <c r="M59" s="245">
        <v>5958.1678831333102</v>
      </c>
    </row>
    <row r="60" spans="1:14">
      <c r="A60" s="393">
        <v>26</v>
      </c>
      <c r="B60" s="245" t="s">
        <v>50</v>
      </c>
      <c r="C60" s="428">
        <v>1004.5997225829354</v>
      </c>
      <c r="D60" s="239"/>
      <c r="E60" s="245" t="s">
        <v>19</v>
      </c>
      <c r="F60" s="428">
        <v>1102.1114683834821</v>
      </c>
      <c r="I60" s="245" t="s">
        <v>45</v>
      </c>
      <c r="J60" s="245">
        <v>4567.6057582798312</v>
      </c>
      <c r="L60" s="245" t="s">
        <v>59</v>
      </c>
      <c r="M60" s="245">
        <v>5301.8100144737346</v>
      </c>
    </row>
    <row r="61" spans="1:14">
      <c r="A61" s="393">
        <v>27</v>
      </c>
      <c r="B61" s="245" t="s">
        <v>39</v>
      </c>
      <c r="C61" s="428">
        <v>899.99331931485415</v>
      </c>
      <c r="D61" s="239"/>
      <c r="E61" s="245" t="s">
        <v>24</v>
      </c>
      <c r="F61" s="428">
        <v>1061.8506604929883</v>
      </c>
      <c r="I61" s="245" t="s">
        <v>35</v>
      </c>
      <c r="J61" s="245">
        <v>3652.6723470212041</v>
      </c>
      <c r="L61" s="245" t="s">
        <v>45</v>
      </c>
      <c r="M61" s="245">
        <v>4264.5982746481104</v>
      </c>
    </row>
    <row r="62" spans="1:14">
      <c r="A62" s="393">
        <v>28</v>
      </c>
      <c r="B62" s="245" t="s">
        <v>66</v>
      </c>
      <c r="C62" s="428">
        <v>842.25378264199321</v>
      </c>
      <c r="D62" s="239"/>
      <c r="E62" s="245" t="s">
        <v>50</v>
      </c>
      <c r="F62" s="428">
        <v>887.57318543902716</v>
      </c>
      <c r="I62" s="245" t="s">
        <v>62</v>
      </c>
      <c r="J62" s="245">
        <v>3565.6730140626687</v>
      </c>
      <c r="L62" s="245" t="s">
        <v>18</v>
      </c>
      <c r="M62" s="245">
        <v>3807.7670822362106</v>
      </c>
    </row>
    <row r="63" spans="1:14">
      <c r="A63" s="393">
        <v>29</v>
      </c>
      <c r="B63" s="245" t="s">
        <v>56</v>
      </c>
      <c r="C63" s="428">
        <v>824.58406863422238</v>
      </c>
      <c r="D63" s="239"/>
      <c r="E63" s="245" t="s">
        <v>39</v>
      </c>
      <c r="F63" s="428">
        <v>835.51606484226079</v>
      </c>
      <c r="I63" s="245" t="s">
        <v>66</v>
      </c>
      <c r="J63" s="245">
        <v>3486.349652774039</v>
      </c>
      <c r="L63" s="245" t="s">
        <v>64</v>
      </c>
      <c r="M63" s="245">
        <v>3390.3957090496806</v>
      </c>
    </row>
    <row r="64" spans="1:14">
      <c r="A64" s="393">
        <v>30</v>
      </c>
      <c r="B64" s="245" t="s">
        <v>20</v>
      </c>
      <c r="C64" s="428">
        <v>774.14753038706078</v>
      </c>
      <c r="D64" s="239"/>
      <c r="E64" s="245" t="s">
        <v>20</v>
      </c>
      <c r="F64" s="428">
        <v>734.99257805838045</v>
      </c>
      <c r="I64" s="245" t="s">
        <v>39</v>
      </c>
      <c r="J64" s="245">
        <v>3361.9414091112567</v>
      </c>
      <c r="L64" s="245" t="s">
        <v>39</v>
      </c>
      <c r="M64" s="245">
        <v>3248.5495456066401</v>
      </c>
    </row>
    <row r="65" spans="1:13">
      <c r="A65" s="393">
        <v>31</v>
      </c>
      <c r="B65" s="245" t="s">
        <v>57</v>
      </c>
      <c r="C65" s="428">
        <v>703.14172032985391</v>
      </c>
      <c r="D65" s="239"/>
      <c r="E65" s="245" t="s">
        <v>56</v>
      </c>
      <c r="F65" s="428">
        <v>644.07971926938103</v>
      </c>
      <c r="I65" s="245" t="s">
        <v>40</v>
      </c>
      <c r="J65" s="245">
        <v>3271.04625387734</v>
      </c>
      <c r="L65" s="245" t="s">
        <v>40</v>
      </c>
      <c r="M65" s="245">
        <v>3070.6425172449567</v>
      </c>
    </row>
    <row r="66" spans="1:13">
      <c r="A66" s="393">
        <v>32</v>
      </c>
      <c r="B66" s="245" t="s">
        <v>45</v>
      </c>
      <c r="C66" s="428">
        <v>636.63181710142089</v>
      </c>
      <c r="D66" s="239"/>
      <c r="E66" s="245" t="s">
        <v>66</v>
      </c>
      <c r="F66" s="428">
        <v>633.03550965200554</v>
      </c>
      <c r="I66" s="245" t="s">
        <v>24</v>
      </c>
      <c r="J66" s="245">
        <v>3259.5466049557022</v>
      </c>
      <c r="L66" s="245" t="s">
        <v>24</v>
      </c>
      <c r="M66" s="245">
        <v>2992.0113180488252</v>
      </c>
    </row>
    <row r="67" spans="1:13">
      <c r="A67" s="393">
        <v>33</v>
      </c>
      <c r="B67" s="245" t="s">
        <v>61</v>
      </c>
      <c r="C67" s="428">
        <v>606.50714337654972</v>
      </c>
      <c r="D67" s="239"/>
      <c r="E67" s="245" t="s">
        <v>45</v>
      </c>
      <c r="F67" s="428">
        <v>557.7857779204279</v>
      </c>
      <c r="I67" s="245" t="s">
        <v>64</v>
      </c>
      <c r="J67" s="245">
        <v>3225.3240888920891</v>
      </c>
      <c r="L67" s="245" t="s">
        <v>44</v>
      </c>
      <c r="M67" s="245">
        <v>2804.447590586663</v>
      </c>
    </row>
    <row r="68" spans="1:13">
      <c r="A68" s="393">
        <v>34</v>
      </c>
      <c r="B68" s="245" t="s">
        <v>35</v>
      </c>
      <c r="C68" s="428">
        <v>602.95909799155152</v>
      </c>
      <c r="D68" s="239"/>
      <c r="E68" s="245" t="s">
        <v>61</v>
      </c>
      <c r="F68" s="428">
        <v>505.7442479342908</v>
      </c>
      <c r="I68" s="245" t="s">
        <v>44</v>
      </c>
      <c r="J68" s="245">
        <v>2850.27960128824</v>
      </c>
      <c r="L68" s="245" t="s">
        <v>66</v>
      </c>
      <c r="M68" s="245">
        <v>2684.7137436650723</v>
      </c>
    </row>
    <row r="69" spans="1:13">
      <c r="A69" s="393">
        <v>35</v>
      </c>
      <c r="B69" s="245" t="s">
        <v>29</v>
      </c>
      <c r="C69" s="428">
        <v>583.60627498338374</v>
      </c>
      <c r="D69" s="239"/>
      <c r="E69" s="245" t="s">
        <v>64</v>
      </c>
      <c r="F69" s="428">
        <v>457.31753246409011</v>
      </c>
      <c r="I69" s="245" t="s">
        <v>56</v>
      </c>
      <c r="J69" s="245">
        <v>2616.499443575839</v>
      </c>
      <c r="L69" s="245" t="s">
        <v>56</v>
      </c>
      <c r="M69" s="245">
        <v>2526.9418357984127</v>
      </c>
    </row>
    <row r="70" spans="1:13">
      <c r="A70" s="393">
        <v>36</v>
      </c>
      <c r="B70" s="245" t="s">
        <v>40</v>
      </c>
      <c r="C70" s="428">
        <v>449.11034145366148</v>
      </c>
      <c r="D70" s="239"/>
      <c r="E70" s="245" t="s">
        <v>44</v>
      </c>
      <c r="F70" s="428">
        <v>444.09028139374141</v>
      </c>
      <c r="I70" s="245" t="s">
        <v>57</v>
      </c>
      <c r="J70" s="245">
        <v>2592.2797490292392</v>
      </c>
      <c r="L70" s="245" t="s">
        <v>36</v>
      </c>
      <c r="M70" s="245">
        <v>2036.1446772854817</v>
      </c>
    </row>
    <row r="71" spans="1:13">
      <c r="A71" s="393">
        <v>37</v>
      </c>
      <c r="B71" s="245" t="s">
        <v>64</v>
      </c>
      <c r="C71" s="428">
        <v>434.70531714378717</v>
      </c>
      <c r="D71" s="239"/>
      <c r="E71" s="245" t="s">
        <v>29</v>
      </c>
      <c r="F71" s="428">
        <v>417.19457997209395</v>
      </c>
      <c r="I71" s="245" t="s">
        <v>29</v>
      </c>
      <c r="J71" s="245">
        <v>2323.4235240841872</v>
      </c>
      <c r="L71" s="245" t="s">
        <v>29</v>
      </c>
      <c r="M71" s="245">
        <v>1926.5229120949698</v>
      </c>
    </row>
    <row r="72" spans="1:13">
      <c r="A72" s="393">
        <v>38</v>
      </c>
      <c r="B72" s="245" t="s">
        <v>44</v>
      </c>
      <c r="C72" s="428">
        <v>429.29890958992905</v>
      </c>
      <c r="D72" s="239"/>
      <c r="E72" s="245" t="s">
        <v>40</v>
      </c>
      <c r="F72" s="428">
        <v>401.37829791423775</v>
      </c>
      <c r="I72" s="245" t="s">
        <v>20</v>
      </c>
      <c r="J72" s="245">
        <v>2007.6166724558011</v>
      </c>
      <c r="L72" s="245" t="s">
        <v>20</v>
      </c>
      <c r="M72" s="245">
        <v>1885.08266838283</v>
      </c>
    </row>
    <row r="73" spans="1:13">
      <c r="A73" s="393">
        <v>39</v>
      </c>
      <c r="B73" s="245" t="s">
        <v>62</v>
      </c>
      <c r="C73" s="428">
        <v>400.2563911517741</v>
      </c>
      <c r="D73" s="239"/>
      <c r="E73" s="245" t="s">
        <v>57</v>
      </c>
      <c r="F73" s="428">
        <v>391.52920997636807</v>
      </c>
      <c r="I73" s="245" t="s">
        <v>36</v>
      </c>
      <c r="J73" s="245">
        <v>2006.7000374673303</v>
      </c>
      <c r="L73" s="245" t="s">
        <v>57</v>
      </c>
      <c r="M73" s="245">
        <v>1877.9049601753977</v>
      </c>
    </row>
    <row r="74" spans="1:13">
      <c r="A74" s="393">
        <v>40</v>
      </c>
      <c r="B74" s="245" t="s">
        <v>42</v>
      </c>
      <c r="C74" s="428">
        <v>353.88723206748887</v>
      </c>
      <c r="D74" s="239"/>
      <c r="E74" s="245" t="s">
        <v>42</v>
      </c>
      <c r="F74" s="428">
        <v>329.00151003984024</v>
      </c>
      <c r="I74" s="245" t="s">
        <v>42</v>
      </c>
      <c r="J74" s="245">
        <v>1873.6291345075863</v>
      </c>
      <c r="L74" s="245" t="s">
        <v>42</v>
      </c>
      <c r="M74" s="245">
        <v>1843.5125982233894</v>
      </c>
    </row>
    <row r="75" spans="1:13">
      <c r="A75" s="393">
        <v>41</v>
      </c>
      <c r="B75" s="245" t="s">
        <v>36</v>
      </c>
      <c r="C75" s="428">
        <v>280.8008717486656</v>
      </c>
      <c r="D75" s="239"/>
      <c r="E75" s="245" t="s">
        <v>36</v>
      </c>
      <c r="F75" s="428">
        <v>308.74842356962728</v>
      </c>
      <c r="I75" s="245" t="s">
        <v>61</v>
      </c>
      <c r="J75" s="245">
        <v>1785.304211852497</v>
      </c>
      <c r="L75" s="245" t="s">
        <v>61</v>
      </c>
      <c r="M75" s="245">
        <v>1533.5061179053791</v>
      </c>
    </row>
    <row r="76" spans="1:13">
      <c r="A76" s="393">
        <v>42</v>
      </c>
      <c r="B76" s="245" t="s">
        <v>30</v>
      </c>
      <c r="C76" s="428">
        <v>258.06070927030589</v>
      </c>
      <c r="D76" s="239"/>
      <c r="E76" s="245" t="s">
        <v>30</v>
      </c>
      <c r="F76" s="428">
        <v>216.83840998285012</v>
      </c>
      <c r="I76" s="245" t="s">
        <v>30</v>
      </c>
      <c r="J76" s="245">
        <v>1563.2749634913885</v>
      </c>
      <c r="L76" s="245" t="s">
        <v>30</v>
      </c>
      <c r="M76" s="245">
        <v>1515.1029765529818</v>
      </c>
    </row>
    <row r="77" spans="1:13">
      <c r="A77" s="393">
        <v>43</v>
      </c>
      <c r="B77" s="245" t="s">
        <v>60</v>
      </c>
      <c r="C77" s="428">
        <v>178.89750956087158</v>
      </c>
      <c r="D77" s="239"/>
      <c r="E77" s="245" t="s">
        <v>69</v>
      </c>
      <c r="F77" s="428">
        <v>185.64603873001877</v>
      </c>
      <c r="I77" s="245" t="s">
        <v>41</v>
      </c>
      <c r="J77" s="245">
        <v>1401.5552321716934</v>
      </c>
      <c r="L77" s="245" t="s">
        <v>41</v>
      </c>
      <c r="M77" s="245">
        <v>1304.0929279047568</v>
      </c>
    </row>
    <row r="78" spans="1:13">
      <c r="A78" s="393">
        <v>44</v>
      </c>
      <c r="B78" s="245" t="s">
        <v>33</v>
      </c>
      <c r="C78" s="428">
        <v>171.30051160369624</v>
      </c>
      <c r="D78" s="239"/>
      <c r="E78" s="245" t="s">
        <v>49</v>
      </c>
      <c r="F78" s="428">
        <v>161.29564759245534</v>
      </c>
      <c r="I78" s="245" t="s">
        <v>49</v>
      </c>
      <c r="J78" s="245">
        <v>1115.7622247161562</v>
      </c>
      <c r="L78" s="245" t="s">
        <v>49</v>
      </c>
      <c r="M78" s="245">
        <v>1199.5482654693988</v>
      </c>
    </row>
    <row r="79" spans="1:13">
      <c r="A79" s="393">
        <v>45</v>
      </c>
      <c r="B79" s="245" t="s">
        <v>65</v>
      </c>
      <c r="C79" s="428">
        <v>164.16371773114631</v>
      </c>
      <c r="D79" s="239"/>
      <c r="E79" s="245" t="s">
        <v>65</v>
      </c>
      <c r="F79" s="428">
        <v>153.65384065950354</v>
      </c>
      <c r="I79" s="245" t="s">
        <v>33</v>
      </c>
      <c r="J79" s="245">
        <v>1049.6674192465603</v>
      </c>
      <c r="L79" s="245" t="s">
        <v>33</v>
      </c>
      <c r="M79" s="245">
        <v>1016.5883846336661</v>
      </c>
    </row>
    <row r="80" spans="1:13">
      <c r="A80" s="393">
        <v>46</v>
      </c>
      <c r="B80" s="245" t="s">
        <v>41</v>
      </c>
      <c r="C80" s="428">
        <v>161.88746975076626</v>
      </c>
      <c r="D80" s="239"/>
      <c r="E80" s="245" t="s">
        <v>33</v>
      </c>
      <c r="F80" s="428">
        <v>147.37058611037466</v>
      </c>
      <c r="I80" s="245" t="s">
        <v>60</v>
      </c>
      <c r="J80" s="245">
        <v>894.97883458880369</v>
      </c>
      <c r="L80" s="245" t="s">
        <v>60</v>
      </c>
      <c r="M80" s="245">
        <v>923.41279273998907</v>
      </c>
    </row>
    <row r="81" spans="1:13">
      <c r="A81" s="393">
        <v>47</v>
      </c>
      <c r="B81" s="245" t="s">
        <v>53</v>
      </c>
      <c r="C81" s="428">
        <v>151.30411642839272</v>
      </c>
      <c r="D81" s="239"/>
      <c r="E81" s="245" t="s">
        <v>41</v>
      </c>
      <c r="F81" s="428">
        <v>132.41885968661188</v>
      </c>
      <c r="I81" s="245" t="s">
        <v>53</v>
      </c>
      <c r="J81" s="245">
        <v>822.2456777014512</v>
      </c>
      <c r="L81" s="245" t="s">
        <v>53</v>
      </c>
      <c r="M81" s="245">
        <v>709.22803899470409</v>
      </c>
    </row>
    <row r="82" spans="1:13">
      <c r="A82" s="393">
        <v>48</v>
      </c>
      <c r="B82" s="245" t="s">
        <v>49</v>
      </c>
      <c r="C82" s="428">
        <v>117.62466401303688</v>
      </c>
      <c r="D82" s="239"/>
      <c r="E82" s="245" t="s">
        <v>60</v>
      </c>
      <c r="F82" s="428">
        <v>115.26859062319588</v>
      </c>
      <c r="I82" s="245" t="s">
        <v>54</v>
      </c>
      <c r="J82" s="245">
        <v>625.43818242722045</v>
      </c>
      <c r="L82" s="245" t="s">
        <v>54</v>
      </c>
      <c r="M82" s="245">
        <v>567.21094442778963</v>
      </c>
    </row>
    <row r="83" spans="1:13">
      <c r="A83" s="393">
        <v>49</v>
      </c>
      <c r="B83" s="245" t="s">
        <v>54</v>
      </c>
      <c r="C83" s="428">
        <v>116.50719300715519</v>
      </c>
      <c r="D83" s="239"/>
      <c r="E83" s="245" t="s">
        <v>54</v>
      </c>
      <c r="F83" s="428">
        <v>115.24435489121697</v>
      </c>
      <c r="I83" s="245" t="s">
        <v>65</v>
      </c>
      <c r="J83" s="245">
        <v>491.7695708776829</v>
      </c>
      <c r="L83" s="245" t="s">
        <v>69</v>
      </c>
      <c r="M83" s="245">
        <v>509.4136450488719</v>
      </c>
    </row>
    <row r="84" spans="1:13">
      <c r="A84" s="393">
        <v>50</v>
      </c>
      <c r="B84" s="245" t="s">
        <v>69</v>
      </c>
      <c r="C84" s="428">
        <v>115.9045389264744</v>
      </c>
      <c r="D84" s="239"/>
      <c r="E84" s="245" t="s">
        <v>53</v>
      </c>
      <c r="F84" s="428">
        <v>105.94215050044443</v>
      </c>
      <c r="I84" s="245" t="s">
        <v>63</v>
      </c>
      <c r="J84" s="245">
        <v>488.66468780022228</v>
      </c>
      <c r="L84" s="245" t="s">
        <v>63</v>
      </c>
      <c r="M84" s="245">
        <v>465.27631637890465</v>
      </c>
    </row>
    <row r="85" spans="1:13">
      <c r="A85" s="393">
        <v>51</v>
      </c>
      <c r="B85" s="245" t="s">
        <v>63</v>
      </c>
      <c r="C85" s="428">
        <v>100.72782798370648</v>
      </c>
      <c r="E85" s="245" t="s">
        <v>63</v>
      </c>
      <c r="F85" s="428">
        <v>92.302974478214097</v>
      </c>
      <c r="I85" s="245" t="s">
        <v>69</v>
      </c>
      <c r="J85" s="245">
        <v>436.76083098794732</v>
      </c>
      <c r="L85" s="245" t="s">
        <v>65</v>
      </c>
      <c r="M85" s="245">
        <v>457.20319636435983</v>
      </c>
    </row>
    <row r="86" spans="1:13">
      <c r="C86" s="428"/>
      <c r="E86" s="245"/>
      <c r="F86" s="428"/>
      <c r="I86" s="245"/>
      <c r="J86" s="245"/>
      <c r="L86" s="245"/>
      <c r="M86" s="245"/>
    </row>
    <row r="87" spans="1:13">
      <c r="B87" s="245" t="s">
        <v>70</v>
      </c>
      <c r="C87" s="428">
        <v>1</v>
      </c>
      <c r="E87" s="245" t="s">
        <v>70</v>
      </c>
      <c r="F87" s="428">
        <v>628</v>
      </c>
      <c r="I87" s="245" t="s">
        <v>70</v>
      </c>
      <c r="J87" s="245">
        <v>13.442501850581754</v>
      </c>
      <c r="L87" s="245" t="s">
        <v>70</v>
      </c>
      <c r="M87" s="245">
        <v>2981.9262747924122</v>
      </c>
    </row>
    <row r="88" spans="1:13">
      <c r="B88" s="245" t="s">
        <v>71</v>
      </c>
      <c r="C88" s="428">
        <v>3350</v>
      </c>
      <c r="E88" s="245" t="s">
        <v>71</v>
      </c>
      <c r="F88" s="428">
        <v>3673</v>
      </c>
      <c r="I88" s="245" t="s">
        <v>71</v>
      </c>
      <c r="J88" s="245">
        <v>28705</v>
      </c>
      <c r="L88" s="245" t="s">
        <v>71</v>
      </c>
      <c r="M88" s="245">
        <v>23608</v>
      </c>
    </row>
  </sheetData>
  <mergeCells count="2">
    <mergeCell ref="C6:D6"/>
    <mergeCell ref="J6:K6"/>
  </mergeCells>
  <printOptions horizontalCentered="1"/>
  <pageMargins left="0.7" right="0.7" top="0.75" bottom="0.75" header="0.3" footer="0.3"/>
  <pageSetup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9"/>
  <sheetViews>
    <sheetView topLeftCell="A200" zoomScaleNormal="100" workbookViewId="0">
      <selection activeCell="A9" sqref="A9:N67"/>
    </sheetView>
  </sheetViews>
  <sheetFormatPr defaultColWidth="9.109375" defaultRowHeight="15"/>
  <cols>
    <col min="1" max="1" width="9.109375" style="435"/>
    <col min="2" max="2" width="45.33203125" style="472" bestFit="1" customWidth="1"/>
    <col min="3" max="3" width="9.5546875" style="437" bestFit="1" customWidth="1"/>
    <col min="4" max="16384" width="9.109375" style="435"/>
  </cols>
  <sheetData>
    <row r="1" spans="1:3">
      <c r="B1" s="436"/>
    </row>
    <row r="2" spans="1:3" ht="15.6">
      <c r="B2" s="438" t="s">
        <v>261</v>
      </c>
    </row>
    <row r="3" spans="1:3" ht="15.6">
      <c r="B3" s="438" t="s">
        <v>262</v>
      </c>
    </row>
    <row r="4" spans="1:3" ht="16.2" thickBot="1">
      <c r="B4" s="439"/>
    </row>
    <row r="5" spans="1:3" ht="15.6">
      <c r="B5" s="440" t="s">
        <v>263</v>
      </c>
      <c r="C5" s="441">
        <f>SUM(C6:C58)</f>
        <v>199850.3665538218</v>
      </c>
    </row>
    <row r="6" spans="1:3">
      <c r="A6" s="442"/>
      <c r="B6" s="443" t="s">
        <v>17</v>
      </c>
      <c r="C6" s="444">
        <f>'[1]RNO JANUARY 2014'!K6</f>
        <v>4892.8049590011333</v>
      </c>
    </row>
    <row r="7" spans="1:3">
      <c r="A7" s="445"/>
      <c r="B7" s="443" t="s">
        <v>18</v>
      </c>
      <c r="C7" s="444">
        <f>'[1]RNO JANUARY 2014'!K7</f>
        <v>4770.0659184267643</v>
      </c>
    </row>
    <row r="8" spans="1:3">
      <c r="A8" s="442"/>
      <c r="B8" s="443" t="s">
        <v>19</v>
      </c>
      <c r="C8" s="444">
        <f>'[1]RNO JANUARY 2014'!K8</f>
        <v>2958.675851047135</v>
      </c>
    </row>
    <row r="9" spans="1:3">
      <c r="A9" s="442"/>
      <c r="B9" s="443" t="s">
        <v>20</v>
      </c>
      <c r="C9" s="444">
        <f>'[1]RNO JANUARY 2014'!K9</f>
        <v>1125.8371552716837</v>
      </c>
    </row>
    <row r="10" spans="1:3">
      <c r="A10" s="442"/>
      <c r="B10" s="443" t="s">
        <v>21</v>
      </c>
      <c r="C10" s="444">
        <f>'[1]RNO JANUARY 2014'!K10</f>
        <v>4293.776429842419</v>
      </c>
    </row>
    <row r="11" spans="1:3">
      <c r="A11" s="442"/>
      <c r="B11" s="443" t="s">
        <v>22</v>
      </c>
      <c r="C11" s="444">
        <f>'[1]RNO JANUARY 2014'!K11</f>
        <v>8080.6595327336545</v>
      </c>
    </row>
    <row r="12" spans="1:3">
      <c r="A12" s="442"/>
      <c r="B12" s="443" t="s">
        <v>23</v>
      </c>
      <c r="C12" s="444">
        <f>'[1]RNO JANUARY 2014'!K12</f>
        <v>2698.8111432154997</v>
      </c>
    </row>
    <row r="13" spans="1:3">
      <c r="A13" s="442"/>
      <c r="B13" s="443" t="s">
        <v>24</v>
      </c>
      <c r="C13" s="444">
        <f>'[1]RNO JANUARY 2014'!K13</f>
        <v>1983.5032319033733</v>
      </c>
    </row>
    <row r="14" spans="1:3">
      <c r="A14" s="442"/>
      <c r="B14" s="443" t="s">
        <v>25</v>
      </c>
      <c r="C14" s="444">
        <f>'[1]RNO JANUARY 2014'!K14</f>
        <v>13129.822257331585</v>
      </c>
    </row>
    <row r="15" spans="1:3">
      <c r="A15" s="442"/>
      <c r="B15" s="443" t="s">
        <v>26</v>
      </c>
      <c r="C15" s="444">
        <f>'[1]RNO JANUARY 2014'!K15</f>
        <v>31351.043123456391</v>
      </c>
    </row>
    <row r="16" spans="1:3">
      <c r="A16" s="442"/>
      <c r="B16" s="443" t="s">
        <v>27</v>
      </c>
      <c r="C16" s="444">
        <f>'[1]RNO JANUARY 2014'!K16</f>
        <v>3400.5822131250961</v>
      </c>
    </row>
    <row r="17" spans="1:3">
      <c r="A17" s="442"/>
      <c r="B17" s="443" t="s">
        <v>28</v>
      </c>
      <c r="C17" s="444">
        <f>'[1]RNO JANUARY 2014'!K17</f>
        <v>8090.6390772287596</v>
      </c>
    </row>
    <row r="18" spans="1:3">
      <c r="A18" s="442"/>
      <c r="B18" s="443" t="s">
        <v>29</v>
      </c>
      <c r="C18" s="444">
        <f>'[1]RNO JANUARY 2014'!K18</f>
        <v>848.73438541809321</v>
      </c>
    </row>
    <row r="19" spans="1:3">
      <c r="A19" s="442"/>
      <c r="B19" s="443" t="s">
        <v>30</v>
      </c>
      <c r="C19" s="444">
        <f>'[1]RNO JANUARY 2014'!K19</f>
        <v>375.29582335167032</v>
      </c>
    </row>
    <row r="20" spans="1:3">
      <c r="A20" s="442"/>
      <c r="B20" s="443" t="s">
        <v>31</v>
      </c>
      <c r="C20" s="444">
        <f>'[1]RNO JANUARY 2014'!K20</f>
        <v>4702.6140209258374</v>
      </c>
    </row>
    <row r="21" spans="1:3">
      <c r="A21" s="442"/>
      <c r="B21" s="443" t="s">
        <v>32</v>
      </c>
      <c r="C21" s="444">
        <f>'[1]RNO JANUARY 2014'!K21</f>
        <v>3244.4234257130806</v>
      </c>
    </row>
    <row r="22" spans="1:3">
      <c r="A22" s="442"/>
      <c r="B22" s="443" t="s">
        <v>33</v>
      </c>
      <c r="C22" s="444">
        <f>'[1]RNO JANUARY 2014'!K22</f>
        <v>249.12109528278725</v>
      </c>
    </row>
    <row r="23" spans="1:3">
      <c r="A23" s="442"/>
      <c r="B23" s="443" t="s">
        <v>35</v>
      </c>
      <c r="C23" s="444">
        <f>'[1]RNO JANUARY 2014'!K23</f>
        <v>876.87905597087308</v>
      </c>
    </row>
    <row r="24" spans="1:3">
      <c r="A24" s="442"/>
      <c r="B24" s="443" t="s">
        <v>36</v>
      </c>
      <c r="C24" s="444">
        <f>'[1]RNO JANUARY 2014'!K24</f>
        <v>408.36667720074473</v>
      </c>
    </row>
    <row r="25" spans="1:3">
      <c r="A25" s="442"/>
      <c r="B25" s="443" t="s">
        <v>37</v>
      </c>
      <c r="C25" s="444">
        <f>'[1]RNO JANUARY 2014'!K25</f>
        <v>23158.552266573952</v>
      </c>
    </row>
    <row r="26" spans="1:3">
      <c r="A26" s="442"/>
      <c r="B26" s="443" t="s">
        <v>38</v>
      </c>
      <c r="C26" s="444">
        <f>'[1]RNO JANUARY 2014'!K26</f>
        <v>5870.0848806394124</v>
      </c>
    </row>
    <row r="27" spans="1:3">
      <c r="A27" s="442"/>
      <c r="B27" s="443" t="s">
        <v>39</v>
      </c>
      <c r="C27" s="444">
        <f>'[1]RNO JANUARY 2014'!K27</f>
        <v>1308.8537760681734</v>
      </c>
    </row>
    <row r="28" spans="1:3">
      <c r="A28" s="442"/>
      <c r="B28" s="443" t="s">
        <v>40</v>
      </c>
      <c r="C28" s="444">
        <f>'[1]RNO JANUARY 2014'!K28</f>
        <v>653.13792187967147</v>
      </c>
    </row>
    <row r="29" spans="1:3">
      <c r="A29" s="442"/>
      <c r="B29" s="443" t="s">
        <v>41</v>
      </c>
      <c r="C29" s="444">
        <f>'[1]RNO JANUARY 2014'!K29</f>
        <v>235.43177658553924</v>
      </c>
    </row>
    <row r="30" spans="1:3">
      <c r="A30" s="442"/>
      <c r="B30" s="443" t="s">
        <v>42</v>
      </c>
      <c r="C30" s="444">
        <f>'[1]RNO JANUARY 2014'!K30</f>
        <v>514.65564249572537</v>
      </c>
    </row>
    <row r="31" spans="1:3">
      <c r="A31" s="442"/>
      <c r="B31" s="443" t="s">
        <v>43</v>
      </c>
      <c r="C31" s="444">
        <f>'[1]RNO JANUARY 2014'!K31</f>
        <v>3047.6951944764096</v>
      </c>
    </row>
    <row r="32" spans="1:3">
      <c r="A32" s="442"/>
      <c r="B32" s="443" t="s">
        <v>44</v>
      </c>
      <c r="C32" s="444">
        <f>'[1]RNO JANUARY 2014'!K32</f>
        <v>624.32629978462785</v>
      </c>
    </row>
    <row r="33" spans="1:3">
      <c r="A33" s="442"/>
      <c r="B33" s="443" t="s">
        <v>45</v>
      </c>
      <c r="C33" s="444">
        <f>'[1]RNO JANUARY 2014'!K33</f>
        <v>925.84904787146525</v>
      </c>
    </row>
    <row r="34" spans="1:3">
      <c r="A34" s="442"/>
      <c r="B34" s="443" t="s">
        <v>46</v>
      </c>
      <c r="C34" s="444">
        <f>'[1]RNO JANUARY 2014'!K34</f>
        <v>2018.805452876112</v>
      </c>
    </row>
    <row r="35" spans="1:3">
      <c r="A35" s="442"/>
      <c r="B35" s="443" t="s">
        <v>47</v>
      </c>
      <c r="C35" s="444">
        <f>'[1]RNO JANUARY 2014'!K35</f>
        <v>10856.857392235168</v>
      </c>
    </row>
    <row r="36" spans="1:3">
      <c r="A36" s="442"/>
      <c r="B36" s="443" t="s">
        <v>49</v>
      </c>
      <c r="C36" s="444">
        <f>'[1]RNO JANUARY 2014'!K36</f>
        <v>171.06069828319949</v>
      </c>
    </row>
    <row r="37" spans="1:3">
      <c r="A37" s="442"/>
      <c r="B37" s="443" t="s">
        <v>50</v>
      </c>
      <c r="C37" s="444">
        <f>'[1]RNO JANUARY 2014'!K37</f>
        <v>1460.9821118902307</v>
      </c>
    </row>
    <row r="38" spans="1:3">
      <c r="A38" s="442"/>
      <c r="B38" s="443" t="s">
        <v>51</v>
      </c>
      <c r="C38" s="444">
        <f>'[1]RNO JANUARY 2014'!K38</f>
        <v>9730.988616538365</v>
      </c>
    </row>
    <row r="39" spans="1:3">
      <c r="A39" s="442"/>
      <c r="B39" s="443" t="s">
        <v>52</v>
      </c>
      <c r="C39" s="444">
        <f>'[1]RNO JANUARY 2014'!K39</f>
        <v>2016.4364875210731</v>
      </c>
    </row>
    <row r="40" spans="1:3">
      <c r="A40" s="442"/>
      <c r="B40" s="443" t="s">
        <v>53</v>
      </c>
      <c r="C40" s="444">
        <f>'[1]RNO JANUARY 2014'!K40</f>
        <v>220.04048238126944</v>
      </c>
    </row>
    <row r="41" spans="1:3">
      <c r="A41" s="442"/>
      <c r="B41" s="443" t="s">
        <v>54</v>
      </c>
      <c r="C41" s="444">
        <f>'[1]RNO JANUARY 2014'!K41</f>
        <v>169.43556828022525</v>
      </c>
    </row>
    <row r="42" spans="1:3">
      <c r="A42" s="442"/>
      <c r="B42" s="443" t="s">
        <v>55</v>
      </c>
      <c r="C42" s="444">
        <f>'[1]RNO JANUARY 2014'!K42</f>
        <v>12292.058615340191</v>
      </c>
    </row>
    <row r="43" spans="1:3">
      <c r="A43" s="442"/>
      <c r="B43" s="443" t="s">
        <v>56</v>
      </c>
      <c r="C43" s="444">
        <f>'[1]RNO JANUARY 2014'!K43</f>
        <v>1199.1866481177631</v>
      </c>
    </row>
    <row r="44" spans="1:3">
      <c r="A44" s="442"/>
      <c r="B44" s="443" t="s">
        <v>57</v>
      </c>
      <c r="C44" s="444">
        <f>'[1]RNO JANUARY 2014'!K44</f>
        <v>1022.5739191768813</v>
      </c>
    </row>
    <row r="45" spans="1:3">
      <c r="A45" s="442"/>
      <c r="B45" s="443" t="s">
        <v>58</v>
      </c>
      <c r="C45" s="444">
        <f>'[1]RNO JANUARY 2014'!K45</f>
        <v>4184.496315157201</v>
      </c>
    </row>
    <row r="46" spans="1:3">
      <c r="A46" s="442"/>
      <c r="B46" s="443" t="s">
        <v>59</v>
      </c>
      <c r="C46" s="444">
        <f>'[1]RNO JANUARY 2014'!K46</f>
        <v>2292.7305080798542</v>
      </c>
    </row>
    <row r="47" spans="1:3">
      <c r="A47" s="442"/>
      <c r="B47" s="443" t="s">
        <v>60</v>
      </c>
      <c r="C47" s="444">
        <f>'[1]RNO JANUARY 2014'!K47</f>
        <v>260.1693544749786</v>
      </c>
    </row>
    <row r="48" spans="1:3">
      <c r="A48" s="442"/>
      <c r="B48" s="443" t="s">
        <v>61</v>
      </c>
      <c r="C48" s="444">
        <f>'[1]RNO JANUARY 2014'!K48</f>
        <v>882.03895271694171</v>
      </c>
    </row>
    <row r="49" spans="1:3">
      <c r="A49" s="442"/>
      <c r="B49" s="443" t="s">
        <v>62</v>
      </c>
      <c r="C49" s="444">
        <f>'[1]RNO JANUARY 2014'!K49</f>
        <v>582.08997523807818</v>
      </c>
    </row>
    <row r="50" spans="1:3">
      <c r="A50" s="442"/>
      <c r="B50" s="443" t="s">
        <v>63</v>
      </c>
      <c r="C50" s="444">
        <f>'[1]RNO JANUARY 2014'!K50</f>
        <v>146.48775183351927</v>
      </c>
    </row>
    <row r="51" spans="1:3">
      <c r="A51" s="442"/>
      <c r="B51" s="443" t="s">
        <v>64</v>
      </c>
      <c r="C51" s="444">
        <f>'[1]RNO JANUARY 2014'!K51</f>
        <v>632.18879919430981</v>
      </c>
    </row>
    <row r="52" spans="1:3">
      <c r="A52" s="442"/>
      <c r="B52" s="443" t="s">
        <v>65</v>
      </c>
      <c r="C52" s="444">
        <f>'[1]RNO JANUARY 2014'!K52</f>
        <v>238.74210756294696</v>
      </c>
    </row>
    <row r="53" spans="1:3">
      <c r="A53" s="442"/>
      <c r="B53" s="443" t="s">
        <v>66</v>
      </c>
      <c r="C53" s="444">
        <f>'[1]RNO JANUARY 2014'!K53</f>
        <v>1224.8835854224997</v>
      </c>
    </row>
    <row r="54" spans="1:3">
      <c r="A54" s="442"/>
      <c r="B54" s="443" t="s">
        <v>67</v>
      </c>
      <c r="C54" s="444">
        <f>'[1]RNO JANUARY 2014'!K54</f>
        <v>5224.3227203956712</v>
      </c>
    </row>
    <row r="55" spans="1:3">
      <c r="A55" s="442"/>
      <c r="B55" s="443" t="s">
        <v>68</v>
      </c>
      <c r="C55" s="444">
        <f>'[1]RNO JANUARY 2014'!K55</f>
        <v>4161.6541078954724</v>
      </c>
    </row>
    <row r="56" spans="1:3">
      <c r="A56" s="442"/>
      <c r="B56" s="443" t="s">
        <v>69</v>
      </c>
      <c r="C56" s="444">
        <f>'[1]RNO JANUARY 2014'!K56</f>
        <v>168.55913280872372</v>
      </c>
    </row>
    <row r="57" spans="1:3">
      <c r="A57" s="442"/>
      <c r="B57" s="443" t="s">
        <v>264</v>
      </c>
      <c r="C57" s="444">
        <f>'[1]RNO JANUARY 2014'!K57</f>
        <v>1.4542927686003002</v>
      </c>
    </row>
    <row r="58" spans="1:3">
      <c r="A58" s="442"/>
      <c r="B58" s="443" t="s">
        <v>71</v>
      </c>
      <c r="C58" s="444">
        <f>'[1]RNO JANUARY 2014'!K58</f>
        <v>4871.8807748110057</v>
      </c>
    </row>
    <row r="59" spans="1:3" ht="15.6">
      <c r="B59" s="446"/>
      <c r="C59" s="447"/>
    </row>
    <row r="60" spans="1:3" ht="15.6">
      <c r="B60" s="448" t="s">
        <v>265</v>
      </c>
      <c r="C60" s="449">
        <f>SUM(C61:C78)</f>
        <v>3894.5960343116039</v>
      </c>
    </row>
    <row r="61" spans="1:3">
      <c r="B61" s="443" t="s">
        <v>266</v>
      </c>
      <c r="C61" s="444">
        <f>'[1]RNO JANUARY 2014'!K61</f>
        <v>79.986102273016513</v>
      </c>
    </row>
    <row r="62" spans="1:3">
      <c r="B62" s="443" t="s">
        <v>267</v>
      </c>
      <c r="C62" s="444">
        <f>'[1]RNO JANUARY 2014'!K62</f>
        <v>26.177269834805404</v>
      </c>
    </row>
    <row r="63" spans="1:3">
      <c r="B63" s="443" t="s">
        <v>268</v>
      </c>
      <c r="C63" s="444">
        <f>'[1]RNO JANUARY 2014'!K63</f>
        <v>5.8171710744012008</v>
      </c>
    </row>
    <row r="64" spans="1:3">
      <c r="B64" s="443" t="s">
        <v>269</v>
      </c>
      <c r="C64" s="444">
        <f>'[1]RNO JANUARY 2014'!K64</f>
        <v>205.05528037264233</v>
      </c>
    </row>
    <row r="65" spans="2:3">
      <c r="B65" s="443" t="s">
        <v>270</v>
      </c>
      <c r="C65" s="444">
        <f>'[1]RNO JANUARY 2014'!K65</f>
        <v>10.180049380202101</v>
      </c>
    </row>
    <row r="66" spans="2:3">
      <c r="B66" s="443" t="s">
        <v>271</v>
      </c>
      <c r="C66" s="444">
        <f>'[1]RNO JANUARY 2014'!K66</f>
        <v>29.085855372006002</v>
      </c>
    </row>
    <row r="67" spans="2:3">
      <c r="B67" s="443" t="s">
        <v>272</v>
      </c>
      <c r="C67" s="444">
        <f>'[1]RNO JANUARY 2014'!K67</f>
        <v>5.8171710744012008</v>
      </c>
    </row>
    <row r="68" spans="2:3">
      <c r="B68" s="443" t="s">
        <v>273</v>
      </c>
      <c r="C68" s="444">
        <f>'[1]RNO JANUARY 2014'!K68</f>
        <v>14.542927686003001</v>
      </c>
    </row>
    <row r="69" spans="2:3">
      <c r="B69" s="443" t="s">
        <v>274</v>
      </c>
      <c r="C69" s="444">
        <f>'[1]RNO JANUARY 2014'!K69</f>
        <v>10.180049380202101</v>
      </c>
    </row>
    <row r="70" spans="2:3">
      <c r="B70" s="443" t="s">
        <v>275</v>
      </c>
      <c r="C70" s="444">
        <f>'[1]RNO JANUARY 2014'!K70</f>
        <v>31.994440909206602</v>
      </c>
    </row>
    <row r="71" spans="2:3">
      <c r="B71" s="443" t="s">
        <v>276</v>
      </c>
      <c r="C71" s="444">
        <f>'[1]RNO JANUARY 2014'!K71</f>
        <v>754.77794690355574</v>
      </c>
    </row>
    <row r="72" spans="2:3">
      <c r="B72" s="443" t="s">
        <v>277</v>
      </c>
      <c r="C72" s="444">
        <f>'[1]RNO JANUARY 2014'!K72</f>
        <v>122.16059256242521</v>
      </c>
    </row>
    <row r="73" spans="2:3">
      <c r="B73" s="443" t="s">
        <v>278</v>
      </c>
      <c r="C73" s="444">
        <f>'[1]RNO JANUARY 2014'!K73</f>
        <v>47.991661363809904</v>
      </c>
    </row>
    <row r="74" spans="2:3">
      <c r="B74" s="443" t="s">
        <v>279</v>
      </c>
      <c r="C74" s="444">
        <f>'[1]RNO JANUARY 2014'!K74</f>
        <v>239.95830681904957</v>
      </c>
    </row>
    <row r="75" spans="2:3">
      <c r="B75" s="443" t="s">
        <v>280</v>
      </c>
      <c r="C75" s="444">
        <f>'[1]RNO JANUARY 2014'!K75</f>
        <v>10.180049380202101</v>
      </c>
    </row>
    <row r="76" spans="2:3">
      <c r="B76" s="443" t="s">
        <v>281</v>
      </c>
      <c r="C76" s="444">
        <f>'[1]RNO JANUARY 2014'!K76</f>
        <v>47.991661363809904</v>
      </c>
    </row>
    <row r="77" spans="2:3">
      <c r="B77" s="443" t="s">
        <v>282</v>
      </c>
      <c r="C77" s="444">
        <f>'[1]RNO JANUARY 2014'!K77</f>
        <v>0</v>
      </c>
    </row>
    <row r="78" spans="2:3">
      <c r="B78" s="443" t="s">
        <v>134</v>
      </c>
      <c r="C78" s="444">
        <f>'[1]RNO JANUARY 2014'!K78</f>
        <v>2252.6994985618649</v>
      </c>
    </row>
    <row r="79" spans="2:3">
      <c r="B79" s="443"/>
      <c r="C79" s="450"/>
    </row>
    <row r="80" spans="2:3" ht="15.6">
      <c r="B80" s="448" t="s">
        <v>283</v>
      </c>
      <c r="C80" s="449">
        <f>'[1]RNO JANUARY 2014'!K80</f>
        <v>1143.0741161198359</v>
      </c>
    </row>
    <row r="81" spans="2:3" ht="15.6">
      <c r="B81" s="446"/>
      <c r="C81" s="447"/>
    </row>
    <row r="82" spans="2:3" ht="15.6">
      <c r="B82" s="448" t="s">
        <v>284</v>
      </c>
      <c r="C82" s="449">
        <f>SUM(C83:C90)</f>
        <v>650.06886756433414</v>
      </c>
    </row>
    <row r="83" spans="2:3">
      <c r="B83" s="443" t="s">
        <v>285</v>
      </c>
      <c r="C83" s="444">
        <f>'[1]RNO JANUARY 2014'!K83</f>
        <v>23.268684297604803</v>
      </c>
    </row>
    <row r="84" spans="2:3">
      <c r="B84" s="443" t="s">
        <v>286</v>
      </c>
      <c r="C84" s="444">
        <f>'[1]RNO JANUARY 2014'!K84</f>
        <v>244.32118512485042</v>
      </c>
    </row>
    <row r="85" spans="2:3">
      <c r="B85" s="443" t="s">
        <v>287</v>
      </c>
      <c r="C85" s="444">
        <f>'[1]RNO JANUARY 2014'!K85</f>
        <v>21.814391529004503</v>
      </c>
    </row>
    <row r="86" spans="2:3">
      <c r="B86" s="451" t="s">
        <v>288</v>
      </c>
      <c r="C86" s="444">
        <f>'[1]RNO JANUARY 2014'!K86</f>
        <v>58.171710744012003</v>
      </c>
    </row>
    <row r="87" spans="2:3">
      <c r="B87" s="443" t="s">
        <v>289</v>
      </c>
      <c r="C87" s="444">
        <f>'[1]RNO JANUARY 2014'!K87</f>
        <v>11.634342148802402</v>
      </c>
    </row>
    <row r="88" spans="2:3">
      <c r="B88" s="443" t="s">
        <v>290</v>
      </c>
      <c r="C88" s="444">
        <f>'[1]RNO JANUARY 2014'!K88</f>
        <v>26.177269834805404</v>
      </c>
    </row>
    <row r="89" spans="2:3">
      <c r="B89" s="443" t="s">
        <v>291</v>
      </c>
      <c r="C89" s="444">
        <f>'[1]RNO JANUARY 2014'!K89</f>
        <v>181.78659607503752</v>
      </c>
    </row>
    <row r="90" spans="2:3">
      <c r="B90" s="443" t="s">
        <v>292</v>
      </c>
      <c r="C90" s="444">
        <f>'[1]RNO JANUARY 2014'!K90</f>
        <v>82.894687810217107</v>
      </c>
    </row>
    <row r="91" spans="2:3" ht="15.6">
      <c r="B91" s="446"/>
      <c r="C91" s="447"/>
    </row>
    <row r="92" spans="2:3" ht="15.6">
      <c r="B92" s="448" t="s">
        <v>293</v>
      </c>
      <c r="C92" s="449">
        <f>SUM(C93:C106)</f>
        <v>2310.8712093058771</v>
      </c>
    </row>
    <row r="93" spans="2:3">
      <c r="B93" s="443" t="s">
        <v>136</v>
      </c>
      <c r="C93" s="444">
        <f>'[1]RNO JANUARY 2014'!K93</f>
        <v>331.57875124086843</v>
      </c>
    </row>
    <row r="94" spans="2:3">
      <c r="B94" s="443" t="s">
        <v>137</v>
      </c>
      <c r="C94" s="444">
        <f>'[1]RNO JANUARY 2014'!K94</f>
        <v>13.088634917402702</v>
      </c>
    </row>
    <row r="95" spans="2:3">
      <c r="B95" s="443" t="s">
        <v>138</v>
      </c>
      <c r="C95" s="444">
        <f>'[1]RNO JANUARY 2014'!K95</f>
        <v>450.83075826609303</v>
      </c>
    </row>
    <row r="96" spans="2:3">
      <c r="B96" s="443" t="s">
        <v>139</v>
      </c>
      <c r="C96" s="444">
        <f>'[1]RNO JANUARY 2014'!K96</f>
        <v>209.41815867844323</v>
      </c>
    </row>
    <row r="97" spans="1:3">
      <c r="B97" s="443" t="s">
        <v>140</v>
      </c>
      <c r="C97" s="444">
        <f>'[1]RNO JANUARY 2014'!K97</f>
        <v>602.0772062005243</v>
      </c>
    </row>
    <row r="98" spans="1:3">
      <c r="B98" s="443" t="s">
        <v>141</v>
      </c>
      <c r="C98" s="444">
        <f>'[1]RNO JANUARY 2014'!K98</f>
        <v>30.540148140606302</v>
      </c>
    </row>
    <row r="99" spans="1:3">
      <c r="B99" s="443" t="s">
        <v>142</v>
      </c>
      <c r="C99" s="444">
        <f>'[1]RNO JANUARY 2014'!K99</f>
        <v>8.7257566116018008</v>
      </c>
    </row>
    <row r="100" spans="1:3">
      <c r="B100" s="443" t="s">
        <v>143</v>
      </c>
      <c r="C100" s="444">
        <f>'[1]RNO JANUARY 2014'!K100</f>
        <v>11.634342148802402</v>
      </c>
    </row>
    <row r="101" spans="1:3">
      <c r="B101" s="443" t="s">
        <v>144</v>
      </c>
      <c r="C101" s="444">
        <f>'[1]RNO JANUARY 2014'!K101</f>
        <v>4.3628783058009004</v>
      </c>
    </row>
    <row r="102" spans="1:3">
      <c r="B102" s="443" t="s">
        <v>145</v>
      </c>
      <c r="C102" s="444">
        <f>'[1]RNO JANUARY 2014'!K102</f>
        <v>85.803273347417715</v>
      </c>
    </row>
    <row r="103" spans="1:3">
      <c r="B103" s="443" t="s">
        <v>146</v>
      </c>
      <c r="C103" s="444">
        <f>'[1]RNO JANUARY 2014'!K103</f>
        <v>0</v>
      </c>
    </row>
    <row r="104" spans="1:3">
      <c r="B104" s="443" t="s">
        <v>147</v>
      </c>
      <c r="C104" s="444">
        <f>'[1]RNO JANUARY 2014'!K104</f>
        <v>23.268684297604803</v>
      </c>
    </row>
    <row r="105" spans="1:3">
      <c r="B105" s="443" t="s">
        <v>148</v>
      </c>
      <c r="C105" s="444">
        <f>'[1]RNO JANUARY 2014'!K105</f>
        <v>482.8251991752997</v>
      </c>
    </row>
    <row r="106" spans="1:3">
      <c r="B106" s="443" t="s">
        <v>134</v>
      </c>
      <c r="C106" s="444">
        <f>'[1]RNO JANUARY 2014'!K106</f>
        <v>56.717417975411699</v>
      </c>
    </row>
    <row r="107" spans="1:3" ht="15.6">
      <c r="B107" s="446"/>
      <c r="C107" s="447"/>
    </row>
    <row r="108" spans="1:3" ht="15.6">
      <c r="B108" s="448" t="s">
        <v>294</v>
      </c>
      <c r="C108" s="449">
        <f>SUM(C109:C111,C120)</f>
        <v>2520.2893679843201</v>
      </c>
    </row>
    <row r="109" spans="1:3">
      <c r="B109" s="443" t="s">
        <v>150</v>
      </c>
      <c r="C109" s="444">
        <f>'[1]RNO JANUARY 2014'!K109</f>
        <v>4.3628783058009004</v>
      </c>
    </row>
    <row r="110" spans="1:3">
      <c r="B110" s="443" t="s">
        <v>151</v>
      </c>
      <c r="C110" s="444">
        <f>'[1]RNO JANUARY 2014'!K110</f>
        <v>549.72266653091344</v>
      </c>
    </row>
    <row r="111" spans="1:3" ht="15.6">
      <c r="B111" s="448" t="s">
        <v>152</v>
      </c>
      <c r="C111" s="452">
        <f>SUM(C112:C119)</f>
        <v>1105.262504136228</v>
      </c>
    </row>
    <row r="112" spans="1:3" ht="15.6">
      <c r="A112" s="453"/>
      <c r="B112" s="454" t="s">
        <v>295</v>
      </c>
      <c r="C112" s="444">
        <f>'[1]RNO JANUARY 2014'!K112</f>
        <v>61.080296281212604</v>
      </c>
    </row>
    <row r="113" spans="1:3" ht="15.6">
      <c r="A113" s="453"/>
      <c r="B113" s="454" t="s">
        <v>296</v>
      </c>
      <c r="C113" s="444">
        <f>'[1]RNO JANUARY 2014'!K113</f>
        <v>20.360098760404203</v>
      </c>
    </row>
    <row r="114" spans="1:3" ht="15.6">
      <c r="A114" s="453"/>
      <c r="B114" s="454" t="s">
        <v>297</v>
      </c>
      <c r="C114" s="444">
        <f>'[1]RNO JANUARY 2014'!K114</f>
        <v>91.620444421818902</v>
      </c>
    </row>
    <row r="115" spans="1:3" ht="15.6">
      <c r="A115" s="453"/>
      <c r="B115" s="454" t="s">
        <v>298</v>
      </c>
      <c r="C115" s="444">
        <f>'[1]RNO JANUARY 2014'!K115</f>
        <v>0</v>
      </c>
    </row>
    <row r="116" spans="1:3" ht="15.6">
      <c r="A116" s="453"/>
      <c r="B116" s="454" t="s">
        <v>299</v>
      </c>
      <c r="C116" s="444">
        <f>'[1]RNO JANUARY 2014'!K116</f>
        <v>0</v>
      </c>
    </row>
    <row r="117" spans="1:3" ht="15.6">
      <c r="A117" s="453"/>
      <c r="B117" s="454" t="s">
        <v>300</v>
      </c>
      <c r="C117" s="444">
        <f>'[1]RNO JANUARY 2014'!K117</f>
        <v>63.988881818413205</v>
      </c>
    </row>
    <row r="118" spans="1:3" ht="15.6">
      <c r="A118" s="453"/>
      <c r="B118" s="454" t="s">
        <v>301</v>
      </c>
      <c r="C118" s="444">
        <f>'[1]RNO JANUARY 2014'!K118</f>
        <v>8.7257566116018008</v>
      </c>
    </row>
    <row r="119" spans="1:3" ht="15.6">
      <c r="A119" s="453"/>
      <c r="B119" s="454" t="s">
        <v>302</v>
      </c>
      <c r="C119" s="444">
        <f>'[1]RNO JANUARY 2014'!K119</f>
        <v>859.48702624277735</v>
      </c>
    </row>
    <row r="120" spans="1:3" ht="15.6">
      <c r="B120" s="448" t="s">
        <v>163</v>
      </c>
      <c r="C120" s="449">
        <f>SUM(C121:C148)</f>
        <v>860.9413190113778</v>
      </c>
    </row>
    <row r="121" spans="1:3">
      <c r="A121" s="442"/>
      <c r="B121" s="443" t="s">
        <v>164</v>
      </c>
      <c r="C121" s="444">
        <f>'[1]RNO JANUARY 2014'!K121</f>
        <v>62.534589049812908</v>
      </c>
    </row>
    <row r="122" spans="1:3">
      <c r="A122" s="442"/>
      <c r="B122" s="443" t="s">
        <v>303</v>
      </c>
      <c r="C122" s="444">
        <f>'[1]RNO JANUARY 2014'!K122</f>
        <v>43.628783058009006</v>
      </c>
    </row>
    <row r="123" spans="1:3">
      <c r="A123" s="442"/>
      <c r="B123" s="443" t="s">
        <v>166</v>
      </c>
      <c r="C123" s="444">
        <f>'[1]RNO JANUARY 2014'!K123</f>
        <v>45.083075826609303</v>
      </c>
    </row>
    <row r="124" spans="1:3">
      <c r="A124" s="442"/>
      <c r="B124" s="443" t="s">
        <v>167</v>
      </c>
      <c r="C124" s="444">
        <f>'[1]RNO JANUARY 2014'!K124</f>
        <v>52.354539669610809</v>
      </c>
    </row>
    <row r="125" spans="1:3">
      <c r="A125" s="442"/>
      <c r="B125" s="443" t="s">
        <v>168</v>
      </c>
      <c r="C125" s="444">
        <f>'[1]RNO JANUARY 2014'!K125</f>
        <v>39.265904752208101</v>
      </c>
    </row>
    <row r="126" spans="1:3">
      <c r="A126" s="442"/>
      <c r="B126" s="443" t="s">
        <v>169</v>
      </c>
      <c r="C126" s="444">
        <f>'[1]RNO JANUARY 2014'!K126</f>
        <v>17.451513223203602</v>
      </c>
    </row>
    <row r="127" spans="1:3">
      <c r="A127" s="442"/>
      <c r="B127" s="443" t="s">
        <v>170</v>
      </c>
      <c r="C127" s="444">
        <f>'[1]RNO JANUARY 2014'!K127</f>
        <v>17.451513223203602</v>
      </c>
    </row>
    <row r="128" spans="1:3">
      <c r="A128" s="442"/>
      <c r="B128" s="443" t="s">
        <v>171</v>
      </c>
      <c r="C128" s="444">
        <f>'[1]RNO JANUARY 2014'!K128</f>
        <v>14.542927686003001</v>
      </c>
    </row>
    <row r="129" spans="1:3">
      <c r="A129" s="442"/>
      <c r="B129" s="443" t="s">
        <v>172</v>
      </c>
      <c r="C129" s="444">
        <f>'[1]RNO JANUARY 2014'!K129</f>
        <v>63.988881818413205</v>
      </c>
    </row>
    <row r="130" spans="1:3">
      <c r="A130" s="442"/>
      <c r="B130" s="443" t="s">
        <v>173</v>
      </c>
      <c r="C130" s="444">
        <f>'[1]RNO JANUARY 2014'!K130</f>
        <v>2.9085855372006004</v>
      </c>
    </row>
    <row r="131" spans="1:3">
      <c r="A131" s="442"/>
      <c r="B131" s="443" t="s">
        <v>174</v>
      </c>
      <c r="C131" s="444">
        <f>'[1]RNO JANUARY 2014'!K131</f>
        <v>33.448733677806906</v>
      </c>
    </row>
    <row r="132" spans="1:3">
      <c r="A132" s="442"/>
      <c r="B132" s="443" t="s">
        <v>175</v>
      </c>
      <c r="C132" s="444">
        <f>'[1]RNO JANUARY 2014'!K132</f>
        <v>17.451513223203602</v>
      </c>
    </row>
    <row r="133" spans="1:3">
      <c r="A133" s="442"/>
      <c r="B133" s="443" t="s">
        <v>176</v>
      </c>
      <c r="C133" s="444">
        <f>'[1]RNO JANUARY 2014'!K133</f>
        <v>1.4542927686003002</v>
      </c>
    </row>
    <row r="134" spans="1:3">
      <c r="A134" s="442"/>
      <c r="B134" s="443" t="s">
        <v>304</v>
      </c>
      <c r="C134" s="444">
        <f>'[1]RNO JANUARY 2014'!K134</f>
        <v>55.263125206811409</v>
      </c>
    </row>
    <row r="135" spans="1:3">
      <c r="A135" s="442"/>
      <c r="B135" s="443" t="s">
        <v>305</v>
      </c>
      <c r="C135" s="444">
        <f>'[1]RNO JANUARY 2014'!K135</f>
        <v>1.4542927686003002</v>
      </c>
    </row>
    <row r="136" spans="1:3">
      <c r="A136" s="442"/>
      <c r="B136" s="443" t="s">
        <v>306</v>
      </c>
      <c r="C136" s="444">
        <f>'[1]RNO JANUARY 2014'!K136</f>
        <v>7.2714638430015004</v>
      </c>
    </row>
    <row r="137" spans="1:3">
      <c r="A137" s="442"/>
      <c r="B137" s="443" t="s">
        <v>177</v>
      </c>
      <c r="C137" s="444">
        <f>'[1]RNO JANUARY 2014'!K137</f>
        <v>27.631562603405705</v>
      </c>
    </row>
    <row r="138" spans="1:3">
      <c r="A138" s="442"/>
      <c r="B138" s="443" t="s">
        <v>182</v>
      </c>
      <c r="C138" s="444">
        <f>'[1]RNO JANUARY 2014'!K138</f>
        <v>0</v>
      </c>
    </row>
    <row r="139" spans="1:3">
      <c r="A139" s="442"/>
      <c r="B139" s="443" t="s">
        <v>183</v>
      </c>
      <c r="C139" s="444">
        <f>'[1]RNO JANUARY 2014'!K139</f>
        <v>10.180049380202101</v>
      </c>
    </row>
    <row r="140" spans="1:3">
      <c r="A140" s="442"/>
      <c r="B140" s="443" t="s">
        <v>184</v>
      </c>
      <c r="C140" s="444">
        <f>'[1]RNO JANUARY 2014'!K140</f>
        <v>0</v>
      </c>
    </row>
    <row r="141" spans="1:3">
      <c r="A141" s="442"/>
      <c r="B141" s="443" t="s">
        <v>185</v>
      </c>
      <c r="C141" s="444">
        <f>'[1]RNO JANUARY 2014'!K141</f>
        <v>98.891908264820415</v>
      </c>
    </row>
    <row r="142" spans="1:3">
      <c r="A142" s="442"/>
      <c r="B142" s="443" t="s">
        <v>186</v>
      </c>
      <c r="C142" s="444">
        <f>'[1]RNO JANUARY 2014'!K142</f>
        <v>5.8171710744012008</v>
      </c>
    </row>
    <row r="143" spans="1:3">
      <c r="A143" s="442"/>
      <c r="B143" s="443" t="s">
        <v>187</v>
      </c>
      <c r="C143" s="444">
        <f>'[1]RNO JANUARY 2014'!K143</f>
        <v>33.448733677806906</v>
      </c>
    </row>
    <row r="144" spans="1:3">
      <c r="A144" s="442"/>
      <c r="B144" s="443" t="s">
        <v>188</v>
      </c>
      <c r="C144" s="444">
        <f>'[1]RNO JANUARY 2014'!K144</f>
        <v>17.451513223203602</v>
      </c>
    </row>
    <row r="145" spans="1:3">
      <c r="A145" s="442"/>
      <c r="B145" s="443" t="s">
        <v>189</v>
      </c>
      <c r="C145" s="444">
        <f>'[1]RNO JANUARY 2014'!K145</f>
        <v>2.9085855372006004</v>
      </c>
    </row>
    <row r="146" spans="1:3">
      <c r="A146" s="442"/>
      <c r="B146" s="443" t="s">
        <v>190</v>
      </c>
      <c r="C146" s="444">
        <f>'[1]RNO JANUARY 2014'!K146</f>
        <v>47.991661363809904</v>
      </c>
    </row>
    <row r="147" spans="1:3">
      <c r="A147" s="442"/>
      <c r="B147" s="443" t="s">
        <v>191</v>
      </c>
      <c r="C147" s="444">
        <f>'[1]RNO JANUARY 2014'!K147</f>
        <v>2.9085855372006004</v>
      </c>
    </row>
    <row r="148" spans="1:3">
      <c r="A148" s="442"/>
      <c r="B148" s="443" t="s">
        <v>134</v>
      </c>
      <c r="C148" s="444">
        <f>'[1]RNO JANUARY 2014'!K148</f>
        <v>138.1578130170285</v>
      </c>
    </row>
    <row r="149" spans="1:3" ht="15.6">
      <c r="B149" s="446"/>
      <c r="C149" s="447"/>
    </row>
    <row r="150" spans="1:3" ht="15.6">
      <c r="B150" s="448" t="s">
        <v>307</v>
      </c>
      <c r="C150" s="449">
        <f>SUM(C151:C179)+SUM(C185:C186)+SUM(C196)+SUM(C200)</f>
        <v>5239.8168452668824</v>
      </c>
    </row>
    <row r="151" spans="1:3">
      <c r="B151" s="443" t="s">
        <v>75</v>
      </c>
      <c r="C151" s="444">
        <f>'[1]RNO JANUARY 2014'!K151</f>
        <v>8.7257566116018008</v>
      </c>
    </row>
    <row r="152" spans="1:3">
      <c r="B152" s="443" t="s">
        <v>76</v>
      </c>
      <c r="C152" s="444">
        <f>'[1]RNO JANUARY 2014'!K152</f>
        <v>93.074737190419214</v>
      </c>
    </row>
    <row r="153" spans="1:3">
      <c r="B153" s="443" t="s">
        <v>77</v>
      </c>
      <c r="C153" s="444">
        <f>'[1]RNO JANUARY 2014'!K153</f>
        <v>122.16059256242521</v>
      </c>
    </row>
    <row r="154" spans="1:3">
      <c r="B154" s="443" t="s">
        <v>308</v>
      </c>
      <c r="C154" s="444">
        <f>'[1]RNO JANUARY 2014'!K154</f>
        <v>7.2714638430015004</v>
      </c>
    </row>
    <row r="155" spans="1:3">
      <c r="B155" s="443" t="s">
        <v>79</v>
      </c>
      <c r="C155" s="444">
        <f>'[1]RNO JANUARY 2014'!K155</f>
        <v>11.634342148802402</v>
      </c>
    </row>
    <row r="156" spans="1:3">
      <c r="B156" s="443" t="s">
        <v>80</v>
      </c>
      <c r="C156" s="444">
        <f>'[1]RNO JANUARY 2014'!K156</f>
        <v>269.04416219105553</v>
      </c>
    </row>
    <row r="157" spans="1:3">
      <c r="B157" s="443" t="s">
        <v>81</v>
      </c>
      <c r="C157" s="444">
        <f>'[1]RNO JANUARY 2014'!K157</f>
        <v>107.61766487642223</v>
      </c>
    </row>
    <row r="158" spans="1:3">
      <c r="B158" s="443" t="s">
        <v>82</v>
      </c>
      <c r="C158" s="444">
        <f>'[1]RNO JANUARY 2014'!K158</f>
        <v>239.95830681904957</v>
      </c>
    </row>
    <row r="159" spans="1:3">
      <c r="B159" s="443" t="s">
        <v>83</v>
      </c>
      <c r="C159" s="444">
        <f>'[1]RNO JANUARY 2014'!K159</f>
        <v>757.68653244075642</v>
      </c>
    </row>
    <row r="160" spans="1:3">
      <c r="B160" s="443" t="s">
        <v>84</v>
      </c>
      <c r="C160" s="444">
        <f>'[1]RNO JANUARY 2014'!K160</f>
        <v>0</v>
      </c>
    </row>
    <row r="161" spans="2:3">
      <c r="B161" s="443" t="s">
        <v>85</v>
      </c>
      <c r="C161" s="444">
        <f>'[1]RNO JANUARY 2014'!K161</f>
        <v>14.542927686003001</v>
      </c>
    </row>
    <row r="162" spans="2:3">
      <c r="B162" s="443" t="s">
        <v>86</v>
      </c>
      <c r="C162" s="444">
        <f>'[1]RNO JANUARY 2014'!K162</f>
        <v>27.631562603405705</v>
      </c>
    </row>
    <row r="163" spans="2:3">
      <c r="B163" s="443" t="s">
        <v>87</v>
      </c>
      <c r="C163" s="444">
        <f>'[1]RNO JANUARY 2014'!K163</f>
        <v>2.9085855372006004</v>
      </c>
    </row>
    <row r="164" spans="2:3">
      <c r="B164" s="443" t="s">
        <v>88</v>
      </c>
      <c r="C164" s="444">
        <f>'[1]RNO JANUARY 2014'!K164</f>
        <v>84.348980578817418</v>
      </c>
    </row>
    <row r="165" spans="2:3">
      <c r="B165" s="443" t="s">
        <v>89</v>
      </c>
      <c r="C165" s="444">
        <f>'[1]RNO JANUARY 2014'!K165</f>
        <v>411.56485351388494</v>
      </c>
    </row>
    <row r="166" spans="2:3">
      <c r="B166" s="443" t="s">
        <v>90</v>
      </c>
      <c r="C166" s="444">
        <f>'[1]RNO JANUARY 2014'!K166</f>
        <v>2.9085855372006004</v>
      </c>
    </row>
    <row r="167" spans="2:3">
      <c r="B167" s="443" t="s">
        <v>91</v>
      </c>
      <c r="C167" s="444">
        <f>'[1]RNO JANUARY 2014'!K167</f>
        <v>4.3628783058009004</v>
      </c>
    </row>
    <row r="168" spans="2:3">
      <c r="B168" s="443" t="s">
        <v>92</v>
      </c>
      <c r="C168" s="444">
        <f>'[1]RNO JANUARY 2014'!K168</f>
        <v>174.51513223203602</v>
      </c>
    </row>
    <row r="169" spans="2:3">
      <c r="B169" s="443" t="s">
        <v>93</v>
      </c>
      <c r="C169" s="444">
        <f>'[1]RNO JANUARY 2014'!K169</f>
        <v>103.25478657062132</v>
      </c>
    </row>
    <row r="170" spans="2:3">
      <c r="B170" s="443" t="s">
        <v>94</v>
      </c>
      <c r="C170" s="444">
        <f>'[1]RNO JANUARY 2014'!K170</f>
        <v>39.265904752208101</v>
      </c>
    </row>
    <row r="171" spans="2:3">
      <c r="B171" s="443" t="s">
        <v>95</v>
      </c>
      <c r="C171" s="444">
        <f>'[1]RNO JANUARY 2014'!K171</f>
        <v>27.631562603405705</v>
      </c>
    </row>
    <row r="172" spans="2:3">
      <c r="B172" s="443" t="s">
        <v>96</v>
      </c>
      <c r="C172" s="444">
        <f>'[1]RNO JANUARY 2014'!K172</f>
        <v>17.451513223203602</v>
      </c>
    </row>
    <row r="173" spans="2:3">
      <c r="B173" s="443" t="s">
        <v>97</v>
      </c>
      <c r="C173" s="444">
        <f>'[1]RNO JANUARY 2014'!K173</f>
        <v>0</v>
      </c>
    </row>
    <row r="174" spans="2:3">
      <c r="B174" s="443" t="s">
        <v>98</v>
      </c>
      <c r="C174" s="444">
        <f>'[1]RNO JANUARY 2014'!K174</f>
        <v>8.7257566116018008</v>
      </c>
    </row>
    <row r="175" spans="2:3">
      <c r="B175" s="443" t="s">
        <v>99</v>
      </c>
      <c r="C175" s="444">
        <f>'[1]RNO JANUARY 2014'!K175</f>
        <v>655.88603863873539</v>
      </c>
    </row>
    <row r="176" spans="2:3">
      <c r="B176" s="443" t="s">
        <v>100</v>
      </c>
      <c r="C176" s="444">
        <f>'[1]RNO JANUARY 2014'!K176</f>
        <v>178.87801053783693</v>
      </c>
    </row>
    <row r="177" spans="2:3">
      <c r="B177" s="443" t="s">
        <v>101</v>
      </c>
      <c r="C177" s="444">
        <f>'[1]RNO JANUARY 2014'!K177</f>
        <v>292.31284648866034</v>
      </c>
    </row>
    <row r="178" spans="2:3">
      <c r="B178" s="443" t="s">
        <v>102</v>
      </c>
      <c r="C178" s="444">
        <f>'[1]RNO JANUARY 2014'!K178</f>
        <v>8.7257566116018008</v>
      </c>
    </row>
    <row r="179" spans="2:3" ht="15.6">
      <c r="B179" s="448" t="s">
        <v>103</v>
      </c>
      <c r="C179" s="449">
        <f>SUM(C180:C184)</f>
        <v>645.70598925853335</v>
      </c>
    </row>
    <row r="180" spans="2:3" ht="15.6">
      <c r="B180" s="454" t="s">
        <v>309</v>
      </c>
      <c r="C180" s="444">
        <f>'[1]RNO JANUARY 2014'!K180</f>
        <v>47.991661363809904</v>
      </c>
    </row>
    <row r="181" spans="2:3" ht="15.6">
      <c r="B181" s="454" t="s">
        <v>310</v>
      </c>
      <c r="C181" s="444">
        <f>'[1]RNO JANUARY 2014'!K181</f>
        <v>0</v>
      </c>
    </row>
    <row r="182" spans="2:3" ht="15.6">
      <c r="B182" s="454" t="s">
        <v>311</v>
      </c>
      <c r="C182" s="444">
        <f>'[1]RNO JANUARY 2014'!K182</f>
        <v>1.4542927686003002</v>
      </c>
    </row>
    <row r="183" spans="2:3" ht="15.6">
      <c r="B183" s="454" t="s">
        <v>312</v>
      </c>
      <c r="C183" s="444">
        <f>'[1]RNO JANUARY 2014'!K183</f>
        <v>0</v>
      </c>
    </row>
    <row r="184" spans="2:3" ht="15.6">
      <c r="B184" s="454" t="s">
        <v>313</v>
      </c>
      <c r="C184" s="444">
        <f>'[1]RNO JANUARY 2014'!K184</f>
        <v>596.26003512612317</v>
      </c>
    </row>
    <row r="185" spans="2:3">
      <c r="B185" s="443" t="s">
        <v>109</v>
      </c>
      <c r="C185" s="444">
        <f>'[1]RNO JANUARY 2014'!K185</f>
        <v>126.52347086822613</v>
      </c>
    </row>
    <row r="186" spans="2:3" ht="15.6">
      <c r="B186" s="455" t="s">
        <v>110</v>
      </c>
      <c r="C186" s="449">
        <f>SUM(C187:C194)</f>
        <v>34.903026446407203</v>
      </c>
    </row>
    <row r="187" spans="2:3">
      <c r="B187" s="443" t="s">
        <v>314</v>
      </c>
      <c r="C187" s="444">
        <f>'[1]RNO JANUARY 2014'!K187</f>
        <v>0</v>
      </c>
    </row>
    <row r="188" spans="2:3">
      <c r="B188" s="443" t="s">
        <v>315</v>
      </c>
      <c r="C188" s="444">
        <f>'[1]RNO JANUARY 2014'!K188</f>
        <v>10.180049380202101</v>
      </c>
    </row>
    <row r="189" spans="2:3">
      <c r="B189" s="443" t="s">
        <v>316</v>
      </c>
      <c r="C189" s="444">
        <f>'[1]RNO JANUARY 2014'!K189</f>
        <v>0</v>
      </c>
    </row>
    <row r="190" spans="2:3">
      <c r="B190" s="443" t="s">
        <v>317</v>
      </c>
      <c r="C190" s="444">
        <f>'[1]RNO JANUARY 2014'!K190</f>
        <v>0</v>
      </c>
    </row>
    <row r="191" spans="2:3">
      <c r="B191" s="456" t="s">
        <v>318</v>
      </c>
      <c r="C191" s="444">
        <f>'[1]RNO JANUARY 2014'!K191</f>
        <v>23.268684297604803</v>
      </c>
    </row>
    <row r="192" spans="2:3">
      <c r="B192" s="443" t="s">
        <v>319</v>
      </c>
      <c r="C192" s="444">
        <f>'[1]RNO JANUARY 2014'!K192</f>
        <v>1.4542927686003002</v>
      </c>
    </row>
    <row r="193" spans="2:3">
      <c r="B193" s="443" t="s">
        <v>320</v>
      </c>
      <c r="C193" s="444">
        <f>'[1]RNO JANUARY 2014'!K193</f>
        <v>0</v>
      </c>
    </row>
    <row r="194" spans="2:3">
      <c r="B194" s="443" t="s">
        <v>118</v>
      </c>
      <c r="C194" s="444">
        <f>'[1]RNO JANUARY 2014'!K194</f>
        <v>0</v>
      </c>
    </row>
    <row r="195" spans="2:3">
      <c r="B195" s="443"/>
      <c r="C195" s="444"/>
    </row>
    <row r="196" spans="2:3" ht="15.6">
      <c r="B196" s="455" t="s">
        <v>119</v>
      </c>
      <c r="C196" s="449">
        <f>SUM(C197:C199)</f>
        <v>21.814391529004503</v>
      </c>
    </row>
    <row r="197" spans="2:3">
      <c r="B197" s="457" t="s">
        <v>120</v>
      </c>
      <c r="C197" s="444">
        <f>'[1]RNO JANUARY 2014'!K197</f>
        <v>7.2714638430015004</v>
      </c>
    </row>
    <row r="198" spans="2:3">
      <c r="B198" s="458" t="s">
        <v>121</v>
      </c>
      <c r="C198" s="444">
        <f>'[1]RNO JANUARY 2014'!K198</f>
        <v>1.4542927686003002</v>
      </c>
    </row>
    <row r="199" spans="2:3">
      <c r="B199" s="458" t="s">
        <v>122</v>
      </c>
      <c r="C199" s="444">
        <f>'[1]RNO JANUARY 2014'!K199</f>
        <v>13.088634917402702</v>
      </c>
    </row>
    <row r="200" spans="2:3">
      <c r="B200" s="443" t="s">
        <v>321</v>
      </c>
      <c r="C200" s="444">
        <f>'[1]RNO JANUARY 2014'!K200</f>
        <v>738.78072644895258</v>
      </c>
    </row>
    <row r="201" spans="2:3">
      <c r="B201" s="459"/>
      <c r="C201" s="460"/>
    </row>
    <row r="202" spans="2:3" ht="15.6">
      <c r="B202" s="448" t="s">
        <v>192</v>
      </c>
      <c r="C202" s="449">
        <f>SUM(C203:C210)</f>
        <v>325.76158016646724</v>
      </c>
    </row>
    <row r="203" spans="2:3">
      <c r="B203" s="443" t="s">
        <v>193</v>
      </c>
      <c r="C203" s="444">
        <f>'[1]RNO JANUARY 2014'!K203</f>
        <v>113.4348359508234</v>
      </c>
    </row>
    <row r="204" spans="2:3">
      <c r="B204" s="443" t="s">
        <v>194</v>
      </c>
      <c r="C204" s="444">
        <f>'[1]RNO JANUARY 2014'!K204</f>
        <v>1.4542927686003002</v>
      </c>
    </row>
    <row r="205" spans="2:3">
      <c r="B205" s="456" t="s">
        <v>195</v>
      </c>
      <c r="C205" s="444">
        <f>'[1]RNO JANUARY 2014'!K205</f>
        <v>56.717417975411699</v>
      </c>
    </row>
    <row r="206" spans="2:3">
      <c r="B206" s="443" t="s">
        <v>196</v>
      </c>
      <c r="C206" s="444">
        <f>'[1]RNO JANUARY 2014'!K206</f>
        <v>75.623223967215608</v>
      </c>
    </row>
    <row r="207" spans="2:3">
      <c r="B207" s="443" t="s">
        <v>197</v>
      </c>
      <c r="C207" s="444">
        <f>'[1]RNO JANUARY 2014'!K207</f>
        <v>18.905805991803902</v>
      </c>
    </row>
    <row r="208" spans="2:3">
      <c r="B208" s="443" t="s">
        <v>198</v>
      </c>
      <c r="C208" s="444">
        <f>'[1]RNO JANUARY 2014'!K208</f>
        <v>0</v>
      </c>
    </row>
    <row r="209" spans="2:3">
      <c r="B209" s="443" t="s">
        <v>199</v>
      </c>
      <c r="C209" s="444">
        <f>'[1]RNO JANUARY 2014'!K209</f>
        <v>0</v>
      </c>
    </row>
    <row r="210" spans="2:3">
      <c r="B210" s="443" t="s">
        <v>200</v>
      </c>
      <c r="C210" s="444">
        <f>'[1]RNO JANUARY 2014'!K210</f>
        <v>59.626003512612307</v>
      </c>
    </row>
    <row r="211" spans="2:3" ht="15.6">
      <c r="B211" s="446"/>
      <c r="C211" s="447"/>
    </row>
    <row r="212" spans="2:3" ht="15.6">
      <c r="B212" s="448" t="s">
        <v>201</v>
      </c>
      <c r="C212" s="449">
        <f>SUM(C213:C220)</f>
        <v>539.54261715071141</v>
      </c>
    </row>
    <row r="213" spans="2:3">
      <c r="B213" s="443" t="s">
        <v>202</v>
      </c>
      <c r="C213" s="444">
        <f>'[1]RNO JANUARY 2014'!K213</f>
        <v>141.06639855422912</v>
      </c>
    </row>
    <row r="214" spans="2:3">
      <c r="B214" s="443" t="s">
        <v>203</v>
      </c>
      <c r="C214" s="444">
        <f>'[1]RNO JANUARY 2014'!K214</f>
        <v>180.33230330643721</v>
      </c>
    </row>
    <row r="215" spans="2:3">
      <c r="B215" s="443" t="s">
        <v>204</v>
      </c>
      <c r="C215" s="444">
        <f>'[1]RNO JANUARY 2014'!K215</f>
        <v>36.357319215007507</v>
      </c>
    </row>
    <row r="216" spans="2:3">
      <c r="B216" s="443" t="s">
        <v>205</v>
      </c>
      <c r="C216" s="444">
        <f>'[1]RNO JANUARY 2014'!K216</f>
        <v>0</v>
      </c>
    </row>
    <row r="217" spans="2:3">
      <c r="B217" s="443" t="s">
        <v>206</v>
      </c>
      <c r="C217" s="444">
        <f>'[1]RNO JANUARY 2014'!K217</f>
        <v>39.265904752208101</v>
      </c>
    </row>
    <row r="218" spans="2:3">
      <c r="B218" s="443" t="s">
        <v>207</v>
      </c>
      <c r="C218" s="444">
        <f>'[1]RNO JANUARY 2014'!K218</f>
        <v>17.451513223203602</v>
      </c>
    </row>
    <row r="219" spans="2:3">
      <c r="B219" s="443" t="s">
        <v>208</v>
      </c>
      <c r="C219" s="444">
        <f>'[1]RNO JANUARY 2014'!K219</f>
        <v>0</v>
      </c>
    </row>
    <row r="220" spans="2:3">
      <c r="B220" s="443" t="s">
        <v>209</v>
      </c>
      <c r="C220" s="444">
        <f>'[1]RNO JANUARY 2014'!K220</f>
        <v>125.06917809962582</v>
      </c>
    </row>
    <row r="221" spans="2:3">
      <c r="B221" s="443"/>
      <c r="C221" s="450"/>
    </row>
    <row r="222" spans="2:3" ht="15.6">
      <c r="B222" s="448" t="s">
        <v>210</v>
      </c>
      <c r="C222" s="449">
        <f>'[1]RNO JANUARY 2014'!K222</f>
        <v>1407.7554000050907</v>
      </c>
    </row>
    <row r="223" spans="2:3">
      <c r="B223" s="443"/>
      <c r="C223" s="461"/>
    </row>
    <row r="224" spans="2:3" ht="15.6">
      <c r="B224" s="448" t="s">
        <v>212</v>
      </c>
      <c r="C224" s="449">
        <f>'[1]RNO JANUARY 2014'!K224</f>
        <v>67791.857408302982</v>
      </c>
    </row>
    <row r="225" spans="2:3">
      <c r="B225" s="443"/>
      <c r="C225" s="461"/>
    </row>
    <row r="226" spans="2:3" ht="15.6">
      <c r="B226" s="448" t="s">
        <v>211</v>
      </c>
      <c r="C226" s="449">
        <f>'[1]RNO JANUARY 2014'!K226</f>
        <v>0</v>
      </c>
    </row>
    <row r="227" spans="2:3">
      <c r="B227" s="443"/>
      <c r="C227" s="450"/>
    </row>
    <row r="228" spans="2:3" ht="15.6">
      <c r="B228" s="446"/>
      <c r="C228" s="462"/>
    </row>
    <row r="229" spans="2:3" ht="15.6">
      <c r="B229" s="463" t="s">
        <v>214</v>
      </c>
      <c r="C229" s="464">
        <f>C5+C60+C80+C82+C92+C108+C150+C202+C212+C222+C226</f>
        <v>217882.1425916969</v>
      </c>
    </row>
    <row r="230" spans="2:3" ht="15.6">
      <c r="B230" s="446"/>
      <c r="C230" s="465"/>
    </row>
    <row r="231" spans="2:3" ht="15.6">
      <c r="B231" s="466" t="s">
        <v>215</v>
      </c>
      <c r="C231" s="467">
        <f>C224</f>
        <v>67791.857408302982</v>
      </c>
    </row>
    <row r="232" spans="2:3">
      <c r="B232" s="443"/>
      <c r="C232" s="468"/>
    </row>
    <row r="233" spans="2:3" ht="16.2" thickBot="1">
      <c r="B233" s="469" t="s">
        <v>216</v>
      </c>
      <c r="C233" s="470">
        <f>SUM(C229:C231)</f>
        <v>285673.99999999988</v>
      </c>
    </row>
    <row r="234" spans="2:3" ht="15.6">
      <c r="B234" s="471"/>
    </row>
    <row r="239" spans="2:3">
      <c r="C239" s="47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zoomScale="90" zoomScaleNormal="90" workbookViewId="0">
      <selection activeCell="R24" sqref="R24"/>
    </sheetView>
  </sheetViews>
  <sheetFormatPr defaultColWidth="9.109375" defaultRowHeight="15.6"/>
  <cols>
    <col min="1" max="1" width="15.88671875" style="474" customWidth="1"/>
    <col min="2" max="2" width="17.33203125" style="475" customWidth="1"/>
    <col min="3" max="3" width="10.88671875" style="475" customWidth="1"/>
    <col min="4" max="4" width="12" style="475" customWidth="1"/>
    <col min="5" max="5" width="38.109375" style="476" customWidth="1"/>
    <col min="6" max="16384" width="9.109375" style="476"/>
  </cols>
  <sheetData>
    <row r="1" spans="1:14" ht="5.25" customHeight="1"/>
    <row r="2" spans="1:14" ht="16.2" thickBot="1">
      <c r="A2" s="477" t="s">
        <v>322</v>
      </c>
      <c r="B2" s="476"/>
      <c r="C2" s="476"/>
      <c r="D2" s="476"/>
    </row>
    <row r="3" spans="1:14" ht="18" customHeight="1" thickBot="1">
      <c r="A3" s="478" t="s">
        <v>323</v>
      </c>
      <c r="B3" s="524" t="s">
        <v>324</v>
      </c>
      <c r="C3" s="525"/>
      <c r="D3" s="479" t="s">
        <v>325</v>
      </c>
      <c r="E3" s="480" t="s">
        <v>326</v>
      </c>
    </row>
    <row r="4" spans="1:14" ht="16.5" customHeight="1" thickBot="1">
      <c r="A4" s="481" t="s">
        <v>327</v>
      </c>
      <c r="B4" s="524" t="s">
        <v>328</v>
      </c>
      <c r="C4" s="526"/>
      <c r="D4" s="526"/>
      <c r="E4" s="525"/>
    </row>
    <row r="5" spans="1:14" ht="16.5" customHeight="1" thickBot="1">
      <c r="A5" s="481" t="s">
        <v>329</v>
      </c>
      <c r="B5" s="524" t="s">
        <v>330</v>
      </c>
      <c r="C5" s="526"/>
      <c r="D5" s="526"/>
      <c r="E5" s="525"/>
    </row>
    <row r="6" spans="1:14" ht="15.75" customHeight="1" thickBot="1">
      <c r="A6" s="481" t="s">
        <v>331</v>
      </c>
      <c r="B6" s="524" t="s">
        <v>332</v>
      </c>
      <c r="C6" s="525"/>
      <c r="D6" s="482" t="s">
        <v>333</v>
      </c>
      <c r="E6" s="483" t="s">
        <v>334</v>
      </c>
    </row>
    <row r="7" spans="1:14" ht="27" customHeight="1" thickBot="1">
      <c r="A7" s="481" t="s">
        <v>335</v>
      </c>
      <c r="B7" s="527" t="s">
        <v>336</v>
      </c>
      <c r="C7" s="528"/>
      <c r="D7" s="528"/>
      <c r="E7" s="484"/>
    </row>
    <row r="8" spans="1:14">
      <c r="A8" s="485"/>
      <c r="B8" s="486"/>
      <c r="C8" s="486"/>
      <c r="D8" s="486"/>
    </row>
    <row r="9" spans="1:14" ht="16.2" thickBot="1">
      <c r="A9" s="487" t="s">
        <v>337</v>
      </c>
      <c r="B9" s="486"/>
      <c r="C9" s="486"/>
      <c r="D9" s="486"/>
    </row>
    <row r="10" spans="1:14" ht="18" customHeight="1" thickBot="1">
      <c r="A10" s="506" t="s">
        <v>338</v>
      </c>
      <c r="B10" s="507"/>
      <c r="C10" s="507"/>
      <c r="D10" s="507"/>
      <c r="E10" s="508"/>
    </row>
    <row r="11" spans="1:14">
      <c r="A11" s="487"/>
      <c r="B11" s="486"/>
      <c r="C11" s="486"/>
      <c r="D11" s="486"/>
    </row>
    <row r="12" spans="1:14" ht="16.2" thickBot="1">
      <c r="A12" s="487" t="s">
        <v>339</v>
      </c>
      <c r="B12" s="486"/>
      <c r="C12" s="486"/>
      <c r="D12" s="486"/>
    </row>
    <row r="13" spans="1:14" ht="36" customHeight="1" thickBot="1">
      <c r="A13" s="488" t="s">
        <v>340</v>
      </c>
      <c r="B13" s="506"/>
      <c r="C13" s="507"/>
      <c r="D13" s="507"/>
      <c r="E13" s="508"/>
    </row>
    <row r="14" spans="1:14">
      <c r="A14" s="477"/>
      <c r="B14" s="476"/>
      <c r="C14" s="476"/>
      <c r="D14" s="476"/>
    </row>
    <row r="15" spans="1:14" ht="16.2" thickBot="1">
      <c r="A15" s="477" t="s">
        <v>341</v>
      </c>
      <c r="B15" s="476"/>
      <c r="C15" s="476"/>
      <c r="D15" s="476"/>
    </row>
    <row r="16" spans="1:14" ht="15" customHeight="1">
      <c r="A16" s="489" t="s">
        <v>342</v>
      </c>
      <c r="B16" s="490"/>
      <c r="C16" s="491" t="s">
        <v>343</v>
      </c>
      <c r="D16" s="492"/>
      <c r="E16" s="493"/>
      <c r="F16" s="494"/>
      <c r="G16" s="494"/>
      <c r="H16" s="494"/>
      <c r="I16" s="494"/>
      <c r="J16" s="494"/>
      <c r="K16" s="494"/>
      <c r="L16" s="494"/>
      <c r="M16" s="494"/>
      <c r="N16" s="495"/>
    </row>
    <row r="17" spans="1:14" ht="40.5" customHeight="1">
      <c r="A17" s="509" t="s">
        <v>344</v>
      </c>
      <c r="B17" s="510"/>
      <c r="C17" s="510"/>
      <c r="D17" s="510"/>
      <c r="E17" s="510"/>
      <c r="F17" s="510"/>
      <c r="G17" s="510"/>
      <c r="H17" s="510"/>
      <c r="I17" s="510"/>
      <c r="J17" s="510"/>
      <c r="K17" s="510"/>
      <c r="L17" s="510"/>
      <c r="M17" s="510"/>
      <c r="N17" s="511"/>
    </row>
    <row r="18" spans="1:14" ht="15" customHeight="1">
      <c r="A18" s="512" t="s">
        <v>345</v>
      </c>
      <c r="B18" s="513"/>
      <c r="C18" s="513"/>
      <c r="D18" s="513"/>
      <c r="E18" s="513"/>
      <c r="F18" s="513"/>
      <c r="G18" s="513"/>
      <c r="H18" s="513"/>
      <c r="I18" s="513"/>
      <c r="J18" s="513"/>
      <c r="K18" s="513"/>
      <c r="L18" s="513"/>
      <c r="M18" s="513"/>
      <c r="N18" s="514"/>
    </row>
    <row r="19" spans="1:14" ht="13.5" customHeight="1" thickBot="1">
      <c r="A19" s="515" t="s">
        <v>346</v>
      </c>
      <c r="B19" s="516"/>
      <c r="C19" s="516"/>
      <c r="D19" s="516"/>
      <c r="E19" s="516"/>
      <c r="F19" s="516"/>
      <c r="G19" s="516"/>
      <c r="H19" s="496"/>
      <c r="I19" s="496"/>
      <c r="J19" s="496"/>
      <c r="K19" s="496"/>
      <c r="L19" s="496"/>
      <c r="M19" s="496"/>
      <c r="N19" s="497"/>
    </row>
    <row r="20" spans="1:14">
      <c r="A20" s="498"/>
      <c r="B20" s="476"/>
      <c r="C20" s="476"/>
      <c r="D20" s="476"/>
    </row>
    <row r="21" spans="1:14" ht="16.2" thickBot="1">
      <c r="A21" s="477" t="s">
        <v>347</v>
      </c>
      <c r="B21" s="476"/>
      <c r="C21" s="476"/>
      <c r="D21" s="476"/>
    </row>
    <row r="22" spans="1:14" ht="15" customHeight="1">
      <c r="A22" s="517" t="s">
        <v>348</v>
      </c>
      <c r="B22" s="518"/>
      <c r="C22" s="518"/>
      <c r="D22" s="518"/>
      <c r="E22" s="518"/>
      <c r="F22" s="518"/>
      <c r="G22" s="518"/>
      <c r="H22" s="518"/>
      <c r="I22" s="518"/>
      <c r="J22" s="518"/>
      <c r="K22" s="518"/>
      <c r="L22" s="518"/>
      <c r="M22" s="518"/>
      <c r="N22" s="519"/>
    </row>
    <row r="23" spans="1:14" ht="15.75" customHeight="1" thickBot="1">
      <c r="A23" s="515"/>
      <c r="B23" s="516"/>
      <c r="C23" s="516"/>
      <c r="D23" s="516"/>
      <c r="E23" s="516"/>
      <c r="F23" s="516"/>
      <c r="G23" s="516"/>
      <c r="H23" s="516"/>
      <c r="I23" s="516"/>
      <c r="J23" s="516"/>
      <c r="K23" s="516"/>
      <c r="L23" s="516"/>
      <c r="M23" s="516"/>
      <c r="N23" s="520"/>
    </row>
    <row r="24" spans="1:14">
      <c r="A24" s="499"/>
      <c r="B24" s="476"/>
      <c r="C24" s="476"/>
      <c r="D24" s="476"/>
    </row>
    <row r="25" spans="1:14" ht="16.2" thickBot="1">
      <c r="A25" s="500" t="s">
        <v>349</v>
      </c>
      <c r="B25" s="476"/>
      <c r="C25" s="476"/>
      <c r="D25" s="476"/>
    </row>
    <row r="26" spans="1:14" ht="156" customHeight="1" thickBot="1">
      <c r="A26" s="521" t="s">
        <v>350</v>
      </c>
      <c r="B26" s="522"/>
      <c r="C26" s="522"/>
      <c r="D26" s="522"/>
      <c r="E26" s="522"/>
      <c r="F26" s="522"/>
      <c r="G26" s="522"/>
      <c r="H26" s="522"/>
      <c r="I26" s="522"/>
      <c r="J26" s="522"/>
      <c r="K26" s="522"/>
      <c r="L26" s="522"/>
      <c r="M26" s="522"/>
      <c r="N26" s="523"/>
    </row>
    <row r="27" spans="1:14">
      <c r="A27" s="477"/>
    </row>
  </sheetData>
  <mergeCells count="12">
    <mergeCell ref="A26:N26"/>
    <mergeCell ref="B3:C3"/>
    <mergeCell ref="B4:E4"/>
    <mergeCell ref="B5:E5"/>
    <mergeCell ref="B6:C6"/>
    <mergeCell ref="B7:D7"/>
    <mergeCell ref="A10:E10"/>
    <mergeCell ref="B13:E13"/>
    <mergeCell ref="A17:N17"/>
    <mergeCell ref="A18:N18"/>
    <mergeCell ref="A19:G19"/>
    <mergeCell ref="A22:N23"/>
  </mergeCells>
  <hyperlinks>
    <hyperlink ref="B7" r:id="rId1"/>
    <hyperlink ref="C16" r:id="rId2"/>
    <hyperlink ref="C16:N16" r:id="rId3" display="http://www.estadisticas.gobierno.pr/iepr/Inventario/tabid/186/ctl/view_detail/mid/775/report_id/123d2077-0571-4582-a4bf-cf5468e49dfd/Default.aspx"/>
  </hyperlinks>
  <pageMargins left="0.7" right="0.7" top="0.75" bottom="0.75" header="0.3" footer="0.3"/>
  <pageSetup scale="65"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JANUARY-14</vt:lpstr>
      <vt:lpstr>JANUARY-14 Summary</vt:lpstr>
      <vt:lpstr>Top 20 US DECEMBER-13</vt:lpstr>
      <vt:lpstr>ROOM NIGHTS JANUARY 2014</vt:lpstr>
      <vt:lpstr>Contact</vt:lpstr>
      <vt:lpstr>Contact!Print_Area</vt:lpstr>
      <vt:lpstr>'JANUARY-14'!Print_Area</vt:lpstr>
      <vt:lpstr>'Top 20 US DECEMBER-13'!Print_Area</vt:lpstr>
      <vt:lpstr>'JANUARY-14'!Print_Titles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Silvestrini Hernandez</dc:creator>
  <cp:lastModifiedBy>Francisco Pesante</cp:lastModifiedBy>
  <dcterms:created xsi:type="dcterms:W3CDTF">2014-04-16T20:37:00Z</dcterms:created>
  <dcterms:modified xsi:type="dcterms:W3CDTF">2014-05-13T18:58:37Z</dcterms:modified>
</cp:coreProperties>
</file>