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Default Extension="jpeg" ContentType="image/jpeg"/>
  <Override PartName="/xl/charts/chart3.xml" ContentType="application/vnd.openxmlformats-officedocument.drawingml.chart+xml"/>
  <Override PartName="/xl/drawings/drawing4.xml" ContentType="application/vnd.openxmlformats-officedocument.drawingml.chartshap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8695" windowHeight="12525"/>
  </bookViews>
  <sheets>
    <sheet name="SUMMARY DASHBOARD" sheetId="8" r:id="rId1"/>
    <sheet name="REG+OCC BY CLASS JANUARY 2014" sheetId="1" r:id="rId2"/>
    <sheet name="REG+OCC BY CLASS FY 2013-2014" sheetId="2" r:id="rId3"/>
    <sheet name="REG+OCC BY REGION JANUARY 2014" sheetId="3" r:id="rId4"/>
    <sheet name="REG+OCC BY REGION FY 2013-2014" sheetId="4" r:id="rId5"/>
    <sheet name="ARR$ JANUARY 2014" sheetId="5" r:id="rId6"/>
    <sheet name="ARR$ BY REGION FY 13-14" sheetId="6" r:id="rId7"/>
    <sheet name="ARR$ BY AREA FY 13-14" sheetId="7" r:id="rId8"/>
    <sheet name="CONTACTO" sheetId="9" r:id="rId9"/>
    <sheet name="GLOSSARY" sheetId="10" r:id="rId10"/>
  </sheets>
  <definedNames>
    <definedName name="_xlnm.Print_Area" localSheetId="7">'ARR$ BY AREA FY 13-14'!$A$1:$O$39</definedName>
    <definedName name="_xlnm.Print_Area" localSheetId="6">'ARR$ BY REGION FY 13-14'!$A$1:$O$69</definedName>
    <definedName name="_xlnm.Print_Area" localSheetId="1">'REG+OCC BY CLASS JANUARY 2014'!$A$1:$W$30</definedName>
    <definedName name="_xlnm.Print_Area" localSheetId="0">'SUMMARY DASHBOARD'!$A$1:$L$32</definedName>
  </definedNames>
  <calcPr calcId="124519"/>
</workbook>
</file>

<file path=xl/calcChain.xml><?xml version="1.0" encoding="utf-8"?>
<calcChain xmlns="http://schemas.openxmlformats.org/spreadsheetml/2006/main">
  <c r="F56" i="8"/>
  <c r="E56"/>
  <c r="F55"/>
  <c r="E55"/>
  <c r="F54"/>
  <c r="E54"/>
  <c r="G21" l="1"/>
  <c r="F21"/>
  <c r="E21"/>
  <c r="G20"/>
  <c r="F20"/>
  <c r="E20"/>
  <c r="G16"/>
  <c r="F16"/>
  <c r="E16"/>
  <c r="G15"/>
  <c r="F15"/>
  <c r="E15"/>
  <c r="G11"/>
  <c r="F11"/>
  <c r="E11"/>
  <c r="G8"/>
  <c r="F8"/>
  <c r="E8"/>
  <c r="T47" i="4" l="1"/>
  <c r="J47"/>
  <c r="G47"/>
  <c r="T46"/>
  <c r="J46"/>
  <c r="D46"/>
  <c r="T45"/>
  <c r="J45"/>
  <c r="G45"/>
  <c r="W44"/>
  <c r="S44"/>
  <c r="J44"/>
  <c r="F44"/>
  <c r="T44"/>
  <c r="G44"/>
  <c r="V35"/>
  <c r="T35"/>
  <c r="S35"/>
  <c r="Q35"/>
  <c r="P35"/>
  <c r="I35"/>
  <c r="G35"/>
  <c r="W34"/>
  <c r="V34"/>
  <c r="T34"/>
  <c r="S34"/>
  <c r="U34" s="1"/>
  <c r="Q34"/>
  <c r="N34" s="1"/>
  <c r="P34"/>
  <c r="J34"/>
  <c r="I34"/>
  <c r="G34"/>
  <c r="F34"/>
  <c r="W33"/>
  <c r="V33"/>
  <c r="T33"/>
  <c r="T37" s="1"/>
  <c r="S33"/>
  <c r="P33"/>
  <c r="J33"/>
  <c r="I33"/>
  <c r="G33"/>
  <c r="F33"/>
  <c r="V35" i="3"/>
  <c r="I35"/>
  <c r="V47"/>
  <c r="I47"/>
  <c r="Q34"/>
  <c r="T47"/>
  <c r="J47"/>
  <c r="G47"/>
  <c r="J46"/>
  <c r="T46"/>
  <c r="G46"/>
  <c r="D46"/>
  <c r="T45"/>
  <c r="P45"/>
  <c r="G45"/>
  <c r="J45"/>
  <c r="T44"/>
  <c r="P44"/>
  <c r="G44"/>
  <c r="J44"/>
  <c r="W35"/>
  <c r="T35"/>
  <c r="S35"/>
  <c r="Q35"/>
  <c r="P35"/>
  <c r="J35"/>
  <c r="G35"/>
  <c r="F35"/>
  <c r="W34"/>
  <c r="V34"/>
  <c r="T34"/>
  <c r="S34"/>
  <c r="P34"/>
  <c r="J34"/>
  <c r="I34"/>
  <c r="G34"/>
  <c r="F34"/>
  <c r="H34" s="1"/>
  <c r="W33"/>
  <c r="V33"/>
  <c r="S33"/>
  <c r="Q33"/>
  <c r="J33"/>
  <c r="J37" s="1"/>
  <c r="I33"/>
  <c r="F33"/>
  <c r="G37" i="4" l="1"/>
  <c r="H34"/>
  <c r="N34" i="3"/>
  <c r="U35"/>
  <c r="U34"/>
  <c r="N35"/>
  <c r="C35" i="4"/>
  <c r="M35"/>
  <c r="R35"/>
  <c r="Y35"/>
  <c r="Q45"/>
  <c r="N45" s="1"/>
  <c r="W45"/>
  <c r="S46"/>
  <c r="U46" s="1"/>
  <c r="H33"/>
  <c r="S37"/>
  <c r="U37" s="1"/>
  <c r="U33"/>
  <c r="P45"/>
  <c r="I45"/>
  <c r="K45" s="1"/>
  <c r="V45"/>
  <c r="Q46"/>
  <c r="N46" s="1"/>
  <c r="W46"/>
  <c r="Z46" s="1"/>
  <c r="S47"/>
  <c r="U47" s="1"/>
  <c r="I37"/>
  <c r="K33"/>
  <c r="Q43"/>
  <c r="V37"/>
  <c r="X33"/>
  <c r="X34"/>
  <c r="I44"/>
  <c r="K44" s="1"/>
  <c r="V44"/>
  <c r="F45"/>
  <c r="H45" s="1"/>
  <c r="I47"/>
  <c r="K47" s="1"/>
  <c r="Q47"/>
  <c r="N47" s="1"/>
  <c r="P37"/>
  <c r="M33"/>
  <c r="M34"/>
  <c r="O34" s="1"/>
  <c r="R34"/>
  <c r="P44"/>
  <c r="S45"/>
  <c r="U45" s="1"/>
  <c r="F46"/>
  <c r="P47"/>
  <c r="V47"/>
  <c r="U44"/>
  <c r="K34"/>
  <c r="U35"/>
  <c r="N35"/>
  <c r="H44"/>
  <c r="D35"/>
  <c r="D44"/>
  <c r="Z44" s="1"/>
  <c r="G46"/>
  <c r="D47"/>
  <c r="Q33"/>
  <c r="R33" s="1"/>
  <c r="F35"/>
  <c r="H35" s="1"/>
  <c r="J35"/>
  <c r="K35" s="1"/>
  <c r="W35"/>
  <c r="W37" s="1"/>
  <c r="D45"/>
  <c r="G43"/>
  <c r="P43"/>
  <c r="T43"/>
  <c r="T49" s="1"/>
  <c r="Q44" i="3"/>
  <c r="N44" s="1"/>
  <c r="F44"/>
  <c r="H44" s="1"/>
  <c r="S47"/>
  <c r="U47" s="1"/>
  <c r="S37"/>
  <c r="W37"/>
  <c r="X34"/>
  <c r="R35"/>
  <c r="M35"/>
  <c r="O35" s="1"/>
  <c r="I44"/>
  <c r="K44" s="1"/>
  <c r="W44"/>
  <c r="V45"/>
  <c r="Q46"/>
  <c r="N46" s="1"/>
  <c r="V37"/>
  <c r="X33"/>
  <c r="M34"/>
  <c r="O34" s="1"/>
  <c r="R34"/>
  <c r="S45"/>
  <c r="U45" s="1"/>
  <c r="W45"/>
  <c r="P46"/>
  <c r="P47"/>
  <c r="Z35"/>
  <c r="D45"/>
  <c r="K34"/>
  <c r="H35"/>
  <c r="K47"/>
  <c r="X35"/>
  <c r="Q37"/>
  <c r="V44"/>
  <c r="F45"/>
  <c r="H45" s="1"/>
  <c r="Q45"/>
  <c r="N45" s="1"/>
  <c r="I45"/>
  <c r="K45" s="1"/>
  <c r="F47"/>
  <c r="H47" s="1"/>
  <c r="K35"/>
  <c r="C47"/>
  <c r="Y47" s="1"/>
  <c r="C35"/>
  <c r="E35" s="1"/>
  <c r="F37"/>
  <c r="I37"/>
  <c r="K37" s="1"/>
  <c r="K33"/>
  <c r="G33"/>
  <c r="G37" s="1"/>
  <c r="D35"/>
  <c r="D47"/>
  <c r="Q43"/>
  <c r="P33"/>
  <c r="W46"/>
  <c r="Z46" s="1"/>
  <c r="Y35"/>
  <c r="T33"/>
  <c r="T37" s="1"/>
  <c r="F46"/>
  <c r="H46" s="1"/>
  <c r="S46"/>
  <c r="U46" s="1"/>
  <c r="Z45" i="4" l="1"/>
  <c r="J37"/>
  <c r="Z45" i="3"/>
  <c r="M45"/>
  <c r="F43" i="4"/>
  <c r="P46"/>
  <c r="P49" s="1"/>
  <c r="D34"/>
  <c r="Z34" s="1"/>
  <c r="W43"/>
  <c r="V46"/>
  <c r="R43"/>
  <c r="I43"/>
  <c r="C34"/>
  <c r="C33"/>
  <c r="X44"/>
  <c r="X37"/>
  <c r="F47"/>
  <c r="H47" s="1"/>
  <c r="C46"/>
  <c r="E46" s="1"/>
  <c r="J43"/>
  <c r="J49" s="1"/>
  <c r="R47"/>
  <c r="M47"/>
  <c r="O47" s="1"/>
  <c r="M37"/>
  <c r="R37"/>
  <c r="M45"/>
  <c r="O45" s="1"/>
  <c r="R45"/>
  <c r="C47"/>
  <c r="E47" s="1"/>
  <c r="G49"/>
  <c r="Z35"/>
  <c r="D33"/>
  <c r="X35"/>
  <c r="E35"/>
  <c r="Q37"/>
  <c r="N37" s="1"/>
  <c r="N33"/>
  <c r="O33" s="1"/>
  <c r="Q44"/>
  <c r="N44" s="1"/>
  <c r="V43"/>
  <c r="S43"/>
  <c r="C45"/>
  <c r="E45" s="1"/>
  <c r="D43"/>
  <c r="D49" s="1"/>
  <c r="M44"/>
  <c r="N43"/>
  <c r="X45"/>
  <c r="I46"/>
  <c r="K46" s="1"/>
  <c r="H46"/>
  <c r="K37"/>
  <c r="F37"/>
  <c r="H37" s="1"/>
  <c r="O35"/>
  <c r="W47"/>
  <c r="Z47" s="1"/>
  <c r="D44" i="3"/>
  <c r="D34"/>
  <c r="Z34" s="1"/>
  <c r="I46"/>
  <c r="K46" s="1"/>
  <c r="V46"/>
  <c r="S44"/>
  <c r="P43"/>
  <c r="N43"/>
  <c r="J43"/>
  <c r="J49" s="1"/>
  <c r="X45"/>
  <c r="Q47"/>
  <c r="N47" s="1"/>
  <c r="T43"/>
  <c r="T49" s="1"/>
  <c r="R33"/>
  <c r="P37"/>
  <c r="M33"/>
  <c r="O33" s="1"/>
  <c r="W47"/>
  <c r="I43"/>
  <c r="W43"/>
  <c r="H37"/>
  <c r="N37"/>
  <c r="H33"/>
  <c r="E47"/>
  <c r="R44"/>
  <c r="N33"/>
  <c r="Z44"/>
  <c r="F43"/>
  <c r="C34"/>
  <c r="G43"/>
  <c r="G49" s="1"/>
  <c r="X44"/>
  <c r="R47"/>
  <c r="M47"/>
  <c r="O47" s="1"/>
  <c r="R45"/>
  <c r="S43"/>
  <c r="V43"/>
  <c r="C33"/>
  <c r="M46"/>
  <c r="O46" s="1"/>
  <c r="R46"/>
  <c r="D33"/>
  <c r="O45"/>
  <c r="U33"/>
  <c r="X37"/>
  <c r="U37"/>
  <c r="O44" i="4" l="1"/>
  <c r="Y47"/>
  <c r="Q49" i="3"/>
  <c r="M46" i="4"/>
  <c r="O46" s="1"/>
  <c r="R46"/>
  <c r="S49"/>
  <c r="U49" s="1"/>
  <c r="U43"/>
  <c r="X43"/>
  <c r="V49"/>
  <c r="C44"/>
  <c r="E34"/>
  <c r="Y34"/>
  <c r="Y46"/>
  <c r="X46"/>
  <c r="W49"/>
  <c r="Z49" s="1"/>
  <c r="Z43"/>
  <c r="D37"/>
  <c r="Z37" s="1"/>
  <c r="Z33"/>
  <c r="C43"/>
  <c r="K43"/>
  <c r="I49"/>
  <c r="K49" s="1"/>
  <c r="E33"/>
  <c r="C37"/>
  <c r="Y33"/>
  <c r="F49"/>
  <c r="H49" s="1"/>
  <c r="H43"/>
  <c r="Y45"/>
  <c r="R44"/>
  <c r="M43"/>
  <c r="O43" s="1"/>
  <c r="Q49"/>
  <c r="N49" s="1"/>
  <c r="O37"/>
  <c r="X47"/>
  <c r="D37" i="3"/>
  <c r="Z37" s="1"/>
  <c r="Z33"/>
  <c r="C46"/>
  <c r="E46" s="1"/>
  <c r="Z47"/>
  <c r="X47"/>
  <c r="R43"/>
  <c r="P49"/>
  <c r="M43"/>
  <c r="O43" s="1"/>
  <c r="D43"/>
  <c r="D49" s="1"/>
  <c r="E34"/>
  <c r="Y34"/>
  <c r="W49"/>
  <c r="Z43"/>
  <c r="U44"/>
  <c r="M44"/>
  <c r="O44" s="1"/>
  <c r="C44"/>
  <c r="C43"/>
  <c r="Y43" s="1"/>
  <c r="X43"/>
  <c r="V49"/>
  <c r="F49"/>
  <c r="H49" s="1"/>
  <c r="H43"/>
  <c r="K43"/>
  <c r="I49"/>
  <c r="K49" s="1"/>
  <c r="M37"/>
  <c r="O37" s="1"/>
  <c r="R37"/>
  <c r="N49"/>
  <c r="X46"/>
  <c r="C45"/>
  <c r="S49"/>
  <c r="U49" s="1"/>
  <c r="U43"/>
  <c r="E33"/>
  <c r="C37"/>
  <c r="Y33"/>
  <c r="R49" i="4" l="1"/>
  <c r="Y46" i="3"/>
  <c r="Z49"/>
  <c r="E43" i="4"/>
  <c r="C49"/>
  <c r="E49" s="1"/>
  <c r="E37"/>
  <c r="Y37"/>
  <c r="E44"/>
  <c r="Y44"/>
  <c r="X49"/>
  <c r="Y43"/>
  <c r="M49"/>
  <c r="O49" s="1"/>
  <c r="E43" i="3"/>
  <c r="C49"/>
  <c r="E49" s="1"/>
  <c r="E45"/>
  <c r="Y45"/>
  <c r="X49"/>
  <c r="Y49"/>
  <c r="E44"/>
  <c r="Y44"/>
  <c r="E37"/>
  <c r="Y37"/>
  <c r="M49"/>
  <c r="O49" s="1"/>
  <c r="R49"/>
  <c r="Y49" i="4" l="1"/>
</calcChain>
</file>

<file path=xl/sharedStrings.xml><?xml version="1.0" encoding="utf-8"?>
<sst xmlns="http://schemas.openxmlformats.org/spreadsheetml/2006/main" count="661" uniqueCount="188">
  <si>
    <t xml:space="preserve">TOTAL </t>
  </si>
  <si>
    <t>%</t>
  </si>
  <si>
    <t>NON</t>
  </si>
  <si>
    <t xml:space="preserve">CHANGE IN </t>
  </si>
  <si>
    <t>ROOM NIGHTS</t>
  </si>
  <si>
    <t>AVERAGE</t>
  </si>
  <si>
    <t>JANUARY</t>
  </si>
  <si>
    <t>REGISTRATIONS</t>
  </si>
  <si>
    <t>CHANGE</t>
  </si>
  <si>
    <t>RESIDENTS</t>
  </si>
  <si>
    <t>OCCUPANCY</t>
  </si>
  <si>
    <t>OCCUPIED</t>
  </si>
  <si>
    <t>AVAILABLE</t>
  </si>
  <si>
    <t>GUEST</t>
  </si>
  <si>
    <t>LENGTH OF STAY</t>
  </si>
  <si>
    <t>2014/2013</t>
  </si>
  <si>
    <t>GRAND TOTAL</t>
  </si>
  <si>
    <t>ALL HOTELS</t>
  </si>
  <si>
    <t xml:space="preserve">  METROPOLITAN TOTAL</t>
  </si>
  <si>
    <t xml:space="preserve">  NON-METRO AREA TOTAL</t>
  </si>
  <si>
    <t>PARADORES</t>
  </si>
  <si>
    <t xml:space="preserve"> TOURIST HOTELS</t>
  </si>
  <si>
    <t xml:space="preserve">        METROPOLITAN</t>
  </si>
  <si>
    <t xml:space="preserve">        NON-METRO</t>
  </si>
  <si>
    <t xml:space="preserve"> COMMERCIAL HOTELS</t>
  </si>
  <si>
    <t>YEAR 2013-REVISED</t>
  </si>
  <si>
    <t>FISCAL-2013-2014</t>
  </si>
  <si>
    <t>ROOMS NIGHT</t>
  </si>
  <si>
    <t>AS OF</t>
  </si>
  <si>
    <t>JANUARY 2014</t>
  </si>
  <si>
    <t xml:space="preserve"> ALL HOTELS</t>
  </si>
  <si>
    <t xml:space="preserve">     METROPOLITAN TOTAL</t>
  </si>
  <si>
    <t xml:space="preserve">     NON-METRO AREA TOTAL</t>
  </si>
  <si>
    <t xml:space="preserve"> PARADORES</t>
  </si>
  <si>
    <t xml:space="preserve">     TOURIST HOTELS</t>
  </si>
  <si>
    <t xml:space="preserve">     COMMERCIAL HOTELS</t>
  </si>
  <si>
    <t>REGISTRATIONS AND OCCUPANCY RATE</t>
  </si>
  <si>
    <t>FOR THE MONTH OF JANUARY 2014</t>
  </si>
  <si>
    <t>Total Registration</t>
  </si>
  <si>
    <t>Change %</t>
  </si>
  <si>
    <t>Non-Residents</t>
  </si>
  <si>
    <t>Residents</t>
  </si>
  <si>
    <t>Occupancy Rate %</t>
  </si>
  <si>
    <t>Change</t>
  </si>
  <si>
    <t>Rooms Nights Rented</t>
  </si>
  <si>
    <t>Rooms Nights Available</t>
  </si>
  <si>
    <t>Guests</t>
  </si>
  <si>
    <t>Average Length of Stay</t>
  </si>
  <si>
    <t>Region</t>
  </si>
  <si>
    <t>Classification By Number of Rooms</t>
  </si>
  <si>
    <t>Metropolitan 1/</t>
  </si>
  <si>
    <t>80 or less Rooms</t>
  </si>
  <si>
    <t>81 to 200</t>
  </si>
  <si>
    <t>Over 200</t>
  </si>
  <si>
    <t>Sub Total</t>
  </si>
  <si>
    <t>West (Porta del Sol)</t>
  </si>
  <si>
    <t>East Central</t>
  </si>
  <si>
    <t>South (Porta Caribe)</t>
  </si>
  <si>
    <t>81 to 200 &amp; Over 200</t>
  </si>
  <si>
    <t>North Central</t>
  </si>
  <si>
    <t>Grand Total All Lodgings 2/</t>
  </si>
  <si>
    <t>Paradores</t>
  </si>
  <si>
    <t>BY NUMBER OF ROOMS AS OF JANUARY 2014</t>
  </si>
  <si>
    <t>BY REGION AS OF JANUARY 2014</t>
  </si>
  <si>
    <t>1/ Metropolitan Region includes the following municipalities: Bayamón, Cataño, Guaynabo, San Juan and Carolina.</t>
  </si>
  <si>
    <t>2/ Includes Paradores.</t>
  </si>
  <si>
    <t>FISCAL YEAR 2013-2014</t>
  </si>
  <si>
    <t xml:space="preserve"> AS OF JANUARY 2014</t>
  </si>
  <si>
    <t>BY REGION - JANUARY 2014</t>
  </si>
  <si>
    <t>Classification by</t>
  </si>
  <si>
    <t>Average Room Rate $</t>
  </si>
  <si>
    <t>CHANGE %</t>
  </si>
  <si>
    <t>Number of Rooms</t>
  </si>
  <si>
    <t>January 2014</t>
  </si>
  <si>
    <t>January 2013</t>
  </si>
  <si>
    <t>Metropolitan</t>
  </si>
  <si>
    <t>Grand Total</t>
  </si>
  <si>
    <t>BY AREA - JANUARY 2014</t>
  </si>
  <si>
    <t>Area</t>
  </si>
  <si>
    <t>Metro</t>
  </si>
  <si>
    <t>Non Metro</t>
  </si>
  <si>
    <t>PARADORES - JANUARY 2014</t>
  </si>
  <si>
    <t>FISCAL YEAR 2013-2014 P</t>
  </si>
  <si>
    <t>Class By Num of Rooms</t>
  </si>
  <si>
    <t>2013 Jul</t>
  </si>
  <si>
    <t>2013 Aug</t>
  </si>
  <si>
    <t>2013 Sep</t>
  </si>
  <si>
    <t>2013 Oct</t>
  </si>
  <si>
    <t>2013 Nov</t>
  </si>
  <si>
    <t>2013 Dec</t>
  </si>
  <si>
    <t>2014 Jan</t>
  </si>
  <si>
    <t>2014 Feb</t>
  </si>
  <si>
    <t>2014 Mar</t>
  </si>
  <si>
    <t>2014 Apr</t>
  </si>
  <si>
    <t>2014 May</t>
  </si>
  <si>
    <t>2014 Jun</t>
  </si>
  <si>
    <t>ARR $</t>
  </si>
  <si>
    <t>FISCAL YEAR 2012-2013 R</t>
  </si>
  <si>
    <t>2012 Jul</t>
  </si>
  <si>
    <t>2012 Aug</t>
  </si>
  <si>
    <t>2012 Sep</t>
  </si>
  <si>
    <t>2012 Oct</t>
  </si>
  <si>
    <t>2012 Nov</t>
  </si>
  <si>
    <t>2012 Dec</t>
  </si>
  <si>
    <t>2013 Jan</t>
  </si>
  <si>
    <t>2013 Feb</t>
  </si>
  <si>
    <t>2013 Mar</t>
  </si>
  <si>
    <t>2013 Apr</t>
  </si>
  <si>
    <t>2013 May</t>
  </si>
  <si>
    <t>2013 Jun</t>
  </si>
  <si>
    <t>PERCENTAGE CHANGE:  FISCAL YEAR 2013-2014 vs 2012-2013</t>
  </si>
  <si>
    <t>JUL</t>
  </si>
  <si>
    <t>AUG</t>
  </si>
  <si>
    <t>SEP</t>
  </si>
  <si>
    <t>OCT</t>
  </si>
  <si>
    <t>NOV</t>
  </si>
  <si>
    <t>DEC</t>
  </si>
  <si>
    <t>JAN</t>
  </si>
  <si>
    <t>FEB</t>
  </si>
  <si>
    <t>MAR</t>
  </si>
  <si>
    <t>APR</t>
  </si>
  <si>
    <t>MAY</t>
  </si>
  <si>
    <t>JUN</t>
  </si>
  <si>
    <t>July</t>
  </si>
  <si>
    <t>Aug</t>
  </si>
  <si>
    <t>Sep</t>
  </si>
  <si>
    <t>Oct</t>
  </si>
  <si>
    <t>Nov</t>
  </si>
  <si>
    <t>Dec</t>
  </si>
  <si>
    <t>Jan</t>
  </si>
  <si>
    <t>Feb</t>
  </si>
  <si>
    <t>Mar</t>
  </si>
  <si>
    <t>Apr</t>
  </si>
  <si>
    <t>May</t>
  </si>
  <si>
    <t>Jun</t>
  </si>
  <si>
    <t>PRTC MONTHLY STATISTICS REPORT</t>
  </si>
  <si>
    <t>REGISTRATION AND OCCUPANCY SURVEY DATA FOR ENDORSED LODGINGS*</t>
  </si>
  <si>
    <t>Occupancy %</t>
  </si>
  <si>
    <t>ARR$</t>
  </si>
  <si>
    <t>Rooms Occupied</t>
  </si>
  <si>
    <t>Rooms Available</t>
  </si>
  <si>
    <t>PRTC - Registration and Occupancy %/ Average Room Rate (ARR$) Report Surveys</t>
  </si>
  <si>
    <t xml:space="preserve">by: Carlos Acobis </t>
  </si>
  <si>
    <t>Persona responsable</t>
  </si>
  <si>
    <t>Nombre:</t>
  </si>
  <si>
    <t>Carlos Acobis</t>
  </si>
  <si>
    <t>Puesto:</t>
  </si>
  <si>
    <t>Analista Estudios de Mercado</t>
  </si>
  <si>
    <t>Dirección postal:</t>
  </si>
  <si>
    <t>P.O. Box 9023960 San Juan, PR 00919</t>
  </si>
  <si>
    <t>Dirección física:</t>
  </si>
  <si>
    <t>Edif.La Princesa #2 Paseo La Princesa San Juan PR 00901</t>
  </si>
  <si>
    <t>Teléfono (o tel. directo):</t>
  </si>
  <si>
    <t>(787) 721-2400 x- 2147</t>
  </si>
  <si>
    <t>Fax:</t>
  </si>
  <si>
    <t>(787) 721-6561</t>
  </si>
  <si>
    <t>Correo electrónico:</t>
  </si>
  <si>
    <t>carlos.acobis@tourism.pr.gov</t>
  </si>
  <si>
    <t>Fecha de publicación</t>
  </si>
  <si>
    <t>Fechas esperadas de publicación de próximos informes</t>
  </si>
  <si>
    <t>(1) Mensual</t>
  </si>
  <si>
    <t>8 de noviembre de 2012, 10 de diciembre de 2012.</t>
  </si>
  <si>
    <t xml:space="preserve">Para obtener una copia de este informe </t>
  </si>
  <si>
    <r>
      <t xml:space="preserve">Cómo obtener este informe: (1) visite </t>
    </r>
    <r>
      <rPr>
        <u/>
        <sz val="10"/>
        <rFont val="Calibri"/>
        <family val="2"/>
      </rPr>
      <t/>
    </r>
  </si>
  <si>
    <t>http://www.estadisticas.gobierno.pr/iepr/Inventario/tabid/186/ctl/view_detail/mid/775/report_id/305d4ed8-9913-4b0a-8ff8-a09e36ea92a3/Default.aspx</t>
  </si>
  <si>
    <t xml:space="preserve">(2) envíe su solicitud por correo electrónico: cacobis@prtourism.com, (3) llame al (787) 721-2400 x-2147,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</si>
  <si>
    <t>El informe está disponible en papel y en el siguiente formato electrónico:  Excel, PDF-scan y Papel.</t>
  </si>
  <si>
    <t>Este inforrme es de distribucición gratuita.</t>
  </si>
  <si>
    <t>Fuentes de información</t>
  </si>
  <si>
    <t>Las estadísticas presentadas en este informe provienen de la información provista por los hoteles endosados por la Compañía de Turismo.  En específico, se obtiene la información de los sistemas de registro de huespedes en los hoteles.</t>
  </si>
  <si>
    <t>Marco legal o administrativo</t>
  </si>
  <si>
    <t xml:space="preserve">El artículo 5(q) de la Ley Núm. 10 del 18 de junio de 1970, según enmendada, dispone que la Compañía tendrá y podrá ejercer los derechos, deberes y poderes que sean necesarios o convenientes para promover, desarrollar y mejorar la industria turística, incluyendo, pero sin intención de limitar, los siguientes: (q) Requerirle a las empresas de turismo endosadas por la Compañía que operen en Puerto Rico, que suministren la información estadística necesaria, por vía electrónica o manual, para desarrollar una base de datos que contribuya al mercadeo y planificación efectiva de la actividad turística. En el caso de la vía manual, la Compañía establecerá, mediante reglamento, un período de transición razonable hasta tanto y en cuanto se complete la recolección de las estadísticas por vía electrónica. Cada empresa de turismo deberá designar una persona contacto que esté a cargo de proveer las estadísticas necesarias a la Compañía de Turismo. Los requerimientos de esta sección a la Compañía de Turismo y a las empresas de turismo tendrán carácter obligatorio y deberán ser contestados dentro del término dispuesto por la Compañía de Turismo. En específico y sin limitar, las empresas de turismo endosadas por la Compañía que operen en Puerto Rico y que registren huéspedes en sus facilidades, vendrán obligadas a suministrar los datos de los registros de los huéspedes, siete (7) días calendario después del cierre del mes en cuestión. El incumplimiento con dichos requerimientos, constituirá una violación a la obligación establecida en este capítulo de producir la información estadística pertinente. Dicha información se suplirá con carácter confidencial, en tanto y en cuanto la misma identifique datos íntimos o secretos de negocios que se puedan atar a personas naturales o jurídicos particulares. Sin embargo, se harán disponibles al público en general las cifras y datos agregados y los productos y análisis estadísticos que no identifiquen datos íntimos o secretos de negocios. Dicha información se suplirá con carácter confidencial haciéndose disponibles las cifras agregadas a las empresas turísticas que las suplieron (sin divulgar datos individuales de las hospederías o empresas), así como a los inversionistas potenciales para ayudarles en el desarrollo de sus planes.
</t>
  </si>
  <si>
    <t>15 de abril de 2014</t>
  </si>
  <si>
    <r>
      <t>6.</t>
    </r>
    <r>
      <rPr>
        <sz val="7"/>
        <rFont val="Times New Roman"/>
        <family val="1"/>
      </rPr>
      <t xml:space="preserve">    </t>
    </r>
    <r>
      <rPr>
        <b/>
        <i/>
        <sz val="12"/>
        <rFont val="Arial"/>
        <family val="2"/>
      </rPr>
      <t xml:space="preserve">Occupancy % </t>
    </r>
    <r>
      <rPr>
        <i/>
        <sz val="12"/>
        <rFont val="Arial"/>
        <family val="2"/>
      </rPr>
      <t>(Occupancy Rate)</t>
    </r>
    <r>
      <rPr>
        <sz val="12"/>
        <rFont val="Arial"/>
        <family val="2"/>
      </rPr>
      <t xml:space="preserve"> – the percentage of available rooms occupied for a given period.  It is computed by dividing the number of rooms occupied for a period by the number of rooms available for the same period.  </t>
    </r>
  </si>
  <si>
    <r>
      <t>5.</t>
    </r>
    <r>
      <rPr>
        <sz val="7"/>
        <rFont val="Times New Roman"/>
        <family val="1"/>
      </rPr>
      <t>  </t>
    </r>
    <r>
      <rPr>
        <b/>
        <i/>
        <sz val="12"/>
        <rFont val="Arial"/>
        <family val="2"/>
      </rPr>
      <t>Average Length of Stay</t>
    </r>
    <r>
      <rPr>
        <sz val="12"/>
        <rFont val="Arial"/>
        <family val="2"/>
      </rPr>
      <t xml:space="preserve"> - indicates the average number of nights each guest stays in an accommodation.  This figure is obtained as the relation of total guests divided by total registrations or arrivals.  </t>
    </r>
  </si>
  <si>
    <r>
      <t>4.</t>
    </r>
    <r>
      <rPr>
        <sz val="7"/>
        <rFont val="Times New Roman"/>
        <family val="1"/>
      </rPr>
      <t>   </t>
    </r>
    <r>
      <rPr>
        <b/>
        <i/>
        <sz val="12"/>
        <rFont val="Arial"/>
        <family val="2"/>
      </rPr>
      <t>Total Rooms Rented</t>
    </r>
    <r>
      <rPr>
        <i/>
        <sz val="12"/>
        <rFont val="Arial"/>
        <family val="2"/>
      </rPr>
      <t xml:space="preserve"> (room-nights occupied)</t>
    </r>
    <r>
      <rPr>
        <sz val="12"/>
        <rFont val="Arial"/>
        <family val="2"/>
      </rPr>
      <t xml:space="preserve"> – refers to the number of nights each room is occupied, including the complimentary rooms, during a specified period of time, usually a month.</t>
    </r>
  </si>
  <si>
    <r>
      <t>3.</t>
    </r>
    <r>
      <rPr>
        <sz val="7"/>
        <rFont val="Times New Roman"/>
        <family val="1"/>
      </rPr>
      <t>   </t>
    </r>
    <r>
      <rPr>
        <b/>
        <i/>
        <sz val="12"/>
        <rFont val="Arial"/>
        <family val="2"/>
      </rPr>
      <t>Total Rooms Available</t>
    </r>
    <r>
      <rPr>
        <i/>
        <sz val="12"/>
        <rFont val="Arial"/>
        <family val="2"/>
      </rPr>
      <t xml:space="preserve"> (room-nights available) </t>
    </r>
    <r>
      <rPr>
        <sz val="12"/>
        <rFont val="Arial"/>
        <family val="2"/>
      </rPr>
      <t>- stands for the number of nights each room is available for occupancy during a specified period of time, usually a month.</t>
    </r>
  </si>
  <si>
    <r>
      <t>b.</t>
    </r>
    <r>
      <rPr>
        <sz val="7"/>
        <rFont val="Times New Roman"/>
        <family val="1"/>
      </rPr>
      <t xml:space="preserve">   </t>
    </r>
    <r>
      <rPr>
        <b/>
        <i/>
        <sz val="12"/>
        <rFont val="Arial"/>
        <family val="2"/>
      </rPr>
      <t>Residents registrations</t>
    </r>
    <r>
      <rPr>
        <i/>
        <sz val="12"/>
        <rFont val="Arial"/>
        <family val="2"/>
      </rPr>
      <t xml:space="preserve"> </t>
    </r>
    <r>
      <rPr>
        <sz val="12"/>
        <rFont val="Arial"/>
        <family val="2"/>
      </rPr>
      <t>- refers to guests, residents of Puerto Rico, registered in tourism accommodations.</t>
    </r>
  </si>
  <si>
    <r>
      <t>a.</t>
    </r>
    <r>
      <rPr>
        <sz val="7"/>
        <rFont val="Times New Roman"/>
        <family val="1"/>
      </rPr>
      <t xml:space="preserve">      </t>
    </r>
    <r>
      <rPr>
        <b/>
        <i/>
        <sz val="12"/>
        <rFont val="Arial"/>
        <family val="2"/>
      </rPr>
      <t>Non residents registrations</t>
    </r>
    <r>
      <rPr>
        <i/>
        <sz val="12"/>
        <rFont val="Arial"/>
        <family val="2"/>
      </rPr>
      <t xml:space="preserve"> </t>
    </r>
    <r>
      <rPr>
        <sz val="12"/>
        <rFont val="Arial"/>
        <family val="2"/>
      </rPr>
      <t>- refers to those guests registered in tourism accommodations, who have their residence in a country other than the one he is visiting.</t>
    </r>
  </si>
  <si>
    <r>
      <t>1.</t>
    </r>
    <r>
      <rPr>
        <sz val="7"/>
        <rFont val="Times New Roman"/>
        <family val="1"/>
      </rPr>
      <t>   </t>
    </r>
    <r>
      <rPr>
        <b/>
        <i/>
        <sz val="12"/>
        <rFont val="Arial"/>
        <family val="2"/>
      </rPr>
      <t>Total Registrations or Arrivals</t>
    </r>
    <r>
      <rPr>
        <i/>
        <sz val="12"/>
        <rFont val="Arial"/>
        <family val="2"/>
      </rPr>
      <t xml:space="preserve"> </t>
    </r>
    <r>
      <rPr>
        <sz val="12"/>
        <rFont val="Arial"/>
        <family val="2"/>
      </rPr>
      <t>- refers to those visitors that stay or are registered at least one night in a hotel, Parador or guest house (children of guests count as adults for statistical purposes).  This figure must include both residents and non-resident registrations and it is completed in a monthly basis.</t>
    </r>
  </si>
  <si>
    <r>
      <t>2.</t>
    </r>
    <r>
      <rPr>
        <sz val="7"/>
        <rFont val="Times New Roman"/>
        <family val="1"/>
      </rPr>
      <t>   </t>
    </r>
    <r>
      <rPr>
        <b/>
        <i/>
        <sz val="12"/>
        <rFont val="Arial"/>
        <family val="2"/>
      </rPr>
      <t>Total Guests</t>
    </r>
    <r>
      <rPr>
        <i/>
        <sz val="12"/>
        <rFont val="Arial"/>
        <family val="2"/>
      </rPr>
      <t xml:space="preserve"> -</t>
    </r>
    <r>
      <rPr>
        <sz val="12"/>
        <rFont val="Arial"/>
        <family val="2"/>
      </rPr>
      <t xml:space="preserve"> record the total number of daily guests, including new guests, staying on the accommodation on a particular day.  The monthly total is calculated on the basis of daily total guests.</t>
    </r>
  </si>
  <si>
    <r>
      <rPr>
        <sz val="12"/>
        <color rgb="FF000000"/>
        <rFont val="Arial"/>
        <family val="2"/>
      </rPr>
      <t>7.</t>
    </r>
    <r>
      <rPr>
        <b/>
        <i/>
        <sz val="12"/>
        <color rgb="FF000000"/>
        <rFont val="Arial"/>
        <family val="2"/>
      </rPr>
      <t xml:space="preserve">  Average Daily Rate (ADR)</t>
    </r>
    <r>
      <rPr>
        <sz val="12"/>
        <color rgb="FF000000"/>
        <rFont val="Arial"/>
        <family val="2"/>
      </rPr>
      <t xml:space="preserve"> – an average of the monetary value for a room night stay in the accommodation during a specified period of time.  </t>
    </r>
  </si>
  <si>
    <t>TOURISM STATISTICAL TERMS</t>
  </si>
  <si>
    <t>* Sample includes 107 endorsed hotels and paradors representing over 12,500 rooms and over 95% of endorsed universe.</t>
  </si>
  <si>
    <t>FISCAL YEAR 2014 VS. 2013</t>
  </si>
  <si>
    <t>14/13</t>
  </si>
  <si>
    <t>Total Registrations</t>
  </si>
  <si>
    <t>For the month of January 2014 the tourism sector presents superior results on its activity.  This period ended with a gain of 2.0 points on the occupancy percent for 2014 when compared to the same month last year.  Rooms occupied increased by  2.4% with 6,826 more rooms sold.  Total registrations up by 7.9% from 182,000 in 2013 to 196,435 in 2014.  Both residents and non-residents registrations exceeded last year by 3.4% and 9.4% respectively.   The Average Room Rate (ARR$) for the month rose 0.6% with a selling rate of $149.40 in 2014 vs. $148.44 in 2013.  Fiscal Year To Date 2013-2014 shows a growth of 0.1 points on occupancy rate.  Room demand and supply closed with a decline of 0.9% and 1.1% respectively.  The (ARR$) for fiscal period 2014 turned out 9.4% ahead of 2013, closing at $139.90 vs. $127.90.  As for Paradores, the occupancy rate for January 2014 indicate an improvement of 3.7 points when compared with last year 2013.  Total registrations for Paradores ended with an rise of 9.2% from 8,228 in 2013 to 8,989 in 2014.  Average Room Rate (ARR$) for Paradores surpassed 2013 by 1.7% for a total gain of $1.45.</t>
  </si>
</sst>
</file>

<file path=xl/styles.xml><?xml version="1.0" encoding="utf-8"?>
<styleSheet xmlns="http://schemas.openxmlformats.org/spreadsheetml/2006/main">
  <numFmts count="9">
    <numFmt numFmtId="8" formatCode="&quot;$&quot;#,##0.00_);[Red]\(&quot;$&quot;#,##0.00\)"/>
    <numFmt numFmtId="43" formatCode="_(* #,##0.00_);_(* \(#,##0.00\);_(* &quot;-&quot;??_);_(@_)"/>
    <numFmt numFmtId="164" formatCode="dd\-mmm\-yy_)"/>
    <numFmt numFmtId="165" formatCode="0.0"/>
    <numFmt numFmtId="166" formatCode="0.0%"/>
    <numFmt numFmtId="167" formatCode="mmmm\-yy"/>
    <numFmt numFmtId="168" formatCode="0.0_)"/>
    <numFmt numFmtId="169" formatCode="0.0_);[Red]\-0.0_)"/>
    <numFmt numFmtId="170" formatCode="#,##0.0"/>
  </numFmts>
  <fonts count="76">
    <font>
      <sz val="10"/>
      <name val="Arial"/>
    </font>
    <font>
      <sz val="11"/>
      <color theme="1"/>
      <name val="Calibri"/>
      <family val="2"/>
      <scheme val="minor"/>
    </font>
    <font>
      <b/>
      <sz val="11"/>
      <color theme="1"/>
      <name val="Calibri"/>
      <family val="2"/>
      <scheme val="minor"/>
    </font>
    <font>
      <sz val="20"/>
      <name val="Arial MT"/>
    </font>
    <font>
      <b/>
      <sz val="12"/>
      <color theme="0"/>
      <name val="Arial"/>
      <family val="2"/>
    </font>
    <font>
      <sz val="12"/>
      <name val="Arial"/>
      <family val="2"/>
    </font>
    <font>
      <b/>
      <sz val="14"/>
      <color theme="0"/>
      <name val="Arial"/>
      <family val="2"/>
    </font>
    <font>
      <b/>
      <sz val="12"/>
      <color indexed="8"/>
      <name val="Arial"/>
      <family val="2"/>
    </font>
    <font>
      <sz val="12"/>
      <color indexed="8"/>
      <name val="Arial"/>
      <family val="2"/>
    </font>
    <font>
      <i/>
      <sz val="12"/>
      <color indexed="8"/>
      <name val="Arial"/>
      <family val="2"/>
    </font>
    <font>
      <b/>
      <sz val="12"/>
      <name val="Arial"/>
      <family val="2"/>
    </font>
    <font>
      <i/>
      <sz val="12"/>
      <name val="Arial"/>
      <family val="2"/>
    </font>
    <font>
      <b/>
      <sz val="12"/>
      <name val="Arial MT"/>
    </font>
    <font>
      <b/>
      <i/>
      <sz val="12"/>
      <color theme="0"/>
      <name val="Arial MT"/>
    </font>
    <font>
      <b/>
      <sz val="12"/>
      <color theme="0"/>
      <name val="Arial MT"/>
    </font>
    <font>
      <sz val="10"/>
      <name val="Arial"/>
      <family val="2"/>
    </font>
    <font>
      <b/>
      <sz val="14"/>
      <name val="Arial MT"/>
    </font>
    <font>
      <sz val="12"/>
      <name val="Arial MT"/>
    </font>
    <font>
      <sz val="14"/>
      <name val="Arial MT"/>
    </font>
    <font>
      <b/>
      <sz val="12"/>
      <color indexed="8"/>
      <name val="Arial MT"/>
    </font>
    <font>
      <b/>
      <sz val="14"/>
      <color indexed="8"/>
      <name val="Arial MT"/>
    </font>
    <font>
      <sz val="12"/>
      <color indexed="8"/>
      <name val="Arial MT"/>
    </font>
    <font>
      <sz val="14"/>
      <color indexed="8"/>
      <name val="Arial MT"/>
    </font>
    <font>
      <i/>
      <sz val="12"/>
      <color indexed="8"/>
      <name val="Arial MT"/>
    </font>
    <font>
      <i/>
      <sz val="12"/>
      <name val="Arial MT"/>
    </font>
    <font>
      <b/>
      <sz val="30"/>
      <name val="Arial"/>
      <family val="2"/>
    </font>
    <font>
      <b/>
      <sz val="22"/>
      <name val="Arial"/>
      <family val="2"/>
    </font>
    <font>
      <sz val="18"/>
      <name val="Arial"/>
      <family val="2"/>
    </font>
    <font>
      <b/>
      <sz val="18"/>
      <name val="Arial"/>
      <family val="2"/>
    </font>
    <font>
      <b/>
      <sz val="11"/>
      <color theme="0"/>
      <name val="Arial"/>
      <family val="2"/>
    </font>
    <font>
      <b/>
      <sz val="11"/>
      <name val="Arial"/>
      <family val="2"/>
    </font>
    <font>
      <sz val="8"/>
      <name val="Arial"/>
      <family val="2"/>
    </font>
    <font>
      <b/>
      <sz val="10"/>
      <name val="Arial"/>
      <family val="2"/>
    </font>
    <font>
      <b/>
      <sz val="20"/>
      <name val="Arial"/>
      <family val="2"/>
    </font>
    <font>
      <sz val="16"/>
      <name val="Arial"/>
      <family val="2"/>
    </font>
    <font>
      <b/>
      <sz val="16"/>
      <name val="Verdana"/>
      <family val="2"/>
    </font>
    <font>
      <b/>
      <sz val="12"/>
      <color theme="0"/>
      <name val="Verdana"/>
      <family val="2"/>
    </font>
    <font>
      <b/>
      <sz val="11"/>
      <name val="Verdana"/>
      <family val="2"/>
    </font>
    <font>
      <b/>
      <sz val="9"/>
      <name val="Verdana"/>
      <family val="2"/>
    </font>
    <font>
      <b/>
      <sz val="16"/>
      <color theme="0"/>
      <name val="Verdana"/>
      <family val="2"/>
    </font>
    <font>
      <b/>
      <sz val="9"/>
      <color theme="0"/>
      <name val="Verdana"/>
      <family val="2"/>
    </font>
    <font>
      <b/>
      <sz val="9"/>
      <color indexed="8"/>
      <name val="Verdana"/>
      <family val="2"/>
    </font>
    <font>
      <b/>
      <sz val="11"/>
      <color indexed="8"/>
      <name val="Verdana"/>
      <family val="2"/>
    </font>
    <font>
      <b/>
      <sz val="12"/>
      <color indexed="8"/>
      <name val="Verdana"/>
      <family val="2"/>
    </font>
    <font>
      <b/>
      <sz val="10"/>
      <color theme="1"/>
      <name val="Verdana"/>
      <family val="2"/>
    </font>
    <font>
      <b/>
      <sz val="9"/>
      <color indexed="9"/>
      <name val="Verdana"/>
      <family val="2"/>
    </font>
    <font>
      <b/>
      <sz val="9"/>
      <color theme="1"/>
      <name val="Verdana"/>
      <family val="2"/>
    </font>
    <font>
      <sz val="10"/>
      <color theme="7" tint="0.39997558519241921"/>
      <name val="Arial"/>
      <family val="2"/>
    </font>
    <font>
      <b/>
      <sz val="22"/>
      <color theme="1"/>
      <name val="Calibri"/>
      <family val="2"/>
      <scheme val="minor"/>
    </font>
    <font>
      <b/>
      <sz val="14"/>
      <color theme="1"/>
      <name val="Calibri"/>
      <family val="2"/>
      <scheme val="minor"/>
    </font>
    <font>
      <b/>
      <sz val="12"/>
      <color theme="1"/>
      <name val="Calibri"/>
      <family val="2"/>
      <scheme val="minor"/>
    </font>
    <font>
      <b/>
      <sz val="10"/>
      <color theme="1"/>
      <name val="Arial"/>
      <family val="2"/>
    </font>
    <font>
      <b/>
      <sz val="11"/>
      <color rgb="FF92D050"/>
      <name val="Calibri"/>
      <family val="2"/>
      <scheme val="minor"/>
    </font>
    <font>
      <sz val="10"/>
      <color theme="1"/>
      <name val="Arial"/>
      <family val="2"/>
    </font>
    <font>
      <b/>
      <sz val="10"/>
      <color theme="7" tint="0.39997558519241921"/>
      <name val="Arial"/>
      <family val="2"/>
    </font>
    <font>
      <b/>
      <sz val="9"/>
      <color theme="1"/>
      <name val="Calibri"/>
      <family val="2"/>
      <scheme val="minor"/>
    </font>
    <font>
      <sz val="8"/>
      <color theme="1"/>
      <name val="Calibri"/>
      <family val="2"/>
      <scheme val="minor"/>
    </font>
    <font>
      <b/>
      <sz val="10"/>
      <color theme="1"/>
      <name val="Calibri"/>
      <family val="2"/>
      <scheme val="minor"/>
    </font>
    <font>
      <sz val="9"/>
      <name val="Arial"/>
      <family val="2"/>
    </font>
    <font>
      <sz val="9"/>
      <name val="Arial Black"/>
      <family val="2"/>
    </font>
    <font>
      <sz val="10"/>
      <color rgb="FFFF0000"/>
      <name val="Arial"/>
      <family val="2"/>
    </font>
    <font>
      <b/>
      <sz val="11"/>
      <name val="Calibri"/>
      <family val="2"/>
    </font>
    <font>
      <sz val="10"/>
      <name val="Calibri"/>
      <family val="2"/>
      <scheme val="minor"/>
    </font>
    <font>
      <sz val="10"/>
      <color rgb="FF000000"/>
      <name val="Calibri"/>
      <family val="2"/>
      <scheme val="minor"/>
    </font>
    <font>
      <u/>
      <sz val="10"/>
      <color indexed="12"/>
      <name val="Arial"/>
      <family val="2"/>
    </font>
    <font>
      <sz val="11"/>
      <name val="Calibri"/>
      <family val="2"/>
    </font>
    <font>
      <sz val="10"/>
      <name val="Calibri"/>
      <family val="2"/>
    </font>
    <font>
      <b/>
      <sz val="10"/>
      <name val="Calibri"/>
      <family val="2"/>
    </font>
    <font>
      <u/>
      <sz val="10"/>
      <name val="Calibri"/>
      <family val="2"/>
    </font>
    <font>
      <u/>
      <sz val="10"/>
      <color indexed="12"/>
      <name val="Calibri"/>
      <family val="2"/>
      <scheme val="minor"/>
    </font>
    <font>
      <b/>
      <sz val="14"/>
      <name val="Arial"/>
      <family val="2"/>
    </font>
    <font>
      <sz val="7"/>
      <name val="Times New Roman"/>
      <family val="1"/>
    </font>
    <font>
      <b/>
      <i/>
      <sz val="12"/>
      <name val="Arial"/>
      <family val="2"/>
    </font>
    <font>
      <sz val="12"/>
      <color rgb="FF000000"/>
      <name val="Arial"/>
      <family val="2"/>
    </font>
    <font>
      <b/>
      <i/>
      <sz val="12"/>
      <color rgb="FF000000"/>
      <name val="Arial"/>
      <family val="2"/>
    </font>
    <font>
      <sz val="10"/>
      <color theme="0"/>
      <name val="Arial"/>
      <family val="2"/>
    </font>
  </fonts>
  <fills count="22">
    <fill>
      <patternFill patternType="none"/>
    </fill>
    <fill>
      <patternFill patternType="gray125"/>
    </fill>
    <fill>
      <patternFill patternType="solid">
        <fgColor theme="1"/>
        <bgColor indexed="64"/>
      </patternFill>
    </fill>
    <fill>
      <gradientFill degree="90">
        <stop position="0">
          <color theme="0"/>
        </stop>
        <stop position="0.5">
          <color rgb="FFD7E523"/>
        </stop>
        <stop position="1">
          <color theme="0"/>
        </stop>
      </gradientFill>
    </fill>
    <fill>
      <gradientFill degree="90">
        <stop position="0">
          <color theme="0"/>
        </stop>
        <stop position="0.5">
          <color theme="4"/>
        </stop>
        <stop position="1">
          <color theme="0"/>
        </stop>
      </gradientFill>
    </fill>
    <fill>
      <patternFill patternType="solid">
        <fgColor theme="0" tint="-0.34998626667073579"/>
        <bgColor indexed="64"/>
      </patternFill>
    </fill>
    <fill>
      <patternFill patternType="solid">
        <fgColor rgb="FFFFFFCC"/>
        <bgColor indexed="64"/>
      </patternFill>
    </fill>
    <fill>
      <patternFill patternType="solid">
        <fgColor rgb="FFF4F779"/>
        <bgColor indexed="64"/>
      </patternFill>
    </fill>
    <fill>
      <patternFill patternType="solid">
        <fgColor theme="0" tint="-0.14999847407452621"/>
        <bgColor indexed="64"/>
      </patternFill>
    </fill>
    <fill>
      <patternFill patternType="solid">
        <fgColor indexed="22"/>
        <bgColor indexed="64"/>
      </patternFill>
    </fill>
    <fill>
      <patternFill patternType="solid">
        <fgColor rgb="FFE0F496"/>
        <bgColor indexed="64"/>
      </patternFill>
    </fill>
    <fill>
      <patternFill patternType="solid">
        <fgColor rgb="FFDDF38D"/>
        <bgColor indexed="64"/>
      </patternFill>
    </fill>
    <fill>
      <patternFill patternType="solid">
        <fgColor rgb="FFB1DB17"/>
        <bgColor indexed="64"/>
      </patternFill>
    </fill>
    <fill>
      <patternFill patternType="solid">
        <fgColor indexed="9"/>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FF66"/>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rgb="FFFFFF00"/>
        <bgColor indexed="64"/>
      </patternFill>
    </fill>
    <fill>
      <patternFill patternType="solid">
        <fgColor indexed="8"/>
        <bgColor indexed="64"/>
      </patternFill>
    </fill>
    <fill>
      <patternFill patternType="solid">
        <fgColor theme="0"/>
        <bgColor indexed="64"/>
      </patternFill>
    </fill>
  </fills>
  <borders count="140">
    <border>
      <left/>
      <right/>
      <top/>
      <bottom/>
      <diagonal/>
    </border>
    <border>
      <left style="medium">
        <color indexed="64"/>
      </left>
      <right style="thin">
        <color indexed="8"/>
      </right>
      <top style="thick">
        <color indexed="64"/>
      </top>
      <bottom/>
      <diagonal/>
    </border>
    <border>
      <left/>
      <right/>
      <top style="thick">
        <color indexed="64"/>
      </top>
      <bottom/>
      <diagonal/>
    </border>
    <border>
      <left/>
      <right style="thin">
        <color indexed="64"/>
      </right>
      <top style="thick">
        <color indexed="64"/>
      </top>
      <bottom/>
      <diagonal/>
    </border>
    <border>
      <left/>
      <right style="medium">
        <color indexed="64"/>
      </right>
      <top style="thick">
        <color indexed="64"/>
      </top>
      <bottom/>
      <diagonal/>
    </border>
    <border>
      <left style="double">
        <color indexed="64"/>
      </left>
      <right/>
      <top style="thick">
        <color indexed="64"/>
      </top>
      <bottom/>
      <diagonal/>
    </border>
    <border>
      <left style="medium">
        <color indexed="64"/>
      </left>
      <right style="thin">
        <color indexed="64"/>
      </right>
      <top/>
      <bottom/>
      <diagonal/>
    </border>
    <border>
      <left/>
      <right style="thin">
        <color indexed="64"/>
      </right>
      <top/>
      <bottom/>
      <diagonal/>
    </border>
    <border>
      <left/>
      <right style="medium">
        <color indexed="64"/>
      </right>
      <top/>
      <bottom/>
      <diagonal/>
    </border>
    <border>
      <left style="double">
        <color indexed="64"/>
      </left>
      <right/>
      <top/>
      <bottom/>
      <diagonal/>
    </border>
    <border>
      <left style="medium">
        <color indexed="64"/>
      </left>
      <right style="thin">
        <color indexed="8"/>
      </right>
      <top/>
      <bottom style="thick">
        <color indexed="64"/>
      </bottom>
      <diagonal/>
    </border>
    <border>
      <left/>
      <right/>
      <top/>
      <bottom style="thick">
        <color indexed="64"/>
      </bottom>
      <diagonal/>
    </border>
    <border>
      <left/>
      <right style="thin">
        <color indexed="64"/>
      </right>
      <top/>
      <bottom style="thick">
        <color indexed="64"/>
      </bottom>
      <diagonal/>
    </border>
    <border>
      <left style="double">
        <color indexed="64"/>
      </left>
      <right/>
      <top/>
      <bottom style="thick">
        <color indexed="64"/>
      </bottom>
      <diagonal/>
    </border>
    <border>
      <left style="thin">
        <color indexed="64"/>
      </left>
      <right/>
      <top/>
      <bottom style="thick">
        <color indexed="64"/>
      </bottom>
      <diagonal/>
    </border>
    <border>
      <left/>
      <right style="medium">
        <color indexed="64"/>
      </right>
      <top/>
      <bottom style="thick">
        <color indexed="64"/>
      </bottom>
      <diagonal/>
    </border>
    <border>
      <left style="thin">
        <color indexed="64"/>
      </left>
      <right style="thin">
        <color indexed="8"/>
      </right>
      <top style="thin">
        <color indexed="8"/>
      </top>
      <bottom/>
      <diagonal/>
    </border>
    <border>
      <left/>
      <right/>
      <top style="thin">
        <color indexed="8"/>
      </top>
      <bottom/>
      <diagonal/>
    </border>
    <border>
      <left/>
      <right style="thin">
        <color indexed="64"/>
      </right>
      <top style="thin">
        <color indexed="8"/>
      </top>
      <bottom/>
      <diagonal/>
    </border>
    <border>
      <left/>
      <right style="medium">
        <color indexed="64"/>
      </right>
      <top style="thin">
        <color indexed="8"/>
      </top>
      <bottom/>
      <diagonal/>
    </border>
    <border>
      <left style="double">
        <color indexed="64"/>
      </left>
      <right/>
      <top style="thin">
        <color indexed="8"/>
      </top>
      <bottom/>
      <diagonal/>
    </border>
    <border>
      <left style="thin">
        <color indexed="64"/>
      </left>
      <right style="thin">
        <color indexed="64"/>
      </right>
      <top/>
      <bottom/>
      <diagonal/>
    </border>
    <border>
      <left style="thin">
        <color indexed="64"/>
      </left>
      <right style="thin">
        <color indexed="64"/>
      </right>
      <top/>
      <bottom style="medium">
        <color indexed="8"/>
      </bottom>
      <diagonal/>
    </border>
    <border>
      <left/>
      <right/>
      <top/>
      <bottom style="medium">
        <color indexed="8"/>
      </bottom>
      <diagonal/>
    </border>
    <border>
      <left/>
      <right style="thin">
        <color indexed="64"/>
      </right>
      <top/>
      <bottom style="medium">
        <color indexed="8"/>
      </bottom>
      <diagonal/>
    </border>
    <border>
      <left/>
      <right style="medium">
        <color indexed="64"/>
      </right>
      <top/>
      <bottom style="medium">
        <color indexed="8"/>
      </bottom>
      <diagonal/>
    </border>
    <border>
      <left style="double">
        <color indexed="64"/>
      </left>
      <right/>
      <top/>
      <bottom style="medium">
        <color indexed="8"/>
      </bottom>
      <diagonal/>
    </border>
    <border>
      <left style="thin">
        <color indexed="64"/>
      </left>
      <right/>
      <top/>
      <bottom/>
      <diagonal/>
    </border>
    <border>
      <left style="medium">
        <color indexed="8"/>
      </left>
      <right style="thin">
        <color indexed="8"/>
      </right>
      <top style="medium">
        <color indexed="8"/>
      </top>
      <bottom/>
      <diagonal/>
    </border>
    <border>
      <left/>
      <right/>
      <top style="medium">
        <color indexed="64"/>
      </top>
      <bottom/>
      <diagonal/>
    </border>
    <border>
      <left/>
      <right style="dotted">
        <color indexed="64"/>
      </right>
      <top style="medium">
        <color indexed="64"/>
      </top>
      <bottom/>
      <diagonal/>
    </border>
    <border>
      <left/>
      <right style="dashed">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8"/>
      </right>
      <top style="medium">
        <color indexed="64"/>
      </top>
      <bottom/>
      <diagonal/>
    </border>
    <border>
      <left style="medium">
        <color indexed="8"/>
      </left>
      <right style="thin">
        <color indexed="8"/>
      </right>
      <top/>
      <bottom/>
      <diagonal/>
    </border>
    <border>
      <left/>
      <right style="dotted">
        <color indexed="64"/>
      </right>
      <top/>
      <bottom/>
      <diagonal/>
    </border>
    <border>
      <left/>
      <right style="dashed">
        <color indexed="64"/>
      </right>
      <top/>
      <bottom/>
      <diagonal/>
    </border>
    <border>
      <left style="medium">
        <color indexed="64"/>
      </left>
      <right/>
      <top/>
      <bottom/>
      <diagonal/>
    </border>
    <border>
      <left/>
      <right style="medium">
        <color indexed="8"/>
      </right>
      <top/>
      <bottom/>
      <diagonal/>
    </border>
    <border>
      <left style="medium">
        <color indexed="8"/>
      </left>
      <right style="thin">
        <color indexed="8"/>
      </right>
      <top/>
      <bottom style="thick">
        <color indexed="8"/>
      </bottom>
      <diagonal/>
    </border>
    <border>
      <left/>
      <right style="dotted">
        <color indexed="64"/>
      </right>
      <top/>
      <bottom style="thick">
        <color indexed="64"/>
      </bottom>
      <diagonal/>
    </border>
    <border>
      <left/>
      <right style="dashed">
        <color indexed="64"/>
      </right>
      <top/>
      <bottom style="thick">
        <color indexed="64"/>
      </bottom>
      <diagonal/>
    </border>
    <border>
      <left style="medium">
        <color indexed="8"/>
      </left>
      <right style="thin">
        <color indexed="8"/>
      </right>
      <top style="thin">
        <color indexed="8"/>
      </top>
      <bottom/>
      <diagonal/>
    </border>
    <border>
      <left/>
      <right style="dotted">
        <color indexed="64"/>
      </right>
      <top style="thin">
        <color indexed="8"/>
      </top>
      <bottom/>
      <diagonal/>
    </border>
    <border>
      <left/>
      <right style="medium">
        <color indexed="8"/>
      </right>
      <top style="thin">
        <color indexed="8"/>
      </top>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right style="dotted">
        <color indexed="64"/>
      </right>
      <top/>
      <bottom style="medium">
        <color indexed="8"/>
      </bottom>
      <diagonal/>
    </border>
    <border>
      <left style="medium">
        <color indexed="64"/>
      </left>
      <right/>
      <top/>
      <bottom style="medium">
        <color indexed="8"/>
      </bottom>
      <diagonal/>
    </border>
    <border>
      <left/>
      <right style="medium">
        <color indexed="8"/>
      </right>
      <top/>
      <bottom style="medium">
        <color indexed="8"/>
      </bottom>
      <diagonal/>
    </border>
    <border>
      <left style="dashed">
        <color indexed="64"/>
      </left>
      <right style="thin">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dashed">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dashed">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bottom style="medium">
        <color indexed="64"/>
      </bottom>
      <diagonal/>
    </border>
    <border>
      <left style="dashed">
        <color indexed="64"/>
      </left>
      <right style="thin">
        <color indexed="64"/>
      </right>
      <top style="dashed">
        <color indexed="64"/>
      </top>
      <bottom style="medium">
        <color indexed="64"/>
      </bottom>
      <diagonal/>
    </border>
    <border>
      <left style="dashed">
        <color indexed="64"/>
      </left>
      <right/>
      <top/>
      <bottom/>
      <diagonal/>
    </border>
    <border>
      <left/>
      <right style="dashed">
        <color indexed="64"/>
      </right>
      <top style="dashed">
        <color indexed="64"/>
      </top>
      <bottom style="dashed">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theme="1" tint="0.499984740745262"/>
      </bottom>
      <diagonal/>
    </border>
    <border>
      <left/>
      <right/>
      <top style="medium">
        <color indexed="64"/>
      </top>
      <bottom style="medium">
        <color theme="1" tint="0.499984740745262"/>
      </bottom>
      <diagonal/>
    </border>
    <border>
      <left style="medium">
        <color indexed="64"/>
      </left>
      <right style="medium">
        <color indexed="64"/>
      </right>
      <top style="medium">
        <color indexed="64"/>
      </top>
      <bottom style="medium">
        <color theme="1" tint="0.499984740745262"/>
      </bottom>
      <diagonal/>
    </border>
    <border>
      <left style="medium">
        <color indexed="64"/>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medium">
        <color indexed="64"/>
      </left>
      <right style="medium">
        <color indexed="64"/>
      </right>
      <top style="medium">
        <color theme="1" tint="0.499984740745262"/>
      </top>
      <bottom style="medium">
        <color theme="1" tint="0.499984740745262"/>
      </bottom>
      <diagonal/>
    </border>
    <border>
      <left style="medium">
        <color indexed="64"/>
      </left>
      <right/>
      <top style="medium">
        <color theme="1" tint="0.499984740745262"/>
      </top>
      <bottom style="medium">
        <color indexed="64"/>
      </bottom>
      <diagonal/>
    </border>
    <border>
      <left/>
      <right/>
      <top style="medium">
        <color theme="1" tint="0.499984740745262"/>
      </top>
      <bottom style="medium">
        <color indexed="64"/>
      </bottom>
      <diagonal/>
    </border>
    <border>
      <left style="medium">
        <color indexed="64"/>
      </left>
      <right style="medium">
        <color indexed="64"/>
      </right>
      <top style="medium">
        <color theme="1" tint="0.499984740745262"/>
      </top>
      <bottom style="medium">
        <color indexed="64"/>
      </bottom>
      <diagonal/>
    </border>
    <border>
      <left/>
      <right style="medium">
        <color indexed="22"/>
      </right>
      <top style="medium">
        <color indexed="64"/>
      </top>
      <bottom style="medium">
        <color indexed="64"/>
      </bottom>
      <diagonal/>
    </border>
    <border>
      <left style="medium">
        <color indexed="22"/>
      </left>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indexed="8"/>
      </left>
      <right/>
      <top/>
      <bottom/>
      <diagonal/>
    </border>
    <border>
      <left/>
      <right/>
      <top/>
      <bottom style="medium">
        <color indexed="23"/>
      </bottom>
      <diagonal/>
    </border>
    <border>
      <left style="medium">
        <color indexed="64"/>
      </left>
      <right style="medium">
        <color indexed="64"/>
      </right>
      <top/>
      <bottom style="medium">
        <color indexed="23"/>
      </bottom>
      <diagonal/>
    </border>
    <border>
      <left/>
      <right/>
      <top style="medium">
        <color indexed="23"/>
      </top>
      <bottom style="medium">
        <color indexed="23"/>
      </bottom>
      <diagonal/>
    </border>
    <border>
      <left style="medium">
        <color indexed="8"/>
      </left>
      <right/>
      <top/>
      <bottom style="medium">
        <color indexed="23"/>
      </bottom>
      <diagonal/>
    </border>
    <border>
      <left style="medium">
        <color indexed="8"/>
      </left>
      <right/>
      <top style="medium">
        <color indexed="23"/>
      </top>
      <bottom/>
      <diagonal/>
    </border>
    <border>
      <left style="medium">
        <color indexed="64"/>
      </left>
      <right/>
      <top style="medium">
        <color indexed="64"/>
      </top>
      <bottom style="medium">
        <color indexed="64"/>
      </bottom>
      <diagonal/>
    </border>
    <border>
      <left style="medium">
        <color indexed="22"/>
      </left>
      <right/>
      <top style="medium">
        <color indexed="64"/>
      </top>
      <bottom style="medium">
        <color indexed="64"/>
      </bottom>
      <diagonal/>
    </border>
    <border>
      <left style="medium">
        <color indexed="22"/>
      </left>
      <right style="medium">
        <color indexed="8"/>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style="medium">
        <color indexed="8"/>
      </right>
      <top/>
      <bottom style="medium">
        <color indexed="23"/>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right style="medium">
        <color theme="4" tint="-0.24994659260841701"/>
      </right>
      <top style="medium">
        <color theme="4" tint="-0.24994659260841701"/>
      </top>
      <bottom/>
      <diagonal/>
    </border>
    <border>
      <left style="medium">
        <color theme="4" tint="-0.24994659260841701"/>
      </left>
      <right/>
      <top/>
      <bottom/>
      <diagonal/>
    </border>
    <border>
      <left/>
      <right style="medium">
        <color theme="4" tint="-0.24994659260841701"/>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medium">
        <color theme="3"/>
      </left>
      <right/>
      <top/>
      <bottom/>
      <diagonal/>
    </border>
    <border>
      <left/>
      <right style="medium">
        <color theme="3"/>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right/>
      <top style="medium">
        <color rgb="FF000000"/>
      </top>
      <bottom/>
      <diagonal/>
    </border>
    <border>
      <left style="medium">
        <color rgb="FF000000"/>
      </left>
      <right/>
      <top style="medium">
        <color indexed="64"/>
      </top>
      <bottom/>
      <diagonal/>
    </border>
    <border>
      <left style="thick">
        <color auto="1"/>
      </left>
      <right style="thick">
        <color auto="1"/>
      </right>
      <top style="thick">
        <color auto="1"/>
      </top>
      <bottom style="thick">
        <color auto="1"/>
      </bottom>
      <diagonal/>
    </border>
  </borders>
  <cellStyleXfs count="13">
    <xf numFmtId="0" fontId="0" fillId="0" borderId="0"/>
    <xf numFmtId="164" fontId="3" fillId="0" borderId="0"/>
    <xf numFmtId="0" fontId="15" fillId="0" borderId="0"/>
    <xf numFmtId="0" fontId="15"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5" fillId="0" borderId="0"/>
    <xf numFmtId="0" fontId="15" fillId="0" borderId="0"/>
    <xf numFmtId="9" fontId="1" fillId="0" borderId="0" applyFont="0" applyFill="0" applyBorder="0" applyAlignment="0" applyProtection="0"/>
    <xf numFmtId="9" fontId="1" fillId="0" borderId="0" applyFont="0" applyFill="0" applyBorder="0" applyAlignment="0" applyProtection="0"/>
    <xf numFmtId="0" fontId="64" fillId="0" borderId="0" applyNumberFormat="0" applyFill="0" applyBorder="0" applyAlignment="0" applyProtection="0">
      <alignment vertical="top"/>
      <protection locked="0"/>
    </xf>
  </cellStyleXfs>
  <cellXfs count="955">
    <xf numFmtId="0" fontId="0" fillId="0" borderId="0" xfId="0"/>
    <xf numFmtId="164" fontId="4" fillId="2" borderId="1" xfId="1" applyFont="1" applyFill="1" applyBorder="1"/>
    <xf numFmtId="164" fontId="4" fillId="2" borderId="2" xfId="1" applyFont="1" applyFill="1" applyBorder="1" applyAlignment="1">
      <alignment horizontal="centerContinuous"/>
    </xf>
    <xf numFmtId="37" fontId="4" fillId="2" borderId="3" xfId="1" applyNumberFormat="1" applyFont="1" applyFill="1" applyBorder="1" applyAlignment="1" applyProtection="1">
      <alignment horizontal="center"/>
    </xf>
    <xf numFmtId="37" fontId="4" fillId="2" borderId="2" xfId="1" applyNumberFormat="1" applyFont="1" applyFill="1" applyBorder="1" applyAlignment="1" applyProtection="1">
      <alignment horizontal="centerContinuous"/>
    </xf>
    <xf numFmtId="164" fontId="4" fillId="2" borderId="2" xfId="1" applyFont="1" applyFill="1" applyBorder="1"/>
    <xf numFmtId="37" fontId="4" fillId="2" borderId="4" xfId="1" applyNumberFormat="1" applyFont="1" applyFill="1" applyBorder="1" applyAlignment="1" applyProtection="1">
      <alignment horizontal="center"/>
    </xf>
    <xf numFmtId="164" fontId="4" fillId="2" borderId="5" xfId="1" applyFont="1" applyFill="1" applyBorder="1"/>
    <xf numFmtId="165" fontId="4" fillId="2" borderId="3" xfId="1" applyNumberFormat="1" applyFont="1" applyFill="1" applyBorder="1" applyAlignment="1">
      <alignment horizontal="centerContinuous"/>
    </xf>
    <xf numFmtId="164" fontId="4" fillId="2" borderId="3" xfId="1" applyFont="1" applyFill="1" applyBorder="1"/>
    <xf numFmtId="164" fontId="4" fillId="2" borderId="4" xfId="1" applyFont="1" applyFill="1" applyBorder="1" applyAlignment="1">
      <alignment horizontal="centerContinuous"/>
    </xf>
    <xf numFmtId="0" fontId="5" fillId="0" borderId="0" xfId="0" applyFont="1" applyFill="1"/>
    <xf numFmtId="0" fontId="6" fillId="2" borderId="6" xfId="1" applyNumberFormat="1" applyFont="1" applyFill="1" applyBorder="1" applyAlignment="1">
      <alignment horizontal="center"/>
    </xf>
    <xf numFmtId="164" fontId="4" fillId="2" borderId="0" xfId="1" applyFont="1" applyFill="1" applyBorder="1" applyAlignment="1">
      <alignment horizontal="centerContinuous"/>
    </xf>
    <xf numFmtId="164" fontId="4" fillId="2" borderId="7" xfId="1" applyFont="1" applyFill="1" applyBorder="1" applyAlignment="1" applyProtection="1">
      <alignment horizontal="center"/>
    </xf>
    <xf numFmtId="37" fontId="4" fillId="2" borderId="0" xfId="1" applyNumberFormat="1" applyFont="1" applyFill="1" applyBorder="1" applyAlignment="1" applyProtection="1">
      <alignment horizontal="centerContinuous"/>
    </xf>
    <xf numFmtId="164" fontId="4" fillId="2" borderId="8" xfId="1" applyFont="1" applyFill="1" applyBorder="1" applyAlignment="1" applyProtection="1">
      <alignment horizontal="center"/>
    </xf>
    <xf numFmtId="164" fontId="4" fillId="2" borderId="9" xfId="1" applyFont="1" applyFill="1" applyBorder="1" applyAlignment="1">
      <alignment horizontal="centerContinuous"/>
    </xf>
    <xf numFmtId="165" fontId="4" fillId="2" borderId="7" xfId="1" applyNumberFormat="1" applyFont="1" applyFill="1" applyBorder="1" applyAlignment="1" applyProtection="1">
      <alignment horizontal="center"/>
    </xf>
    <xf numFmtId="166" fontId="4" fillId="2" borderId="0" xfId="1" applyNumberFormat="1" applyFont="1" applyFill="1" applyBorder="1" applyAlignment="1" applyProtection="1">
      <alignment horizontal="centerContinuous"/>
    </xf>
    <xf numFmtId="164" fontId="4" fillId="2" borderId="7" xfId="1" applyFont="1" applyFill="1" applyBorder="1" applyAlignment="1">
      <alignment horizontal="centerContinuous"/>
    </xf>
    <xf numFmtId="164" fontId="4" fillId="2" borderId="8" xfId="1" applyFont="1" applyFill="1" applyBorder="1" applyAlignment="1">
      <alignment horizontal="centerContinuous"/>
    </xf>
    <xf numFmtId="167" fontId="4" fillId="2" borderId="10" xfId="1" applyNumberFormat="1" applyFont="1" applyFill="1" applyBorder="1"/>
    <xf numFmtId="17" fontId="4" fillId="2" borderId="11" xfId="1" applyNumberFormat="1" applyFont="1" applyFill="1" applyBorder="1" applyAlignment="1" applyProtection="1">
      <alignment horizontal="center"/>
    </xf>
    <xf numFmtId="167" fontId="4" fillId="2" borderId="12" xfId="1" applyNumberFormat="1" applyFont="1" applyFill="1" applyBorder="1" applyAlignment="1">
      <alignment horizontal="center"/>
    </xf>
    <xf numFmtId="167" fontId="4" fillId="2" borderId="11" xfId="1" applyNumberFormat="1" applyFont="1" applyFill="1" applyBorder="1" applyAlignment="1">
      <alignment horizontal="center"/>
    </xf>
    <xf numFmtId="17" fontId="4" fillId="2" borderId="13" xfId="1" applyNumberFormat="1" applyFont="1" applyFill="1" applyBorder="1" applyAlignment="1" applyProtection="1">
      <alignment horizontal="center"/>
    </xf>
    <xf numFmtId="17" fontId="4" fillId="2" borderId="14" xfId="1" applyNumberFormat="1" applyFont="1" applyFill="1" applyBorder="1" applyAlignment="1" applyProtection="1">
      <alignment horizontal="center"/>
    </xf>
    <xf numFmtId="17" fontId="4" fillId="2" borderId="15" xfId="1" applyNumberFormat="1" applyFont="1" applyFill="1" applyBorder="1" applyAlignment="1" applyProtection="1">
      <alignment horizontal="center"/>
    </xf>
    <xf numFmtId="164" fontId="5" fillId="0" borderId="16" xfId="1" applyFont="1" applyFill="1" applyBorder="1"/>
    <xf numFmtId="164" fontId="5" fillId="0" borderId="17" xfId="1" applyFont="1" applyFill="1" applyBorder="1"/>
    <xf numFmtId="164" fontId="5" fillId="0" borderId="18" xfId="1" applyFont="1" applyFill="1" applyBorder="1"/>
    <xf numFmtId="37" fontId="5" fillId="0" borderId="17" xfId="1" applyNumberFormat="1" applyFont="1" applyFill="1" applyBorder="1" applyProtection="1"/>
    <xf numFmtId="164" fontId="5" fillId="0" borderId="19" xfId="1" applyFont="1" applyFill="1" applyBorder="1"/>
    <xf numFmtId="164" fontId="5" fillId="0" borderId="20" xfId="1" applyFont="1" applyFill="1" applyBorder="1"/>
    <xf numFmtId="165" fontId="5" fillId="0" borderId="18" xfId="1" applyNumberFormat="1" applyFont="1" applyFill="1" applyBorder="1"/>
    <xf numFmtId="0" fontId="5" fillId="0" borderId="0" xfId="0" applyFont="1"/>
    <xf numFmtId="164" fontId="5" fillId="0" borderId="21" xfId="1" applyFont="1" applyFill="1" applyBorder="1"/>
    <xf numFmtId="164" fontId="5" fillId="0" borderId="0" xfId="1" applyFont="1" applyFill="1" applyBorder="1"/>
    <xf numFmtId="164" fontId="5" fillId="0" borderId="7" xfId="1" applyFont="1" applyFill="1" applyBorder="1"/>
    <xf numFmtId="37" fontId="5" fillId="0" borderId="0" xfId="1" applyNumberFormat="1" applyFont="1" applyFill="1" applyBorder="1" applyProtection="1"/>
    <xf numFmtId="164" fontId="5" fillId="0" borderId="7" xfId="1" applyFont="1" applyFill="1" applyBorder="1" applyAlignment="1">
      <alignment horizontal="right"/>
    </xf>
    <xf numFmtId="164" fontId="5" fillId="0" borderId="8" xfId="1" applyFont="1" applyFill="1" applyBorder="1"/>
    <xf numFmtId="164" fontId="5" fillId="0" borderId="9" xfId="1" applyFont="1" applyFill="1" applyBorder="1"/>
    <xf numFmtId="165" fontId="5" fillId="0" borderId="7" xfId="1" applyNumberFormat="1" applyFont="1" applyFill="1" applyBorder="1"/>
    <xf numFmtId="164" fontId="7" fillId="0" borderId="21" xfId="1" applyFont="1" applyFill="1" applyBorder="1" applyAlignment="1">
      <alignment horizontal="left"/>
    </xf>
    <xf numFmtId="37" fontId="7" fillId="0" borderId="0" xfId="1" applyNumberFormat="1" applyFont="1" applyFill="1" applyBorder="1" applyAlignment="1" applyProtection="1">
      <alignment horizontal="center"/>
    </xf>
    <xf numFmtId="166" fontId="7" fillId="0" borderId="7" xfId="1" applyNumberFormat="1" applyFont="1" applyFill="1" applyBorder="1" applyAlignment="1" applyProtection="1">
      <alignment horizontal="center"/>
    </xf>
    <xf numFmtId="166" fontId="7" fillId="0" borderId="8" xfId="1" applyNumberFormat="1" applyFont="1" applyFill="1" applyBorder="1" applyAlignment="1" applyProtection="1">
      <alignment horizontal="center"/>
    </xf>
    <xf numFmtId="166" fontId="7" fillId="0" borderId="9" xfId="1" applyNumberFormat="1" applyFont="1" applyFill="1" applyBorder="1" applyAlignment="1" applyProtection="1">
      <alignment horizontal="center"/>
    </xf>
    <xf numFmtId="166" fontId="7" fillId="0" borderId="0" xfId="1" applyNumberFormat="1" applyFont="1" applyFill="1" applyBorder="1" applyAlignment="1" applyProtection="1">
      <alignment horizontal="center"/>
    </xf>
    <xf numFmtId="165" fontId="7" fillId="0" borderId="7" xfId="1" applyNumberFormat="1" applyFont="1" applyFill="1" applyBorder="1" applyAlignment="1" applyProtection="1">
      <alignment horizontal="center"/>
    </xf>
    <xf numFmtId="37" fontId="7" fillId="0" borderId="7" xfId="1" applyNumberFormat="1" applyFont="1" applyFill="1" applyBorder="1" applyAlignment="1" applyProtection="1">
      <alignment horizontal="center"/>
    </xf>
    <xf numFmtId="168" fontId="7" fillId="0" borderId="0" xfId="1" applyNumberFormat="1" applyFont="1" applyFill="1" applyBorder="1" applyAlignment="1" applyProtection="1">
      <alignment horizontal="center"/>
    </xf>
    <xf numFmtId="168" fontId="7" fillId="0" borderId="7" xfId="1" applyNumberFormat="1" applyFont="1" applyFill="1" applyBorder="1" applyAlignment="1" applyProtection="1">
      <alignment horizontal="center"/>
    </xf>
    <xf numFmtId="0" fontId="7" fillId="0" borderId="0" xfId="0" applyFont="1"/>
    <xf numFmtId="164" fontId="7" fillId="0" borderId="21" xfId="1" applyFont="1" applyFill="1" applyBorder="1" applyAlignment="1">
      <alignment horizontal="center"/>
    </xf>
    <xf numFmtId="37" fontId="8" fillId="0" borderId="0" xfId="1" applyNumberFormat="1" applyFont="1" applyFill="1" applyBorder="1" applyAlignment="1" applyProtection="1">
      <alignment horizontal="center"/>
    </xf>
    <xf numFmtId="166" fontId="8" fillId="0" borderId="7" xfId="1" applyNumberFormat="1" applyFont="1" applyFill="1" applyBorder="1" applyAlignment="1" applyProtection="1">
      <alignment horizontal="center"/>
    </xf>
    <xf numFmtId="166" fontId="8" fillId="0" borderId="0" xfId="1" applyNumberFormat="1" applyFont="1" applyFill="1" applyBorder="1" applyAlignment="1" applyProtection="1">
      <alignment horizontal="center"/>
    </xf>
    <xf numFmtId="166" fontId="8" fillId="0" borderId="8" xfId="1" applyNumberFormat="1" applyFont="1" applyFill="1" applyBorder="1" applyAlignment="1" applyProtection="1">
      <alignment horizontal="center"/>
    </xf>
    <xf numFmtId="166" fontId="8" fillId="0" borderId="9" xfId="1" applyNumberFormat="1" applyFont="1" applyFill="1" applyBorder="1" applyAlignment="1" applyProtection="1">
      <alignment horizontal="center"/>
    </xf>
    <xf numFmtId="165" fontId="8" fillId="0" borderId="7" xfId="1" applyNumberFormat="1" applyFont="1" applyFill="1" applyBorder="1" applyAlignment="1" applyProtection="1">
      <alignment horizontal="center"/>
    </xf>
    <xf numFmtId="37" fontId="8" fillId="0" borderId="7" xfId="1" applyNumberFormat="1" applyFont="1" applyFill="1" applyBorder="1" applyAlignment="1" applyProtection="1">
      <alignment horizontal="center"/>
    </xf>
    <xf numFmtId="164" fontId="8" fillId="0" borderId="7" xfId="1" applyFont="1" applyFill="1" applyBorder="1" applyAlignment="1">
      <alignment horizontal="center"/>
    </xf>
    <xf numFmtId="0" fontId="8" fillId="0" borderId="0" xfId="0" applyFont="1"/>
    <xf numFmtId="164" fontId="8" fillId="0" borderId="21" xfId="1" applyFont="1" applyFill="1" applyBorder="1" applyAlignment="1">
      <alignment horizontal="left"/>
    </xf>
    <xf numFmtId="164" fontId="9" fillId="0" borderId="21" xfId="1" applyFont="1" applyFill="1" applyBorder="1" applyAlignment="1">
      <alignment horizontal="left"/>
    </xf>
    <xf numFmtId="37" fontId="9" fillId="0" borderId="0" xfId="1" applyNumberFormat="1" applyFont="1" applyFill="1" applyBorder="1" applyAlignment="1" applyProtection="1">
      <alignment horizontal="center"/>
    </xf>
    <xf numFmtId="166" fontId="9" fillId="0" borderId="7" xfId="1" applyNumberFormat="1" applyFont="1" applyFill="1" applyBorder="1" applyAlignment="1" applyProtection="1">
      <alignment horizontal="center"/>
    </xf>
    <xf numFmtId="166" fontId="9" fillId="0" borderId="8" xfId="1" applyNumberFormat="1" applyFont="1" applyFill="1" applyBorder="1" applyAlignment="1" applyProtection="1">
      <alignment horizontal="center"/>
    </xf>
    <xf numFmtId="166" fontId="9" fillId="0" borderId="9" xfId="1" applyNumberFormat="1" applyFont="1" applyFill="1" applyBorder="1" applyAlignment="1" applyProtection="1">
      <alignment horizontal="center"/>
    </xf>
    <xf numFmtId="166" fontId="9" fillId="0" borderId="0" xfId="1" applyNumberFormat="1" applyFont="1" applyFill="1" applyBorder="1" applyAlignment="1" applyProtection="1">
      <alignment horizontal="center"/>
    </xf>
    <xf numFmtId="165" fontId="9" fillId="0" borderId="7" xfId="1" applyNumberFormat="1" applyFont="1" applyFill="1" applyBorder="1" applyAlignment="1" applyProtection="1">
      <alignment horizontal="center"/>
    </xf>
    <xf numFmtId="37" fontId="9" fillId="0" borderId="7" xfId="1" applyNumberFormat="1" applyFont="1" applyFill="1" applyBorder="1" applyAlignment="1" applyProtection="1">
      <alignment horizontal="center"/>
    </xf>
    <xf numFmtId="168" fontId="9" fillId="0" borderId="0" xfId="1" applyNumberFormat="1" applyFont="1" applyFill="1" applyBorder="1" applyAlignment="1" applyProtection="1">
      <alignment horizontal="center"/>
    </xf>
    <xf numFmtId="168" fontId="9" fillId="0" borderId="7" xfId="1" applyNumberFormat="1" applyFont="1" applyFill="1" applyBorder="1" applyAlignment="1" applyProtection="1">
      <alignment horizontal="center"/>
    </xf>
    <xf numFmtId="0" fontId="9" fillId="0" borderId="0" xfId="0" applyFont="1"/>
    <xf numFmtId="164" fontId="9" fillId="0" borderId="7" xfId="1" applyFont="1" applyFill="1" applyBorder="1" applyAlignment="1">
      <alignment horizontal="center"/>
    </xf>
    <xf numFmtId="164" fontId="5" fillId="0" borderId="21" xfId="1" applyFont="1" applyFill="1" applyBorder="1" applyAlignment="1">
      <alignment horizontal="right"/>
    </xf>
    <xf numFmtId="37" fontId="5" fillId="0" borderId="0" xfId="1" applyNumberFormat="1" applyFont="1" applyFill="1" applyBorder="1" applyAlignment="1" applyProtection="1">
      <alignment horizontal="center"/>
    </xf>
    <xf numFmtId="166" fontId="5" fillId="0" borderId="7" xfId="1" applyNumberFormat="1" applyFont="1" applyFill="1" applyBorder="1" applyAlignment="1" applyProtection="1">
      <alignment horizontal="center"/>
    </xf>
    <xf numFmtId="166" fontId="5" fillId="0" borderId="8" xfId="1" applyNumberFormat="1" applyFont="1" applyFill="1" applyBorder="1" applyAlignment="1" applyProtection="1">
      <alignment horizontal="center"/>
    </xf>
    <xf numFmtId="166" fontId="5" fillId="0" borderId="9" xfId="1" applyNumberFormat="1" applyFont="1" applyFill="1" applyBorder="1" applyAlignment="1" applyProtection="1">
      <alignment horizontal="center"/>
    </xf>
    <xf numFmtId="166" fontId="5" fillId="0" borderId="0" xfId="1" applyNumberFormat="1" applyFont="1" applyFill="1" applyBorder="1" applyAlignment="1" applyProtection="1">
      <alignment horizontal="center"/>
    </xf>
    <xf numFmtId="165" fontId="5" fillId="0" borderId="7" xfId="1" applyNumberFormat="1" applyFont="1" applyFill="1" applyBorder="1" applyAlignment="1" applyProtection="1">
      <alignment horizontal="center"/>
    </xf>
    <xf numFmtId="37" fontId="5" fillId="0" borderId="7" xfId="1" applyNumberFormat="1" applyFont="1" applyFill="1" applyBorder="1" applyAlignment="1" applyProtection="1">
      <alignment horizontal="center"/>
    </xf>
    <xf numFmtId="168" fontId="5" fillId="0" borderId="0" xfId="1" applyNumberFormat="1" applyFont="1" applyFill="1" applyBorder="1" applyAlignment="1" applyProtection="1">
      <alignment horizontal="center"/>
    </xf>
    <xf numFmtId="168" fontId="5" fillId="0" borderId="7" xfId="1" applyNumberFormat="1" applyFont="1" applyFill="1" applyBorder="1" applyAlignment="1" applyProtection="1">
      <alignment horizontal="center"/>
    </xf>
    <xf numFmtId="164" fontId="5" fillId="3" borderId="21" xfId="1" applyFont="1" applyFill="1" applyBorder="1" applyAlignment="1">
      <alignment horizontal="right"/>
    </xf>
    <xf numFmtId="37" fontId="5" fillId="3" borderId="0" xfId="1" applyNumberFormat="1" applyFont="1" applyFill="1" applyBorder="1" applyAlignment="1" applyProtection="1">
      <alignment horizontal="center"/>
    </xf>
    <xf numFmtId="166" fontId="5" fillId="3" borderId="7" xfId="1" applyNumberFormat="1" applyFont="1" applyFill="1" applyBorder="1" applyAlignment="1" applyProtection="1">
      <alignment horizontal="center"/>
    </xf>
    <xf numFmtId="166" fontId="5" fillId="3" borderId="8" xfId="1" applyNumberFormat="1" applyFont="1" applyFill="1" applyBorder="1" applyAlignment="1" applyProtection="1">
      <alignment horizontal="center"/>
    </xf>
    <xf numFmtId="166" fontId="5" fillId="3" borderId="9" xfId="1" applyNumberFormat="1" applyFont="1" applyFill="1" applyBorder="1" applyAlignment="1" applyProtection="1">
      <alignment horizontal="center"/>
    </xf>
    <xf numFmtId="166" fontId="5" fillId="3" borderId="0" xfId="1" applyNumberFormat="1" applyFont="1" applyFill="1" applyBorder="1" applyAlignment="1" applyProtection="1">
      <alignment horizontal="center"/>
    </xf>
    <xf numFmtId="165" fontId="5" fillId="3" borderId="7" xfId="1" applyNumberFormat="1" applyFont="1" applyFill="1" applyBorder="1" applyAlignment="1" applyProtection="1">
      <alignment horizontal="center"/>
    </xf>
    <xf numFmtId="37" fontId="5" fillId="3" borderId="7" xfId="1" applyNumberFormat="1" applyFont="1" applyFill="1" applyBorder="1" applyAlignment="1" applyProtection="1">
      <alignment horizontal="center"/>
    </xf>
    <xf numFmtId="168" fontId="5" fillId="3" borderId="0" xfId="1" applyNumberFormat="1" applyFont="1" applyFill="1" applyBorder="1" applyAlignment="1" applyProtection="1">
      <alignment horizontal="center"/>
    </xf>
    <xf numFmtId="168" fontId="5" fillId="3" borderId="7" xfId="1" applyNumberFormat="1" applyFont="1" applyFill="1" applyBorder="1" applyAlignment="1" applyProtection="1">
      <alignment horizontal="center"/>
    </xf>
    <xf numFmtId="0" fontId="5" fillId="0" borderId="0" xfId="0" applyFont="1" applyBorder="1"/>
    <xf numFmtId="164" fontId="10" fillId="0" borderId="21" xfId="1" applyFont="1" applyFill="1" applyBorder="1" applyAlignment="1">
      <alignment horizontal="center" wrapText="1"/>
    </xf>
    <xf numFmtId="37" fontId="10" fillId="0" borderId="0" xfId="1" applyNumberFormat="1" applyFont="1" applyFill="1" applyBorder="1" applyAlignment="1" applyProtection="1">
      <alignment horizontal="center"/>
    </xf>
    <xf numFmtId="166" fontId="10" fillId="0" borderId="7" xfId="1" applyNumberFormat="1" applyFont="1" applyFill="1" applyBorder="1" applyAlignment="1" applyProtection="1">
      <alignment horizontal="center"/>
    </xf>
    <xf numFmtId="166" fontId="10" fillId="0" borderId="8" xfId="1" applyNumberFormat="1" applyFont="1" applyFill="1" applyBorder="1" applyAlignment="1" applyProtection="1">
      <alignment horizontal="center"/>
    </xf>
    <xf numFmtId="166" fontId="10" fillId="0" borderId="9" xfId="1" applyNumberFormat="1" applyFont="1" applyFill="1" applyBorder="1" applyAlignment="1" applyProtection="1">
      <alignment horizontal="center"/>
    </xf>
    <xf numFmtId="166" fontId="10" fillId="0" borderId="0" xfId="1" applyNumberFormat="1" applyFont="1" applyFill="1" applyBorder="1" applyAlignment="1" applyProtection="1">
      <alignment horizontal="center"/>
    </xf>
    <xf numFmtId="165" fontId="10" fillId="0" borderId="7" xfId="1" applyNumberFormat="1" applyFont="1" applyFill="1" applyBorder="1" applyAlignment="1" applyProtection="1">
      <alignment horizontal="center"/>
    </xf>
    <xf numFmtId="37" fontId="10" fillId="0" borderId="7" xfId="1" applyNumberFormat="1" applyFont="1" applyFill="1" applyBorder="1" applyAlignment="1" applyProtection="1">
      <alignment horizontal="center"/>
    </xf>
    <xf numFmtId="168" fontId="10" fillId="0" borderId="0" xfId="1" applyNumberFormat="1" applyFont="1" applyFill="1" applyBorder="1" applyAlignment="1" applyProtection="1">
      <alignment horizontal="center"/>
    </xf>
    <xf numFmtId="168" fontId="10" fillId="0" borderId="7" xfId="1" applyNumberFormat="1" applyFont="1" applyFill="1" applyBorder="1" applyAlignment="1" applyProtection="1">
      <alignment horizontal="center"/>
    </xf>
    <xf numFmtId="164" fontId="10" fillId="0" borderId="21" xfId="1" applyFont="1" applyFill="1" applyBorder="1" applyAlignment="1">
      <alignment horizontal="left"/>
    </xf>
    <xf numFmtId="0" fontId="10" fillId="0" borderId="0" xfId="0" applyFont="1"/>
    <xf numFmtId="164" fontId="5" fillId="0" borderId="0" xfId="1" applyFont="1" applyFill="1" applyBorder="1" applyAlignment="1">
      <alignment horizontal="center"/>
    </xf>
    <xf numFmtId="164" fontId="11" fillId="0" borderId="21" xfId="1" applyFont="1" applyFill="1" applyBorder="1"/>
    <xf numFmtId="37" fontId="11" fillId="0" borderId="0" xfId="1" applyNumberFormat="1" applyFont="1" applyFill="1" applyBorder="1" applyAlignment="1" applyProtection="1">
      <alignment horizontal="center"/>
    </xf>
    <xf numFmtId="166" fontId="11" fillId="0" borderId="7" xfId="1" applyNumberFormat="1" applyFont="1" applyFill="1" applyBorder="1" applyAlignment="1" applyProtection="1">
      <alignment horizontal="center"/>
    </xf>
    <xf numFmtId="166" fontId="11" fillId="0" borderId="8" xfId="1" applyNumberFormat="1" applyFont="1" applyFill="1" applyBorder="1" applyAlignment="1" applyProtection="1">
      <alignment horizontal="center"/>
    </xf>
    <xf numFmtId="166" fontId="11" fillId="0" borderId="9" xfId="1" applyNumberFormat="1" applyFont="1" applyFill="1" applyBorder="1" applyAlignment="1" applyProtection="1">
      <alignment horizontal="center"/>
    </xf>
    <xf numFmtId="166" fontId="11" fillId="0" borderId="0" xfId="1" applyNumberFormat="1" applyFont="1" applyFill="1" applyBorder="1" applyAlignment="1" applyProtection="1">
      <alignment horizontal="center"/>
    </xf>
    <xf numFmtId="165" fontId="11" fillId="0" borderId="7" xfId="1" applyNumberFormat="1" applyFont="1" applyFill="1" applyBorder="1" applyAlignment="1" applyProtection="1">
      <alignment horizontal="center"/>
    </xf>
    <xf numFmtId="37" fontId="11" fillId="0" borderId="7" xfId="1" applyNumberFormat="1" applyFont="1" applyFill="1" applyBorder="1" applyAlignment="1" applyProtection="1">
      <alignment horizontal="center"/>
    </xf>
    <xf numFmtId="168" fontId="11" fillId="0" borderId="0" xfId="1" applyNumberFormat="1" applyFont="1" applyFill="1" applyBorder="1" applyAlignment="1" applyProtection="1">
      <alignment horizontal="center"/>
    </xf>
    <xf numFmtId="168" fontId="11" fillId="0" borderId="7" xfId="1" applyNumberFormat="1" applyFont="1" applyFill="1" applyBorder="1" applyAlignment="1" applyProtection="1">
      <alignment horizontal="center"/>
    </xf>
    <xf numFmtId="164" fontId="5" fillId="0" borderId="22" xfId="1" applyFont="1" applyFill="1" applyBorder="1"/>
    <xf numFmtId="164" fontId="5" fillId="0" borderId="23" xfId="1" applyFont="1" applyFill="1" applyBorder="1"/>
    <xf numFmtId="37" fontId="5" fillId="0" borderId="23" xfId="1" applyNumberFormat="1" applyFont="1" applyFill="1" applyBorder="1" applyProtection="1"/>
    <xf numFmtId="166" fontId="5" fillId="0" borderId="24" xfId="1" applyNumberFormat="1" applyFont="1" applyFill="1" applyBorder="1" applyProtection="1"/>
    <xf numFmtId="166" fontId="5" fillId="0" borderId="24" xfId="1" applyNumberFormat="1" applyFont="1" applyFill="1" applyBorder="1" applyAlignment="1" applyProtection="1">
      <alignment horizontal="right"/>
    </xf>
    <xf numFmtId="166" fontId="5" fillId="0" borderId="23" xfId="1" applyNumberFormat="1" applyFont="1" applyFill="1" applyBorder="1" applyProtection="1"/>
    <xf numFmtId="166" fontId="5" fillId="0" borderId="25" xfId="1" applyNumberFormat="1" applyFont="1" applyFill="1" applyBorder="1" applyProtection="1"/>
    <xf numFmtId="164" fontId="5" fillId="0" borderId="26" xfId="1" applyFont="1" applyFill="1" applyBorder="1"/>
    <xf numFmtId="165" fontId="5" fillId="0" borderId="24" xfId="1" applyNumberFormat="1" applyFont="1" applyFill="1" applyBorder="1" applyAlignment="1" applyProtection="1">
      <alignment horizontal="center"/>
    </xf>
    <xf numFmtId="37" fontId="5" fillId="0" borderId="24" xfId="1" applyNumberFormat="1" applyFont="1" applyFill="1" applyBorder="1" applyProtection="1"/>
    <xf numFmtId="37" fontId="5" fillId="0" borderId="23" xfId="1" applyNumberFormat="1" applyFont="1" applyFill="1" applyBorder="1" applyAlignment="1" applyProtection="1">
      <alignment horizontal="center"/>
    </xf>
    <xf numFmtId="168" fontId="5" fillId="0" borderId="24" xfId="1" applyNumberFormat="1" applyFont="1" applyFill="1" applyBorder="1" applyAlignment="1" applyProtection="1">
      <alignment horizontal="center"/>
    </xf>
    <xf numFmtId="0" fontId="12" fillId="0" borderId="0" xfId="0" applyFont="1"/>
    <xf numFmtId="165" fontId="5" fillId="0" borderId="0" xfId="0" applyNumberFormat="1" applyFont="1"/>
    <xf numFmtId="0" fontId="10" fillId="0" borderId="0" xfId="0" applyFont="1" applyBorder="1"/>
    <xf numFmtId="37" fontId="5" fillId="0" borderId="0" xfId="0" applyNumberFormat="1" applyFont="1"/>
    <xf numFmtId="0" fontId="5" fillId="0" borderId="27" xfId="0" applyFont="1" applyBorder="1"/>
    <xf numFmtId="164" fontId="13" fillId="2" borderId="28" xfId="1" applyFont="1" applyFill="1" applyBorder="1" applyAlignment="1">
      <alignment horizontal="center"/>
    </xf>
    <xf numFmtId="164" fontId="14" fillId="2" borderId="29" xfId="1" applyFont="1" applyFill="1" applyBorder="1" applyAlignment="1">
      <alignment horizontal="centerContinuous"/>
    </xf>
    <xf numFmtId="37" fontId="14" fillId="2" borderId="30" xfId="1" applyNumberFormat="1" applyFont="1" applyFill="1" applyBorder="1" applyAlignment="1" applyProtection="1">
      <alignment horizontal="center"/>
    </xf>
    <xf numFmtId="37" fontId="14" fillId="2" borderId="29" xfId="1" applyNumberFormat="1" applyFont="1" applyFill="1" applyBorder="1" applyAlignment="1" applyProtection="1">
      <alignment horizontal="centerContinuous"/>
    </xf>
    <xf numFmtId="37" fontId="14" fillId="2" borderId="31" xfId="1" applyNumberFormat="1" applyFont="1" applyFill="1" applyBorder="1" applyAlignment="1" applyProtection="1">
      <alignment horizontal="center"/>
    </xf>
    <xf numFmtId="164" fontId="14" fillId="2" borderId="29" xfId="1" applyFont="1" applyFill="1" applyBorder="1"/>
    <xf numFmtId="37" fontId="14" fillId="2" borderId="32" xfId="1" applyNumberFormat="1" applyFont="1" applyFill="1" applyBorder="1" applyAlignment="1" applyProtection="1">
      <alignment horizontal="center"/>
    </xf>
    <xf numFmtId="164" fontId="14" fillId="2" borderId="33" xfId="1" applyFont="1" applyFill="1" applyBorder="1"/>
    <xf numFmtId="169" fontId="14" fillId="2" borderId="34" xfId="1" applyNumberFormat="1" applyFont="1" applyFill="1" applyBorder="1" applyAlignment="1">
      <alignment horizontal="centerContinuous"/>
    </xf>
    <xf numFmtId="37" fontId="14" fillId="2" borderId="34" xfId="1" applyNumberFormat="1" applyFont="1" applyFill="1" applyBorder="1" applyAlignment="1" applyProtection="1">
      <alignment horizontal="center"/>
    </xf>
    <xf numFmtId="164" fontId="14" fillId="2" borderId="34" xfId="1" applyFont="1" applyFill="1" applyBorder="1"/>
    <xf numFmtId="164" fontId="14" fillId="2" borderId="35" xfId="1" applyFont="1" applyFill="1" applyBorder="1" applyAlignment="1">
      <alignment horizontal="centerContinuous"/>
    </xf>
    <xf numFmtId="0" fontId="16" fillId="0" borderId="0" xfId="2" applyFont="1"/>
    <xf numFmtId="0" fontId="14" fillId="2" borderId="36" xfId="1" applyNumberFormat="1" applyFont="1" applyFill="1" applyBorder="1" applyAlignment="1">
      <alignment horizontal="center"/>
    </xf>
    <xf numFmtId="164" fontId="14" fillId="2" borderId="0" xfId="1" applyFont="1" applyFill="1" applyBorder="1" applyAlignment="1">
      <alignment horizontal="centerContinuous"/>
    </xf>
    <xf numFmtId="164" fontId="14" fillId="2" borderId="37" xfId="1" applyFont="1" applyFill="1" applyBorder="1" applyAlignment="1" applyProtection="1">
      <alignment horizontal="center"/>
    </xf>
    <xf numFmtId="37" fontId="14" fillId="2" borderId="0" xfId="1" applyNumberFormat="1" applyFont="1" applyFill="1" applyBorder="1" applyAlignment="1" applyProtection="1">
      <alignment horizontal="centerContinuous"/>
    </xf>
    <xf numFmtId="164" fontId="14" fillId="2" borderId="38" xfId="1" applyFont="1" applyFill="1" applyBorder="1" applyAlignment="1" applyProtection="1">
      <alignment horizontal="center"/>
    </xf>
    <xf numFmtId="164" fontId="14" fillId="2" borderId="8" xfId="1" applyFont="1" applyFill="1" applyBorder="1" applyAlignment="1" applyProtection="1">
      <alignment horizontal="center"/>
    </xf>
    <xf numFmtId="164" fontId="14" fillId="2" borderId="39" xfId="1" applyFont="1" applyFill="1" applyBorder="1" applyAlignment="1">
      <alignment horizontal="centerContinuous"/>
    </xf>
    <xf numFmtId="169" fontId="14" fillId="2" borderId="7" xfId="1" applyNumberFormat="1" applyFont="1" applyFill="1" applyBorder="1" applyAlignment="1" applyProtection="1">
      <alignment horizontal="center"/>
    </xf>
    <xf numFmtId="166" fontId="14" fillId="2" borderId="0" xfId="1" applyNumberFormat="1" applyFont="1" applyFill="1" applyBorder="1" applyAlignment="1" applyProtection="1">
      <alignment horizontal="centerContinuous"/>
    </xf>
    <xf numFmtId="164" fontId="14" fillId="2" borderId="7" xfId="1" applyFont="1" applyFill="1" applyBorder="1" applyAlignment="1" applyProtection="1">
      <alignment horizontal="center"/>
    </xf>
    <xf numFmtId="164" fontId="14" fillId="2" borderId="7" xfId="1" applyFont="1" applyFill="1" applyBorder="1" applyAlignment="1">
      <alignment horizontal="centerContinuous"/>
    </xf>
    <xf numFmtId="164" fontId="14" fillId="2" borderId="40" xfId="1" applyFont="1" applyFill="1" applyBorder="1" applyAlignment="1">
      <alignment horizontal="centerContinuous"/>
    </xf>
    <xf numFmtId="49" fontId="13" fillId="2" borderId="41" xfId="1" applyNumberFormat="1" applyFont="1" applyFill="1" applyBorder="1" applyAlignment="1">
      <alignment horizontal="center"/>
    </xf>
    <xf numFmtId="0" fontId="14" fillId="2" borderId="11" xfId="1" applyNumberFormat="1" applyFont="1" applyFill="1" applyBorder="1" applyAlignment="1" applyProtection="1">
      <alignment horizontal="center"/>
    </xf>
    <xf numFmtId="0" fontId="14" fillId="2" borderId="42" xfId="1" applyNumberFormat="1" applyFont="1" applyFill="1" applyBorder="1"/>
    <xf numFmtId="0" fontId="14" fillId="2" borderId="43" xfId="1" applyNumberFormat="1" applyFont="1" applyFill="1" applyBorder="1"/>
    <xf numFmtId="0" fontId="14" fillId="2" borderId="15" xfId="1" applyNumberFormat="1" applyFont="1" applyFill="1" applyBorder="1"/>
    <xf numFmtId="169" fontId="14" fillId="2" borderId="12" xfId="1" applyNumberFormat="1" applyFont="1" applyFill="1" applyBorder="1" applyAlignment="1">
      <alignment horizontal="center"/>
    </xf>
    <xf numFmtId="0" fontId="14" fillId="2" borderId="43" xfId="1" applyNumberFormat="1" applyFont="1" applyFill="1" applyBorder="1" applyAlignment="1">
      <alignment horizontal="center"/>
    </xf>
    <xf numFmtId="0" fontId="14" fillId="2" borderId="12" xfId="1" applyNumberFormat="1" applyFont="1" applyFill="1" applyBorder="1"/>
    <xf numFmtId="0" fontId="14" fillId="2" borderId="12" xfId="1" applyNumberFormat="1" applyFont="1" applyFill="1" applyBorder="1" applyAlignment="1" applyProtection="1">
      <alignment horizontal="center"/>
    </xf>
    <xf numFmtId="0" fontId="14" fillId="2" borderId="15" xfId="1" applyNumberFormat="1" applyFont="1" applyFill="1" applyBorder="1" applyAlignment="1" applyProtection="1">
      <alignment horizontal="center"/>
    </xf>
    <xf numFmtId="0" fontId="16" fillId="0" borderId="0" xfId="2" applyNumberFormat="1" applyFont="1"/>
    <xf numFmtId="164" fontId="17" fillId="0" borderId="44" xfId="1" applyFont="1" applyFill="1" applyBorder="1"/>
    <xf numFmtId="164" fontId="17" fillId="0" borderId="17" xfId="1" applyFont="1" applyFill="1" applyBorder="1"/>
    <xf numFmtId="164" fontId="17" fillId="0" borderId="45" xfId="1" applyFont="1" applyFill="1" applyBorder="1"/>
    <xf numFmtId="37" fontId="17" fillId="0" borderId="17" xfId="1" applyNumberFormat="1" applyFont="1" applyFill="1" applyBorder="1" applyProtection="1"/>
    <xf numFmtId="164" fontId="17" fillId="0" borderId="8" xfId="1" applyFont="1" applyFill="1" applyBorder="1"/>
    <xf numFmtId="164" fontId="17" fillId="0" borderId="39" xfId="1" applyFont="1" applyFill="1" applyBorder="1"/>
    <xf numFmtId="169" fontId="17" fillId="0" borderId="18" xfId="1" applyNumberFormat="1" applyFont="1" applyFill="1" applyBorder="1"/>
    <xf numFmtId="164" fontId="17" fillId="0" borderId="18" xfId="1" applyFont="1" applyFill="1" applyBorder="1"/>
    <xf numFmtId="164" fontId="17" fillId="0" borderId="7" xfId="1" applyFont="1" applyFill="1" applyBorder="1"/>
    <xf numFmtId="164" fontId="17" fillId="0" borderId="46" xfId="1" applyFont="1" applyFill="1" applyBorder="1"/>
    <xf numFmtId="0" fontId="18" fillId="0" borderId="0" xfId="2" applyFont="1"/>
    <xf numFmtId="164" fontId="17" fillId="0" borderId="47" xfId="1" applyFont="1" applyFill="1" applyBorder="1"/>
    <xf numFmtId="164" fontId="17" fillId="0" borderId="0" xfId="1" applyFont="1" applyFill="1" applyBorder="1"/>
    <xf numFmtId="164" fontId="17" fillId="0" borderId="37" xfId="1" applyFont="1" applyFill="1" applyBorder="1"/>
    <xf numFmtId="37" fontId="17" fillId="0" borderId="0" xfId="1" applyNumberFormat="1" applyFont="1" applyFill="1" applyBorder="1" applyProtection="1"/>
    <xf numFmtId="164" fontId="17" fillId="0" borderId="37" xfId="1" applyFont="1" applyFill="1" applyBorder="1" applyAlignment="1">
      <alignment horizontal="right"/>
    </xf>
    <xf numFmtId="169" fontId="17" fillId="0" borderId="7" xfId="1" applyNumberFormat="1" applyFont="1" applyFill="1" applyBorder="1"/>
    <xf numFmtId="164" fontId="17" fillId="0" borderId="40" xfId="1" applyFont="1" applyFill="1" applyBorder="1"/>
    <xf numFmtId="164" fontId="19" fillId="0" borderId="47" xfId="1" applyFont="1" applyFill="1" applyBorder="1" applyAlignment="1"/>
    <xf numFmtId="37" fontId="19" fillId="0" borderId="0" xfId="1" applyNumberFormat="1" applyFont="1" applyFill="1" applyBorder="1" applyAlignment="1" applyProtection="1">
      <alignment horizontal="center"/>
    </xf>
    <xf numFmtId="166" fontId="19" fillId="0" borderId="37" xfId="1" applyNumberFormat="1" applyFont="1" applyFill="1" applyBorder="1" applyAlignment="1" applyProtection="1">
      <alignment horizontal="center"/>
    </xf>
    <xf numFmtId="166" fontId="19" fillId="0" borderId="8" xfId="1" applyNumberFormat="1" applyFont="1" applyFill="1" applyBorder="1" applyAlignment="1" applyProtection="1">
      <alignment horizontal="center"/>
    </xf>
    <xf numFmtId="166" fontId="19" fillId="0" borderId="39" xfId="1" applyNumberFormat="1" applyFont="1" applyFill="1" applyBorder="1" applyAlignment="1" applyProtection="1">
      <alignment horizontal="center"/>
    </xf>
    <xf numFmtId="166" fontId="19" fillId="0" borderId="0" xfId="1" applyNumberFormat="1" applyFont="1" applyFill="1" applyBorder="1" applyAlignment="1" applyProtection="1">
      <alignment horizontal="center"/>
    </xf>
    <xf numFmtId="169" fontId="19" fillId="0" borderId="7" xfId="1" applyNumberFormat="1" applyFont="1" applyFill="1" applyBorder="1" applyAlignment="1" applyProtection="1">
      <alignment horizontal="center"/>
    </xf>
    <xf numFmtId="166" fontId="19" fillId="0" borderId="7" xfId="1" applyNumberFormat="1" applyFont="1" applyFill="1" applyBorder="1" applyAlignment="1" applyProtection="1">
      <alignment horizontal="center"/>
    </xf>
    <xf numFmtId="37" fontId="19" fillId="0" borderId="7" xfId="1" applyNumberFormat="1" applyFont="1" applyFill="1" applyBorder="1" applyAlignment="1" applyProtection="1">
      <alignment horizontal="center"/>
    </xf>
    <xf numFmtId="168" fontId="19" fillId="0" borderId="0" xfId="1" applyNumberFormat="1" applyFont="1" applyFill="1" applyBorder="1" applyAlignment="1" applyProtection="1">
      <alignment horizontal="center"/>
    </xf>
    <xf numFmtId="168" fontId="19" fillId="0" borderId="8" xfId="1" applyNumberFormat="1" applyFont="1" applyFill="1" applyBorder="1" applyAlignment="1" applyProtection="1">
      <alignment horizontal="center"/>
    </xf>
    <xf numFmtId="0" fontId="20" fillId="0" borderId="0" xfId="2" applyFont="1"/>
    <xf numFmtId="164" fontId="19" fillId="0" borderId="47" xfId="1" applyFont="1" applyFill="1" applyBorder="1" applyAlignment="1">
      <alignment horizontal="center"/>
    </xf>
    <xf numFmtId="164" fontId="19" fillId="0" borderId="40" xfId="1" applyFont="1" applyFill="1" applyBorder="1" applyAlignment="1">
      <alignment horizontal="center"/>
    </xf>
    <xf numFmtId="164" fontId="19" fillId="0" borderId="47" xfId="1" applyFont="1" applyFill="1" applyBorder="1" applyAlignment="1">
      <alignment horizontal="left"/>
    </xf>
    <xf numFmtId="168" fontId="19" fillId="0" borderId="40" xfId="1" applyNumberFormat="1" applyFont="1" applyFill="1" applyBorder="1" applyAlignment="1" applyProtection="1">
      <alignment horizontal="center"/>
    </xf>
    <xf numFmtId="164" fontId="21" fillId="0" borderId="47" xfId="1" applyFont="1" applyFill="1" applyBorder="1"/>
    <xf numFmtId="37" fontId="21" fillId="0" borderId="0" xfId="1" applyNumberFormat="1" applyFont="1" applyFill="1" applyBorder="1" applyAlignment="1" applyProtection="1">
      <alignment horizontal="center"/>
    </xf>
    <xf numFmtId="166" fontId="21" fillId="0" borderId="37" xfId="1" applyNumberFormat="1" applyFont="1" applyFill="1" applyBorder="1" applyAlignment="1" applyProtection="1">
      <alignment horizontal="center"/>
    </xf>
    <xf numFmtId="166" fontId="21" fillId="0" borderId="0" xfId="1" applyNumberFormat="1" applyFont="1" applyFill="1" applyBorder="1" applyAlignment="1" applyProtection="1">
      <alignment horizontal="center"/>
    </xf>
    <xf numFmtId="166" fontId="21" fillId="0" borderId="8" xfId="1" applyNumberFormat="1" applyFont="1" applyFill="1" applyBorder="1" applyAlignment="1" applyProtection="1">
      <alignment horizontal="center"/>
    </xf>
    <xf numFmtId="166" fontId="21" fillId="0" borderId="39" xfId="1" applyNumberFormat="1" applyFont="1" applyFill="1" applyBorder="1" applyAlignment="1" applyProtection="1">
      <alignment horizontal="center"/>
    </xf>
    <xf numFmtId="169" fontId="21" fillId="0" borderId="7" xfId="1" applyNumberFormat="1" applyFont="1" applyFill="1" applyBorder="1" applyAlignment="1" applyProtection="1">
      <alignment horizontal="center"/>
    </xf>
    <xf numFmtId="166" fontId="21" fillId="0" borderId="7" xfId="1" applyNumberFormat="1" applyFont="1" applyFill="1" applyBorder="1" applyAlignment="1" applyProtection="1">
      <alignment horizontal="center"/>
    </xf>
    <xf numFmtId="37" fontId="21" fillId="0" borderId="7" xfId="1" applyNumberFormat="1" applyFont="1" applyFill="1" applyBorder="1" applyAlignment="1" applyProtection="1">
      <alignment horizontal="center"/>
    </xf>
    <xf numFmtId="164" fontId="21" fillId="0" borderId="40" xfId="1" applyFont="1" applyFill="1" applyBorder="1" applyAlignment="1">
      <alignment horizontal="center"/>
    </xf>
    <xf numFmtId="0" fontId="22" fillId="0" borderId="0" xfId="2" applyFont="1"/>
    <xf numFmtId="164" fontId="23" fillId="0" borderId="47" xfId="1" applyFont="1" applyFill="1" applyBorder="1" applyAlignment="1">
      <alignment horizontal="left"/>
    </xf>
    <xf numFmtId="37" fontId="23" fillId="0" borderId="0" xfId="1" applyNumberFormat="1" applyFont="1" applyFill="1" applyBorder="1" applyAlignment="1" applyProtection="1">
      <alignment horizontal="center"/>
    </xf>
    <xf numFmtId="166" fontId="23" fillId="0" borderId="37" xfId="1" applyNumberFormat="1" applyFont="1" applyFill="1" applyBorder="1" applyAlignment="1" applyProtection="1">
      <alignment horizontal="center"/>
    </xf>
    <xf numFmtId="166" fontId="23" fillId="0" borderId="8" xfId="1" applyNumberFormat="1" applyFont="1" applyFill="1" applyBorder="1" applyAlignment="1" applyProtection="1">
      <alignment horizontal="center"/>
    </xf>
    <xf numFmtId="166" fontId="23" fillId="0" borderId="39" xfId="1" applyNumberFormat="1" applyFont="1" applyFill="1" applyBorder="1" applyAlignment="1" applyProtection="1">
      <alignment horizontal="center"/>
    </xf>
    <xf numFmtId="166" fontId="23" fillId="0" borderId="0" xfId="1" applyNumberFormat="1" applyFont="1" applyFill="1" applyBorder="1" applyAlignment="1" applyProtection="1">
      <alignment horizontal="center"/>
    </xf>
    <xf numFmtId="169" fontId="23" fillId="0" borderId="7" xfId="1" applyNumberFormat="1" applyFont="1" applyFill="1" applyBorder="1" applyAlignment="1" applyProtection="1">
      <alignment horizontal="center"/>
    </xf>
    <xf numFmtId="166" fontId="23" fillId="0" borderId="7" xfId="1" applyNumberFormat="1" applyFont="1" applyFill="1" applyBorder="1" applyAlignment="1" applyProtection="1">
      <alignment horizontal="center"/>
    </xf>
    <xf numFmtId="37" fontId="23" fillId="0" borderId="7" xfId="1" applyNumberFormat="1" applyFont="1" applyFill="1" applyBorder="1" applyAlignment="1" applyProtection="1">
      <alignment horizontal="center"/>
    </xf>
    <xf numFmtId="168" fontId="23" fillId="0" borderId="0" xfId="1" applyNumberFormat="1" applyFont="1" applyFill="1" applyBorder="1" applyAlignment="1" applyProtection="1">
      <alignment horizontal="center"/>
    </xf>
    <xf numFmtId="168" fontId="23" fillId="0" borderId="40" xfId="1" applyNumberFormat="1" applyFont="1" applyFill="1" applyBorder="1" applyAlignment="1" applyProtection="1">
      <alignment horizontal="center"/>
    </xf>
    <xf numFmtId="164" fontId="23" fillId="0" borderId="47" xfId="1" applyFont="1" applyFill="1" applyBorder="1" applyAlignment="1">
      <alignment horizontal="right"/>
    </xf>
    <xf numFmtId="164" fontId="23" fillId="0" borderId="40" xfId="1" applyFont="1" applyFill="1" applyBorder="1" applyAlignment="1">
      <alignment horizontal="center"/>
    </xf>
    <xf numFmtId="164" fontId="21" fillId="0" borderId="47" xfId="1" applyFont="1" applyFill="1" applyBorder="1" applyAlignment="1">
      <alignment horizontal="right"/>
    </xf>
    <xf numFmtId="164" fontId="17" fillId="0" borderId="47" xfId="1" applyFont="1" applyFill="1" applyBorder="1" applyAlignment="1">
      <alignment horizontal="right"/>
    </xf>
    <xf numFmtId="37" fontId="17" fillId="0" borderId="0" xfId="1" applyNumberFormat="1" applyFont="1" applyFill="1" applyBorder="1" applyAlignment="1" applyProtection="1">
      <alignment horizontal="center"/>
    </xf>
    <xf numFmtId="166" fontId="17" fillId="0" borderId="37" xfId="1" applyNumberFormat="1" applyFont="1" applyFill="1" applyBorder="1" applyAlignment="1" applyProtection="1">
      <alignment horizontal="center"/>
    </xf>
    <xf numFmtId="0" fontId="17" fillId="0" borderId="0" xfId="2" applyFont="1" applyAlignment="1">
      <alignment horizontal="center"/>
    </xf>
    <xf numFmtId="166" fontId="17" fillId="0" borderId="8" xfId="1" applyNumberFormat="1" applyFont="1" applyFill="1" applyBorder="1" applyAlignment="1" applyProtection="1">
      <alignment horizontal="center"/>
    </xf>
    <xf numFmtId="166" fontId="17" fillId="0" borderId="39" xfId="1" applyNumberFormat="1" applyFont="1" applyFill="1" applyBorder="1" applyAlignment="1" applyProtection="1">
      <alignment horizontal="center"/>
    </xf>
    <xf numFmtId="166" fontId="17" fillId="0" borderId="0" xfId="1" applyNumberFormat="1" applyFont="1" applyFill="1" applyBorder="1" applyAlignment="1" applyProtection="1">
      <alignment horizontal="center"/>
    </xf>
    <xf numFmtId="169" fontId="17" fillId="0" borderId="7" xfId="1" applyNumberFormat="1" applyFont="1" applyFill="1" applyBorder="1" applyAlignment="1" applyProtection="1">
      <alignment horizontal="center"/>
    </xf>
    <xf numFmtId="166" fontId="17" fillId="0" borderId="7" xfId="1" applyNumberFormat="1" applyFont="1" applyFill="1" applyBorder="1" applyAlignment="1" applyProtection="1">
      <alignment horizontal="center"/>
    </xf>
    <xf numFmtId="37" fontId="17" fillId="0" borderId="7" xfId="1" applyNumberFormat="1" applyFont="1" applyFill="1" applyBorder="1" applyAlignment="1" applyProtection="1">
      <alignment horizontal="center"/>
    </xf>
    <xf numFmtId="168" fontId="17" fillId="0" borderId="0" xfId="1" applyNumberFormat="1" applyFont="1" applyFill="1" applyBorder="1" applyAlignment="1" applyProtection="1">
      <alignment horizontal="center"/>
    </xf>
    <xf numFmtId="168" fontId="17" fillId="0" borderId="40" xfId="1" applyNumberFormat="1" applyFont="1" applyFill="1" applyBorder="1" applyAlignment="1" applyProtection="1">
      <alignment horizontal="center"/>
    </xf>
    <xf numFmtId="164" fontId="17" fillId="4" borderId="47" xfId="1" applyFont="1" applyFill="1" applyBorder="1"/>
    <xf numFmtId="164" fontId="17" fillId="4" borderId="0" xfId="1" applyFont="1" applyFill="1" applyBorder="1" applyAlignment="1">
      <alignment horizontal="center"/>
    </xf>
    <xf numFmtId="164" fontId="17" fillId="4" borderId="37" xfId="1" applyFont="1" applyFill="1" applyBorder="1" applyAlignment="1">
      <alignment horizontal="center"/>
    </xf>
    <xf numFmtId="37" fontId="17" fillId="4" borderId="0" xfId="1" applyNumberFormat="1" applyFont="1" applyFill="1" applyBorder="1" applyAlignment="1" applyProtection="1">
      <alignment horizontal="center"/>
    </xf>
    <xf numFmtId="164" fontId="17" fillId="4" borderId="8" xfId="1" applyFont="1" applyFill="1" applyBorder="1" applyAlignment="1">
      <alignment horizontal="center"/>
    </xf>
    <xf numFmtId="164" fontId="17" fillId="4" borderId="39" xfId="1" applyFont="1" applyFill="1" applyBorder="1" applyAlignment="1">
      <alignment horizontal="center"/>
    </xf>
    <xf numFmtId="169" fontId="17" fillId="4" borderId="7" xfId="1" applyNumberFormat="1" applyFont="1" applyFill="1" applyBorder="1" applyAlignment="1">
      <alignment horizontal="center"/>
    </xf>
    <xf numFmtId="164" fontId="17" fillId="4" borderId="7" xfId="1" applyFont="1" applyFill="1" applyBorder="1" applyAlignment="1">
      <alignment horizontal="center"/>
    </xf>
    <xf numFmtId="164" fontId="17" fillId="4" borderId="40" xfId="1" applyFont="1" applyFill="1" applyBorder="1" applyAlignment="1">
      <alignment horizontal="center"/>
    </xf>
    <xf numFmtId="164" fontId="12" fillId="0" borderId="47" xfId="1" applyFont="1" applyFill="1" applyBorder="1" applyAlignment="1">
      <alignment horizontal="center" wrapText="1"/>
    </xf>
    <xf numFmtId="37" fontId="12" fillId="0" borderId="0" xfId="1" applyNumberFormat="1" applyFont="1" applyFill="1" applyBorder="1" applyAlignment="1" applyProtection="1">
      <alignment horizontal="center"/>
    </xf>
    <xf numFmtId="166" fontId="12" fillId="0" borderId="37" xfId="1" applyNumberFormat="1" applyFont="1" applyFill="1" applyBorder="1" applyAlignment="1" applyProtection="1">
      <alignment horizontal="center"/>
    </xf>
    <xf numFmtId="166" fontId="12" fillId="0" borderId="8" xfId="1" applyNumberFormat="1" applyFont="1" applyFill="1" applyBorder="1" applyAlignment="1" applyProtection="1">
      <alignment horizontal="center"/>
    </xf>
    <xf numFmtId="166" fontId="12" fillId="0" borderId="39" xfId="1" applyNumberFormat="1" applyFont="1" applyFill="1" applyBorder="1" applyAlignment="1" applyProtection="1">
      <alignment horizontal="center"/>
    </xf>
    <xf numFmtId="166" fontId="12" fillId="0" borderId="0" xfId="1" applyNumberFormat="1" applyFont="1" applyFill="1" applyBorder="1" applyAlignment="1" applyProtection="1">
      <alignment horizontal="center"/>
    </xf>
    <xf numFmtId="169" fontId="12" fillId="0" borderId="7" xfId="1" applyNumberFormat="1" applyFont="1" applyFill="1" applyBorder="1" applyAlignment="1" applyProtection="1">
      <alignment horizontal="center"/>
    </xf>
    <xf numFmtId="166" fontId="12" fillId="0" borderId="7" xfId="1" applyNumberFormat="1" applyFont="1" applyFill="1" applyBorder="1" applyAlignment="1" applyProtection="1">
      <alignment horizontal="center"/>
    </xf>
    <xf numFmtId="37" fontId="12" fillId="0" borderId="7" xfId="1" applyNumberFormat="1" applyFont="1" applyFill="1" applyBorder="1" applyAlignment="1" applyProtection="1">
      <alignment horizontal="center"/>
    </xf>
    <xf numFmtId="168" fontId="12" fillId="0" borderId="0" xfId="1" applyNumberFormat="1" applyFont="1" applyFill="1" applyBorder="1" applyAlignment="1" applyProtection="1">
      <alignment horizontal="center"/>
    </xf>
    <xf numFmtId="168" fontId="12" fillId="0" borderId="40" xfId="1" applyNumberFormat="1" applyFont="1" applyFill="1" applyBorder="1" applyAlignment="1" applyProtection="1">
      <alignment horizontal="center"/>
    </xf>
    <xf numFmtId="164" fontId="12" fillId="0" borderId="47" xfId="1" applyFont="1" applyFill="1" applyBorder="1" applyAlignment="1">
      <alignment horizontal="left"/>
    </xf>
    <xf numFmtId="164" fontId="17" fillId="0" borderId="0" xfId="1" applyFont="1" applyFill="1" applyBorder="1" applyAlignment="1">
      <alignment horizontal="center"/>
    </xf>
    <xf numFmtId="164" fontId="24" fillId="0" borderId="47" xfId="1" applyFont="1" applyFill="1" applyBorder="1"/>
    <xf numFmtId="37" fontId="24" fillId="0" borderId="0" xfId="1" applyNumberFormat="1" applyFont="1" applyFill="1" applyBorder="1" applyAlignment="1" applyProtection="1">
      <alignment horizontal="center"/>
    </xf>
    <xf numFmtId="166" fontId="24" fillId="0" borderId="37" xfId="1" applyNumberFormat="1" applyFont="1" applyFill="1" applyBorder="1" applyAlignment="1" applyProtection="1">
      <alignment horizontal="center"/>
    </xf>
    <xf numFmtId="166" fontId="24" fillId="0" borderId="8" xfId="1" applyNumberFormat="1" applyFont="1" applyFill="1" applyBorder="1" applyAlignment="1" applyProtection="1">
      <alignment horizontal="center"/>
    </xf>
    <xf numFmtId="166" fontId="24" fillId="0" borderId="39" xfId="1" applyNumberFormat="1" applyFont="1" applyFill="1" applyBorder="1" applyAlignment="1" applyProtection="1">
      <alignment horizontal="center"/>
    </xf>
    <xf numFmtId="166" fontId="24" fillId="0" borderId="0" xfId="1" applyNumberFormat="1" applyFont="1" applyFill="1" applyBorder="1" applyAlignment="1" applyProtection="1">
      <alignment horizontal="center"/>
    </xf>
    <xf numFmtId="169" fontId="24" fillId="0" borderId="7" xfId="1" applyNumberFormat="1" applyFont="1" applyFill="1" applyBorder="1" applyAlignment="1" applyProtection="1">
      <alignment horizontal="center"/>
    </xf>
    <xf numFmtId="166" fontId="24" fillId="0" borderId="7" xfId="1" applyNumberFormat="1" applyFont="1" applyFill="1" applyBorder="1" applyAlignment="1" applyProtection="1">
      <alignment horizontal="center"/>
    </xf>
    <xf numFmtId="168" fontId="24" fillId="0" borderId="0" xfId="1" applyNumberFormat="1" applyFont="1" applyFill="1" applyBorder="1" applyAlignment="1" applyProtection="1">
      <alignment horizontal="center"/>
    </xf>
    <xf numFmtId="168" fontId="24" fillId="0" borderId="40" xfId="1" applyNumberFormat="1" applyFont="1" applyFill="1" applyBorder="1" applyAlignment="1" applyProtection="1">
      <alignment horizontal="center"/>
    </xf>
    <xf numFmtId="164" fontId="18" fillId="0" borderId="47" xfId="1" applyFont="1" applyFill="1" applyBorder="1"/>
    <xf numFmtId="37" fontId="18" fillId="0" borderId="0" xfId="1" applyNumberFormat="1" applyFont="1" applyFill="1" applyBorder="1" applyProtection="1"/>
    <xf numFmtId="166" fontId="18" fillId="0" borderId="37" xfId="1" applyNumberFormat="1" applyFont="1" applyFill="1" applyBorder="1" applyAlignment="1" applyProtection="1">
      <alignment horizontal="center"/>
    </xf>
    <xf numFmtId="166" fontId="18" fillId="0" borderId="37" xfId="1" applyNumberFormat="1" applyFont="1" applyFill="1" applyBorder="1" applyAlignment="1" applyProtection="1">
      <alignment horizontal="right"/>
    </xf>
    <xf numFmtId="166" fontId="18" fillId="0" borderId="8" xfId="1" applyNumberFormat="1" applyFont="1" applyFill="1" applyBorder="1" applyAlignment="1" applyProtection="1">
      <alignment horizontal="right"/>
    </xf>
    <xf numFmtId="166" fontId="18" fillId="0" borderId="39" xfId="1" applyNumberFormat="1" applyFont="1" applyFill="1" applyBorder="1" applyProtection="1"/>
    <xf numFmtId="166" fontId="18" fillId="0" borderId="0" xfId="1" applyNumberFormat="1" applyFont="1" applyFill="1" applyBorder="1" applyProtection="1"/>
    <xf numFmtId="169" fontId="18" fillId="0" borderId="7" xfId="1" applyNumberFormat="1" applyFont="1" applyFill="1" applyBorder="1" applyAlignment="1" applyProtection="1">
      <alignment horizontal="center"/>
    </xf>
    <xf numFmtId="166" fontId="18" fillId="0" borderId="7" xfId="1" applyNumberFormat="1" applyFont="1" applyFill="1" applyBorder="1" applyAlignment="1" applyProtection="1">
      <alignment horizontal="right"/>
    </xf>
    <xf numFmtId="37" fontId="18" fillId="0" borderId="7" xfId="1" applyNumberFormat="1" applyFont="1" applyFill="1" applyBorder="1" applyProtection="1"/>
    <xf numFmtId="168" fontId="18" fillId="0" borderId="0" xfId="1" applyNumberFormat="1" applyFont="1" applyFill="1" applyBorder="1" applyAlignment="1" applyProtection="1">
      <alignment horizontal="center"/>
    </xf>
    <xf numFmtId="168" fontId="18" fillId="0" borderId="40" xfId="1" applyNumberFormat="1" applyFont="1" applyFill="1" applyBorder="1" applyAlignment="1" applyProtection="1">
      <alignment horizontal="center"/>
    </xf>
    <xf numFmtId="164" fontId="18" fillId="0" borderId="48" xfId="1" applyFont="1" applyFill="1" applyBorder="1"/>
    <xf numFmtId="164" fontId="18" fillId="0" borderId="23" xfId="1" applyFont="1" applyFill="1" applyBorder="1"/>
    <xf numFmtId="37" fontId="18" fillId="0" borderId="23" xfId="1" applyNumberFormat="1" applyFont="1" applyFill="1" applyBorder="1" applyProtection="1"/>
    <xf numFmtId="166" fontId="18" fillId="0" borderId="49" xfId="1" applyNumberFormat="1" applyFont="1" applyFill="1" applyBorder="1" applyProtection="1"/>
    <xf numFmtId="166" fontId="18" fillId="0" borderId="49" xfId="1" applyNumberFormat="1" applyFont="1" applyFill="1" applyBorder="1" applyAlignment="1" applyProtection="1">
      <alignment horizontal="right"/>
    </xf>
    <xf numFmtId="166" fontId="18" fillId="0" borderId="23" xfId="1" applyNumberFormat="1" applyFont="1" applyFill="1" applyBorder="1" applyProtection="1"/>
    <xf numFmtId="166" fontId="18" fillId="0" borderId="25" xfId="1" applyNumberFormat="1" applyFont="1" applyFill="1" applyBorder="1" applyProtection="1"/>
    <xf numFmtId="164" fontId="18" fillId="0" borderId="50" xfId="1" applyFont="1" applyFill="1" applyBorder="1"/>
    <xf numFmtId="169" fontId="18" fillId="0" borderId="24" xfId="1" applyNumberFormat="1" applyFont="1" applyFill="1" applyBorder="1" applyAlignment="1" applyProtection="1">
      <alignment horizontal="center"/>
    </xf>
    <xf numFmtId="166" fontId="18" fillId="0" borderId="24" xfId="1" applyNumberFormat="1" applyFont="1" applyFill="1" applyBorder="1" applyAlignment="1" applyProtection="1">
      <alignment horizontal="right"/>
    </xf>
    <xf numFmtId="37" fontId="18" fillId="0" borderId="24" xfId="1" applyNumberFormat="1" applyFont="1" applyFill="1" applyBorder="1" applyProtection="1"/>
    <xf numFmtId="37" fontId="18" fillId="0" borderId="23" xfId="1" applyNumberFormat="1" applyFont="1" applyFill="1" applyBorder="1" applyAlignment="1" applyProtection="1">
      <alignment horizontal="center"/>
    </xf>
    <xf numFmtId="168" fontId="18" fillId="0" borderId="51" xfId="1" applyNumberFormat="1" applyFont="1" applyFill="1" applyBorder="1" applyAlignment="1" applyProtection="1">
      <alignment horizontal="center"/>
    </xf>
    <xf numFmtId="0" fontId="12" fillId="0" borderId="0" xfId="2" applyFont="1"/>
    <xf numFmtId="169" fontId="18" fillId="0" borderId="0" xfId="2" applyNumberFormat="1" applyFont="1"/>
    <xf numFmtId="0" fontId="27" fillId="0" borderId="0" xfId="0" applyFont="1"/>
    <xf numFmtId="0" fontId="28" fillId="0" borderId="0" xfId="0" applyFont="1" applyAlignment="1">
      <alignment horizontal="center"/>
    </xf>
    <xf numFmtId="0" fontId="29" fillId="2" borderId="33" xfId="0" applyFont="1" applyFill="1" applyBorder="1"/>
    <xf numFmtId="0" fontId="29" fillId="2" borderId="32" xfId="0" applyFont="1" applyFill="1" applyBorder="1" applyAlignment="1">
      <alignment wrapText="1"/>
    </xf>
    <xf numFmtId="0" fontId="29" fillId="2" borderId="52" xfId="0" applyFont="1" applyFill="1" applyBorder="1" applyAlignment="1">
      <alignment horizontal="center"/>
    </xf>
    <xf numFmtId="0" fontId="29" fillId="2" borderId="53" xfId="0" applyFont="1" applyFill="1" applyBorder="1" applyAlignment="1">
      <alignment horizontal="center"/>
    </xf>
    <xf numFmtId="0" fontId="29" fillId="2" borderId="54" xfId="0" applyFont="1" applyFill="1" applyBorder="1"/>
    <xf numFmtId="49" fontId="29" fillId="2" borderId="56" xfId="0" applyNumberFormat="1" applyFont="1" applyFill="1" applyBorder="1" applyAlignment="1">
      <alignment horizontal="center" vertical="center"/>
    </xf>
    <xf numFmtId="49" fontId="29" fillId="2" borderId="57" xfId="0" applyNumberFormat="1" applyFont="1" applyFill="1" applyBorder="1" applyAlignment="1">
      <alignment wrapText="1"/>
    </xf>
    <xf numFmtId="49" fontId="29" fillId="2" borderId="58" xfId="0" applyNumberFormat="1" applyFont="1" applyFill="1" applyBorder="1" applyAlignment="1">
      <alignment horizontal="center" vertical="center"/>
    </xf>
    <xf numFmtId="49" fontId="29" fillId="2" borderId="59" xfId="0" applyNumberFormat="1" applyFont="1" applyFill="1" applyBorder="1" applyAlignment="1">
      <alignment horizontal="center" vertical="center"/>
    </xf>
    <xf numFmtId="49" fontId="29" fillId="2" borderId="60" xfId="0" applyNumberFormat="1" applyFont="1" applyFill="1" applyBorder="1" applyAlignment="1">
      <alignment horizontal="center" vertical="center"/>
    </xf>
    <xf numFmtId="1" fontId="29" fillId="2" borderId="56" xfId="0" applyNumberFormat="1" applyFont="1" applyFill="1" applyBorder="1" applyAlignment="1">
      <alignment horizontal="center" vertical="center"/>
    </xf>
    <xf numFmtId="49" fontId="29" fillId="2" borderId="61" xfId="0" applyNumberFormat="1" applyFont="1" applyFill="1" applyBorder="1" applyAlignment="1">
      <alignment horizontal="center" vertical="center"/>
    </xf>
    <xf numFmtId="49" fontId="29" fillId="2" borderId="57" xfId="0" applyNumberFormat="1" applyFont="1" applyFill="1" applyBorder="1" applyAlignment="1">
      <alignment horizontal="center" vertical="center"/>
    </xf>
    <xf numFmtId="0" fontId="30" fillId="0" borderId="8" xfId="0" applyFont="1" applyBorder="1"/>
    <xf numFmtId="3" fontId="30" fillId="0" borderId="0" xfId="0" applyNumberFormat="1" applyFont="1" applyBorder="1" applyAlignment="1">
      <alignment horizontal="center"/>
    </xf>
    <xf numFmtId="166" fontId="30" fillId="0" borderId="62" xfId="0" applyNumberFormat="1" applyFont="1" applyBorder="1" applyAlignment="1">
      <alignment horizontal="center"/>
    </xf>
    <xf numFmtId="166" fontId="30" fillId="5" borderId="60" xfId="0" applyNumberFormat="1" applyFont="1" applyFill="1" applyBorder="1"/>
    <xf numFmtId="166" fontId="30" fillId="0" borderId="0" xfId="0" applyNumberFormat="1" applyFont="1" applyBorder="1" applyAlignment="1">
      <alignment horizontal="center"/>
    </xf>
    <xf numFmtId="165" fontId="30" fillId="0" borderId="62" xfId="0" applyNumberFormat="1" applyFont="1" applyBorder="1" applyAlignment="1">
      <alignment horizontal="center"/>
    </xf>
    <xf numFmtId="165" fontId="30" fillId="0" borderId="27" xfId="0" applyNumberFormat="1" applyFont="1" applyBorder="1" applyAlignment="1">
      <alignment horizontal="center"/>
    </xf>
    <xf numFmtId="165" fontId="30" fillId="0" borderId="8" xfId="0" applyNumberFormat="1" applyFont="1" applyBorder="1" applyAlignment="1">
      <alignment horizontal="center"/>
    </xf>
    <xf numFmtId="0" fontId="30" fillId="6" borderId="63" xfId="0" applyFont="1" applyFill="1" applyBorder="1"/>
    <xf numFmtId="0" fontId="30" fillId="6" borderId="64" xfId="0" applyFont="1" applyFill="1" applyBorder="1"/>
    <xf numFmtId="3" fontId="30" fillId="6" borderId="65" xfId="0" applyNumberFormat="1" applyFont="1" applyFill="1" applyBorder="1" applyAlignment="1">
      <alignment horizontal="center"/>
    </xf>
    <xf numFmtId="166" fontId="30" fillId="6" borderId="66" xfId="0" applyNumberFormat="1" applyFont="1" applyFill="1" applyBorder="1" applyAlignment="1">
      <alignment horizontal="center"/>
    </xf>
    <xf numFmtId="166" fontId="30" fillId="6" borderId="65" xfId="0" applyNumberFormat="1" applyFont="1" applyFill="1" applyBorder="1" applyAlignment="1">
      <alignment horizontal="center"/>
    </xf>
    <xf numFmtId="165" fontId="30" fillId="6" borderId="66" xfId="0" applyNumberFormat="1" applyFont="1" applyFill="1" applyBorder="1" applyAlignment="1">
      <alignment horizontal="center"/>
    </xf>
    <xf numFmtId="165" fontId="30" fillId="6" borderId="67" xfId="0" applyNumberFormat="1" applyFont="1" applyFill="1" applyBorder="1" applyAlignment="1">
      <alignment horizontal="center"/>
    </xf>
    <xf numFmtId="165" fontId="30" fillId="6" borderId="64" xfId="0" applyNumberFormat="1" applyFont="1" applyFill="1" applyBorder="1" applyAlignment="1">
      <alignment horizontal="center"/>
    </xf>
    <xf numFmtId="166" fontId="30" fillId="5" borderId="68" xfId="0" applyNumberFormat="1" applyFont="1" applyFill="1" applyBorder="1"/>
    <xf numFmtId="0" fontId="30" fillId="0" borderId="39" xfId="0" applyFont="1" applyFill="1" applyBorder="1"/>
    <xf numFmtId="0" fontId="30" fillId="0" borderId="8" xfId="0" applyFont="1" applyFill="1" applyBorder="1"/>
    <xf numFmtId="3" fontId="30" fillId="0" borderId="0" xfId="0" applyNumberFormat="1" applyFont="1" applyFill="1" applyBorder="1" applyAlignment="1">
      <alignment horizontal="center"/>
    </xf>
    <xf numFmtId="166" fontId="30" fillId="0" borderId="65" xfId="0" applyNumberFormat="1" applyFont="1" applyFill="1" applyBorder="1" applyAlignment="1">
      <alignment horizontal="center"/>
    </xf>
    <xf numFmtId="166" fontId="30" fillId="0" borderId="65" xfId="0" applyNumberFormat="1" applyFont="1" applyFill="1" applyBorder="1"/>
    <xf numFmtId="166" fontId="30" fillId="0" borderId="0" xfId="0" applyNumberFormat="1" applyFont="1" applyFill="1" applyBorder="1" applyAlignment="1">
      <alignment horizontal="center"/>
    </xf>
    <xf numFmtId="165" fontId="30" fillId="0" borderId="65" xfId="0" applyNumberFormat="1" applyFont="1" applyFill="1" applyBorder="1" applyAlignment="1">
      <alignment horizontal="center"/>
    </xf>
    <xf numFmtId="165" fontId="30" fillId="0" borderId="0" xfId="0" applyNumberFormat="1" applyFont="1" applyFill="1" applyBorder="1" applyAlignment="1">
      <alignment horizontal="center"/>
    </xf>
    <xf numFmtId="165" fontId="30" fillId="0" borderId="8" xfId="0" applyNumberFormat="1" applyFont="1" applyFill="1" applyBorder="1" applyAlignment="1">
      <alignment horizontal="center"/>
    </xf>
    <xf numFmtId="3" fontId="10" fillId="7" borderId="65" xfId="0" applyNumberFormat="1" applyFont="1" applyFill="1" applyBorder="1" applyAlignment="1">
      <alignment horizontal="center"/>
    </xf>
    <xf numFmtId="166" fontId="10" fillId="7" borderId="66" xfId="0" applyNumberFormat="1" applyFont="1" applyFill="1" applyBorder="1" applyAlignment="1">
      <alignment horizontal="center"/>
    </xf>
    <xf numFmtId="166" fontId="10" fillId="5" borderId="68" xfId="0" applyNumberFormat="1" applyFont="1" applyFill="1" applyBorder="1"/>
    <xf numFmtId="166" fontId="10" fillId="7" borderId="65" xfId="0" applyNumberFormat="1" applyFont="1" applyFill="1" applyBorder="1" applyAlignment="1">
      <alignment horizontal="center"/>
    </xf>
    <xf numFmtId="165" fontId="10" fillId="7" borderId="66" xfId="0" applyNumberFormat="1" applyFont="1" applyFill="1" applyBorder="1" applyAlignment="1">
      <alignment horizontal="center"/>
    </xf>
    <xf numFmtId="165" fontId="10" fillId="7" borderId="67" xfId="0" applyNumberFormat="1" applyFont="1" applyFill="1" applyBorder="1" applyAlignment="1">
      <alignment horizontal="center"/>
    </xf>
    <xf numFmtId="165" fontId="10" fillId="7" borderId="64" xfId="0" applyNumberFormat="1" applyFont="1" applyFill="1" applyBorder="1" applyAlignment="1">
      <alignment horizontal="center"/>
    </xf>
    <xf numFmtId="0" fontId="30" fillId="0" borderId="0" xfId="0" applyFont="1" applyBorder="1"/>
    <xf numFmtId="165" fontId="30" fillId="0" borderId="0" xfId="0" applyNumberFormat="1" applyFont="1" applyBorder="1" applyAlignment="1">
      <alignment horizontal="center"/>
    </xf>
    <xf numFmtId="0" fontId="0" fillId="0" borderId="0" xfId="0" applyBorder="1"/>
    <xf numFmtId="3" fontId="10" fillId="8" borderId="65" xfId="0" applyNumberFormat="1" applyFont="1" applyFill="1" applyBorder="1" applyAlignment="1">
      <alignment horizontal="center"/>
    </xf>
    <xf numFmtId="166" fontId="10" fillId="8" borderId="66" xfId="0" applyNumberFormat="1" applyFont="1" applyFill="1" applyBorder="1" applyAlignment="1">
      <alignment horizontal="center"/>
    </xf>
    <xf numFmtId="166" fontId="10" fillId="5" borderId="69" xfId="0" applyNumberFormat="1" applyFont="1" applyFill="1" applyBorder="1"/>
    <xf numFmtId="166" fontId="10" fillId="8" borderId="65" xfId="0" applyNumberFormat="1" applyFont="1" applyFill="1" applyBorder="1" applyAlignment="1">
      <alignment horizontal="center"/>
    </xf>
    <xf numFmtId="165" fontId="10" fillId="8" borderId="66" xfId="0" applyNumberFormat="1" applyFont="1" applyFill="1" applyBorder="1" applyAlignment="1">
      <alignment horizontal="center"/>
    </xf>
    <xf numFmtId="165" fontId="10" fillId="8" borderId="67" xfId="0" applyNumberFormat="1" applyFont="1" applyFill="1" applyBorder="1" applyAlignment="1">
      <alignment horizontal="center"/>
    </xf>
    <xf numFmtId="165" fontId="10" fillId="8" borderId="64" xfId="0" applyNumberFormat="1" applyFont="1" applyFill="1" applyBorder="1" applyAlignment="1">
      <alignment horizontal="center"/>
    </xf>
    <xf numFmtId="0" fontId="31" fillId="0" borderId="0" xfId="0" applyFont="1" applyAlignment="1">
      <alignment horizontal="center"/>
    </xf>
    <xf numFmtId="166" fontId="30" fillId="9" borderId="60" xfId="0" applyNumberFormat="1" applyFont="1" applyFill="1" applyBorder="1" applyAlignment="1">
      <alignment horizontal="center"/>
    </xf>
    <xf numFmtId="170" fontId="30" fillId="0" borderId="0" xfId="0" applyNumberFormat="1" applyFont="1" applyBorder="1" applyAlignment="1">
      <alignment horizontal="center"/>
    </xf>
    <xf numFmtId="170" fontId="30" fillId="0" borderId="8" xfId="0" applyNumberFormat="1" applyFont="1" applyBorder="1" applyAlignment="1">
      <alignment horizontal="center"/>
    </xf>
    <xf numFmtId="3" fontId="30" fillId="0" borderId="72" xfId="0" applyNumberFormat="1" applyFont="1" applyBorder="1" applyAlignment="1">
      <alignment horizontal="center"/>
    </xf>
    <xf numFmtId="166" fontId="30" fillId="0" borderId="73" xfId="0" applyNumberFormat="1" applyFont="1" applyBorder="1" applyAlignment="1">
      <alignment horizontal="center"/>
    </xf>
    <xf numFmtId="166" fontId="30" fillId="0" borderId="70" xfId="0" applyNumberFormat="1" applyFont="1" applyBorder="1" applyAlignment="1">
      <alignment horizontal="center"/>
    </xf>
    <xf numFmtId="166" fontId="30" fillId="0" borderId="72" xfId="0" applyNumberFormat="1" applyFont="1" applyBorder="1" applyAlignment="1">
      <alignment horizontal="center"/>
    </xf>
    <xf numFmtId="165" fontId="30" fillId="0" borderId="73" xfId="0" applyNumberFormat="1" applyFont="1" applyBorder="1" applyAlignment="1">
      <alignment horizontal="center"/>
    </xf>
    <xf numFmtId="170" fontId="30" fillId="0" borderId="72" xfId="0" applyNumberFormat="1" applyFont="1" applyBorder="1" applyAlignment="1">
      <alignment horizontal="center"/>
    </xf>
    <xf numFmtId="170" fontId="30" fillId="0" borderId="71" xfId="0" applyNumberFormat="1" applyFont="1" applyBorder="1" applyAlignment="1">
      <alignment horizontal="center"/>
    </xf>
    <xf numFmtId="3" fontId="30" fillId="0" borderId="56" xfId="0" applyNumberFormat="1" applyFont="1" applyBorder="1" applyAlignment="1">
      <alignment horizontal="center"/>
    </xf>
    <xf numFmtId="3" fontId="30" fillId="0" borderId="74" xfId="0" applyNumberFormat="1" applyFont="1" applyBorder="1" applyAlignment="1">
      <alignment horizontal="center"/>
    </xf>
    <xf numFmtId="166" fontId="30" fillId="0" borderId="75" xfId="0" applyNumberFormat="1" applyFont="1" applyBorder="1" applyAlignment="1">
      <alignment horizontal="center"/>
    </xf>
    <xf numFmtId="3" fontId="30" fillId="0" borderId="58" xfId="0" applyNumberFormat="1" applyFont="1" applyBorder="1" applyAlignment="1">
      <alignment horizontal="center"/>
    </xf>
    <xf numFmtId="166" fontId="30" fillId="0" borderId="59" xfId="0" applyNumberFormat="1" applyFont="1" applyBorder="1" applyAlignment="1">
      <alignment horizontal="center"/>
    </xf>
    <xf numFmtId="166" fontId="30" fillId="9" borderId="68" xfId="0" applyNumberFormat="1" applyFont="1" applyFill="1" applyBorder="1" applyAlignment="1">
      <alignment horizontal="center"/>
    </xf>
    <xf numFmtId="166" fontId="30" fillId="0" borderId="56" xfId="0" applyNumberFormat="1" applyFont="1" applyBorder="1" applyAlignment="1">
      <alignment horizontal="center"/>
    </xf>
    <xf numFmtId="166" fontId="30" fillId="0" borderId="74" xfId="0" applyNumberFormat="1" applyFont="1" applyBorder="1" applyAlignment="1">
      <alignment horizontal="center"/>
    </xf>
    <xf numFmtId="165" fontId="30" fillId="0" borderId="75" xfId="0" applyNumberFormat="1" applyFont="1" applyBorder="1" applyAlignment="1">
      <alignment horizontal="center"/>
    </xf>
    <xf numFmtId="170" fontId="30" fillId="0" borderId="58" xfId="0" applyNumberFormat="1" applyFont="1" applyBorder="1" applyAlignment="1">
      <alignment horizontal="center"/>
    </xf>
    <xf numFmtId="170" fontId="30" fillId="0" borderId="57" xfId="0" applyNumberFormat="1" applyFont="1" applyBorder="1" applyAlignment="1">
      <alignment horizontal="center"/>
    </xf>
    <xf numFmtId="166" fontId="30" fillId="0" borderId="62" xfId="0" applyNumberFormat="1" applyFont="1" applyFill="1" applyBorder="1" applyAlignment="1">
      <alignment horizontal="center"/>
    </xf>
    <xf numFmtId="166" fontId="30" fillId="0" borderId="76" xfId="0" applyNumberFormat="1" applyFont="1" applyFill="1" applyBorder="1" applyAlignment="1">
      <alignment horizontal="center"/>
    </xf>
    <xf numFmtId="165" fontId="30" fillId="0" borderId="62" xfId="0" applyNumberFormat="1" applyFont="1" applyFill="1" applyBorder="1" applyAlignment="1">
      <alignment horizontal="center"/>
    </xf>
    <xf numFmtId="170" fontId="30" fillId="0" borderId="0" xfId="0" applyNumberFormat="1" applyFont="1" applyFill="1" applyBorder="1" applyAlignment="1">
      <alignment horizontal="center"/>
    </xf>
    <xf numFmtId="166" fontId="10" fillId="5" borderId="69" xfId="0" applyNumberFormat="1" applyFont="1" applyFill="1" applyBorder="1" applyAlignment="1">
      <alignment horizontal="center"/>
    </xf>
    <xf numFmtId="170" fontId="10" fillId="7" borderId="65" xfId="0" applyNumberFormat="1" applyFont="1" applyFill="1" applyBorder="1" applyAlignment="1">
      <alignment horizontal="center"/>
    </xf>
    <xf numFmtId="170" fontId="10" fillId="7" borderId="64" xfId="0" applyNumberFormat="1" applyFont="1" applyFill="1" applyBorder="1" applyAlignment="1">
      <alignment horizontal="center"/>
    </xf>
    <xf numFmtId="0" fontId="30" fillId="0" borderId="0" xfId="0" applyFont="1"/>
    <xf numFmtId="0" fontId="30" fillId="0" borderId="0" xfId="0" applyFont="1" applyAlignment="1">
      <alignment horizontal="center"/>
    </xf>
    <xf numFmtId="166" fontId="30" fillId="0" borderId="0" xfId="0" applyNumberFormat="1" applyFont="1"/>
    <xf numFmtId="3" fontId="0" fillId="0" borderId="0" xfId="0" applyNumberFormat="1"/>
    <xf numFmtId="3" fontId="30" fillId="0" borderId="38" xfId="0" applyNumberFormat="1" applyFont="1" applyFill="1" applyBorder="1" applyAlignment="1">
      <alignment horizontal="center"/>
    </xf>
    <xf numFmtId="166" fontId="30" fillId="0" borderId="38" xfId="0" applyNumberFormat="1" applyFont="1" applyFill="1" applyBorder="1" applyAlignment="1">
      <alignment horizontal="center"/>
    </xf>
    <xf numFmtId="170" fontId="30" fillId="0" borderId="8" xfId="0" applyNumberFormat="1" applyFont="1" applyFill="1" applyBorder="1" applyAlignment="1">
      <alignment horizontal="center"/>
    </xf>
    <xf numFmtId="0" fontId="0" fillId="0" borderId="0" xfId="0" applyFill="1" applyBorder="1"/>
    <xf numFmtId="3" fontId="30" fillId="0" borderId="72" xfId="0" applyNumberFormat="1" applyFont="1" applyFill="1" applyBorder="1" applyAlignment="1">
      <alignment horizontal="center"/>
    </xf>
    <xf numFmtId="3" fontId="30" fillId="0" borderId="77" xfId="0" applyNumberFormat="1" applyFont="1" applyFill="1" applyBorder="1" applyAlignment="1">
      <alignment horizontal="center"/>
    </xf>
    <xf numFmtId="166" fontId="30" fillId="0" borderId="73" xfId="0" applyNumberFormat="1" applyFont="1" applyFill="1" applyBorder="1" applyAlignment="1">
      <alignment horizontal="center"/>
    </xf>
    <xf numFmtId="166" fontId="30" fillId="0" borderId="70" xfId="0" applyNumberFormat="1" applyFont="1" applyFill="1" applyBorder="1" applyAlignment="1">
      <alignment horizontal="center"/>
    </xf>
    <xf numFmtId="166" fontId="30" fillId="0" borderId="77" xfId="0" applyNumberFormat="1" applyFont="1" applyFill="1" applyBorder="1" applyAlignment="1">
      <alignment horizontal="center"/>
    </xf>
    <xf numFmtId="165" fontId="30" fillId="0" borderId="73" xfId="0" applyNumberFormat="1" applyFont="1" applyFill="1" applyBorder="1" applyAlignment="1">
      <alignment horizontal="center"/>
    </xf>
    <xf numFmtId="170" fontId="30" fillId="0" borderId="72" xfId="0" applyNumberFormat="1" applyFont="1" applyFill="1" applyBorder="1" applyAlignment="1">
      <alignment horizontal="center"/>
    </xf>
    <xf numFmtId="170" fontId="30" fillId="0" borderId="71" xfId="0" applyNumberFormat="1" applyFont="1" applyFill="1" applyBorder="1" applyAlignment="1">
      <alignment horizontal="center"/>
    </xf>
    <xf numFmtId="3" fontId="30" fillId="0" borderId="58" xfId="0" applyNumberFormat="1" applyFont="1" applyFill="1" applyBorder="1" applyAlignment="1">
      <alignment horizontal="center"/>
    </xf>
    <xf numFmtId="3" fontId="30" fillId="0" borderId="74" xfId="0" applyNumberFormat="1" applyFont="1" applyFill="1" applyBorder="1" applyAlignment="1">
      <alignment horizontal="center"/>
    </xf>
    <xf numFmtId="166" fontId="30" fillId="0" borderId="59" xfId="0" applyNumberFormat="1" applyFont="1" applyFill="1" applyBorder="1" applyAlignment="1">
      <alignment horizontal="center"/>
    </xf>
    <xf numFmtId="166" fontId="30" fillId="0" borderId="58" xfId="0" applyNumberFormat="1" applyFont="1" applyFill="1" applyBorder="1" applyAlignment="1">
      <alignment horizontal="center"/>
    </xf>
    <xf numFmtId="166" fontId="30" fillId="0" borderId="74" xfId="0" applyNumberFormat="1" applyFont="1" applyFill="1" applyBorder="1" applyAlignment="1">
      <alignment horizontal="center"/>
    </xf>
    <xf numFmtId="165" fontId="30" fillId="0" borderId="59" xfId="0" applyNumberFormat="1" applyFont="1" applyFill="1" applyBorder="1" applyAlignment="1">
      <alignment horizontal="center"/>
    </xf>
    <xf numFmtId="170" fontId="30" fillId="0" borderId="58" xfId="0" applyNumberFormat="1" applyFont="1" applyFill="1" applyBorder="1" applyAlignment="1">
      <alignment horizontal="center"/>
    </xf>
    <xf numFmtId="170" fontId="30" fillId="0" borderId="57" xfId="0" applyNumberFormat="1" applyFont="1" applyFill="1" applyBorder="1" applyAlignment="1">
      <alignment horizontal="center"/>
    </xf>
    <xf numFmtId="0" fontId="32" fillId="0" borderId="0" xfId="0" applyFont="1"/>
    <xf numFmtId="0" fontId="15" fillId="0" borderId="0" xfId="2"/>
    <xf numFmtId="0" fontId="27" fillId="0" borderId="0" xfId="2" applyFont="1"/>
    <xf numFmtId="0" fontId="34" fillId="0" borderId="0" xfId="2" applyFont="1"/>
    <xf numFmtId="165" fontId="34" fillId="0" borderId="0" xfId="2" applyNumberFormat="1" applyFont="1"/>
    <xf numFmtId="0" fontId="34" fillId="0" borderId="0" xfId="2" applyFont="1" applyAlignment="1">
      <alignment horizontal="center"/>
    </xf>
    <xf numFmtId="0" fontId="29" fillId="2" borderId="33" xfId="2" applyFont="1" applyFill="1" applyBorder="1"/>
    <xf numFmtId="0" fontId="29" fillId="2" borderId="32" xfId="2" applyFont="1" applyFill="1" applyBorder="1" applyAlignment="1">
      <alignment wrapText="1"/>
    </xf>
    <xf numFmtId="0" fontId="29" fillId="2" borderId="52" xfId="2" applyFont="1" applyFill="1" applyBorder="1" applyAlignment="1">
      <alignment horizontal="center"/>
    </xf>
    <xf numFmtId="0" fontId="29" fillId="2" borderId="53" xfId="2" applyFont="1" applyFill="1" applyBorder="1" applyAlignment="1">
      <alignment horizontal="center"/>
    </xf>
    <xf numFmtId="0" fontId="29" fillId="2" borderId="54" xfId="2" applyFont="1" applyFill="1" applyBorder="1"/>
    <xf numFmtId="49" fontId="29" fillId="2" borderId="56" xfId="2" applyNumberFormat="1" applyFont="1" applyFill="1" applyBorder="1" applyAlignment="1">
      <alignment horizontal="center" vertical="center"/>
    </xf>
    <xf numFmtId="49" fontId="29" fillId="2" borderId="57" xfId="2" applyNumberFormat="1" applyFont="1" applyFill="1" applyBorder="1" applyAlignment="1">
      <alignment wrapText="1"/>
    </xf>
    <xf numFmtId="49" fontId="29" fillId="2" borderId="58" xfId="2" applyNumberFormat="1" applyFont="1" applyFill="1" applyBorder="1" applyAlignment="1">
      <alignment horizontal="center" vertical="center"/>
    </xf>
    <xf numFmtId="49" fontId="29" fillId="2" borderId="59" xfId="2" applyNumberFormat="1" applyFont="1" applyFill="1" applyBorder="1" applyAlignment="1">
      <alignment horizontal="center" vertical="center"/>
    </xf>
    <xf numFmtId="49" fontId="29" fillId="2" borderId="60" xfId="2" applyNumberFormat="1" applyFont="1" applyFill="1" applyBorder="1" applyAlignment="1">
      <alignment horizontal="center" vertical="center"/>
    </xf>
    <xf numFmtId="1" fontId="29" fillId="2" borderId="56" xfId="2" applyNumberFormat="1" applyFont="1" applyFill="1" applyBorder="1" applyAlignment="1">
      <alignment horizontal="center" vertical="center"/>
    </xf>
    <xf numFmtId="49" fontId="29" fillId="2" borderId="61" xfId="2" applyNumberFormat="1" applyFont="1" applyFill="1" applyBorder="1" applyAlignment="1">
      <alignment horizontal="center" vertical="center"/>
    </xf>
    <xf numFmtId="49" fontId="29" fillId="2" borderId="57" xfId="2" applyNumberFormat="1" applyFont="1" applyFill="1" applyBorder="1" applyAlignment="1">
      <alignment horizontal="center" vertical="center"/>
    </xf>
    <xf numFmtId="0" fontId="30" fillId="0" borderId="8" xfId="2" applyFont="1" applyBorder="1"/>
    <xf numFmtId="3" fontId="30" fillId="0" borderId="0" xfId="2" applyNumberFormat="1" applyFont="1" applyBorder="1" applyAlignment="1">
      <alignment horizontal="center"/>
    </xf>
    <xf numFmtId="166" fontId="30" fillId="0" borderId="62" xfId="2" applyNumberFormat="1" applyFont="1" applyBorder="1" applyAlignment="1">
      <alignment horizontal="center"/>
    </xf>
    <xf numFmtId="166" fontId="30" fillId="5" borderId="60" xfId="2" applyNumberFormat="1" applyFont="1" applyFill="1" applyBorder="1" applyAlignment="1">
      <alignment horizontal="center"/>
    </xf>
    <xf numFmtId="166" fontId="30" fillId="0" borderId="0" xfId="2" applyNumberFormat="1" applyFont="1" applyBorder="1" applyAlignment="1">
      <alignment horizontal="center"/>
    </xf>
    <xf numFmtId="165" fontId="30" fillId="0" borderId="62" xfId="2" applyNumberFormat="1" applyFont="1" applyBorder="1" applyAlignment="1">
      <alignment horizontal="center"/>
    </xf>
    <xf numFmtId="165" fontId="30" fillId="0" borderId="27" xfId="2" applyNumberFormat="1" applyFont="1" applyBorder="1" applyAlignment="1">
      <alignment horizontal="center"/>
    </xf>
    <xf numFmtId="165" fontId="30" fillId="0" borderId="8" xfId="2" applyNumberFormat="1" applyFont="1" applyBorder="1" applyAlignment="1">
      <alignment horizontal="center"/>
    </xf>
    <xf numFmtId="0" fontId="30" fillId="10" borderId="63" xfId="2" applyFont="1" applyFill="1" applyBorder="1"/>
    <xf numFmtId="0" fontId="30" fillId="10" borderId="64" xfId="2" applyFont="1" applyFill="1" applyBorder="1"/>
    <xf numFmtId="3" fontId="30" fillId="10" borderId="65" xfId="2" applyNumberFormat="1" applyFont="1" applyFill="1" applyBorder="1" applyAlignment="1">
      <alignment horizontal="center"/>
    </xf>
    <xf numFmtId="166" fontId="30" fillId="10" borderId="66" xfId="2" applyNumberFormat="1" applyFont="1" applyFill="1" applyBorder="1" applyAlignment="1">
      <alignment horizontal="center"/>
    </xf>
    <xf numFmtId="166" fontId="30" fillId="10" borderId="65" xfId="2" applyNumberFormat="1" applyFont="1" applyFill="1" applyBorder="1" applyAlignment="1">
      <alignment horizontal="center"/>
    </xf>
    <xf numFmtId="165" fontId="30" fillId="10" borderId="66" xfId="2" applyNumberFormat="1" applyFont="1" applyFill="1" applyBorder="1" applyAlignment="1">
      <alignment horizontal="center"/>
    </xf>
    <xf numFmtId="165" fontId="30" fillId="10" borderId="67" xfId="2" applyNumberFormat="1" applyFont="1" applyFill="1" applyBorder="1" applyAlignment="1">
      <alignment horizontal="center"/>
    </xf>
    <xf numFmtId="165" fontId="30" fillId="10" borderId="64" xfId="2" applyNumberFormat="1" applyFont="1" applyFill="1" applyBorder="1" applyAlignment="1">
      <alignment horizontal="center"/>
    </xf>
    <xf numFmtId="0" fontId="30" fillId="11" borderId="63" xfId="2" applyFont="1" applyFill="1" applyBorder="1"/>
    <xf numFmtId="0" fontId="30" fillId="11" borderId="64" xfId="2" applyFont="1" applyFill="1" applyBorder="1"/>
    <xf numFmtId="3" fontId="30" fillId="11" borderId="65" xfId="2" applyNumberFormat="1" applyFont="1" applyFill="1" applyBorder="1" applyAlignment="1">
      <alignment horizontal="center"/>
    </xf>
    <xf numFmtId="166" fontId="30" fillId="11" borderId="66" xfId="2" applyNumberFormat="1" applyFont="1" applyFill="1" applyBorder="1" applyAlignment="1">
      <alignment horizontal="center"/>
    </xf>
    <xf numFmtId="166" fontId="30" fillId="5" borderId="68" xfId="2" applyNumberFormat="1" applyFont="1" applyFill="1" applyBorder="1" applyAlignment="1">
      <alignment horizontal="center"/>
    </xf>
    <xf numFmtId="166" fontId="30" fillId="11" borderId="65" xfId="2" applyNumberFormat="1" applyFont="1" applyFill="1" applyBorder="1" applyAlignment="1">
      <alignment horizontal="center"/>
    </xf>
    <xf numFmtId="165" fontId="30" fillId="11" borderId="66" xfId="2" applyNumberFormat="1" applyFont="1" applyFill="1" applyBorder="1" applyAlignment="1">
      <alignment horizontal="center"/>
    </xf>
    <xf numFmtId="165" fontId="30" fillId="11" borderId="67" xfId="2" applyNumberFormat="1" applyFont="1" applyFill="1" applyBorder="1" applyAlignment="1">
      <alignment horizontal="center"/>
    </xf>
    <xf numFmtId="165" fontId="30" fillId="11" borderId="64" xfId="2" applyNumberFormat="1" applyFont="1" applyFill="1" applyBorder="1" applyAlignment="1">
      <alignment horizontal="center"/>
    </xf>
    <xf numFmtId="0" fontId="30" fillId="0" borderId="39" xfId="2" applyFont="1" applyFill="1" applyBorder="1"/>
    <xf numFmtId="0" fontId="30" fillId="0" borderId="8" xfId="2" applyFont="1" applyFill="1" applyBorder="1"/>
    <xf numFmtId="3" fontId="30" fillId="0" borderId="0" xfId="2" applyNumberFormat="1" applyFont="1" applyFill="1" applyBorder="1" applyAlignment="1">
      <alignment horizontal="center"/>
    </xf>
    <xf numFmtId="166" fontId="30" fillId="0" borderId="65" xfId="2" applyNumberFormat="1" applyFont="1" applyFill="1" applyBorder="1" applyAlignment="1">
      <alignment horizontal="center"/>
    </xf>
    <xf numFmtId="166" fontId="30" fillId="0" borderId="0" xfId="2" applyNumberFormat="1" applyFont="1" applyFill="1" applyBorder="1" applyAlignment="1">
      <alignment horizontal="center"/>
    </xf>
    <xf numFmtId="165" fontId="30" fillId="0" borderId="65" xfId="2" applyNumberFormat="1" applyFont="1" applyFill="1" applyBorder="1" applyAlignment="1">
      <alignment horizontal="center"/>
    </xf>
    <xf numFmtId="165" fontId="30" fillId="0" borderId="0" xfId="2" applyNumberFormat="1" applyFont="1" applyFill="1" applyBorder="1" applyAlignment="1">
      <alignment horizontal="center"/>
    </xf>
    <xf numFmtId="165" fontId="30" fillId="0" borderId="8" xfId="2" applyNumberFormat="1" applyFont="1" applyFill="1" applyBorder="1" applyAlignment="1">
      <alignment horizontal="center"/>
    </xf>
    <xf numFmtId="3" fontId="10" fillId="12" borderId="65" xfId="2" applyNumberFormat="1" applyFont="1" applyFill="1" applyBorder="1" applyAlignment="1">
      <alignment horizontal="center"/>
    </xf>
    <xf numFmtId="166" fontId="10" fillId="12" borderId="66" xfId="2" applyNumberFormat="1" applyFont="1" applyFill="1" applyBorder="1" applyAlignment="1">
      <alignment horizontal="center"/>
    </xf>
    <xf numFmtId="166" fontId="10" fillId="5" borderId="68" xfId="2" applyNumberFormat="1" applyFont="1" applyFill="1" applyBorder="1" applyAlignment="1">
      <alignment horizontal="center"/>
    </xf>
    <xf numFmtId="166" fontId="10" fillId="12" borderId="65" xfId="2" applyNumberFormat="1" applyFont="1" applyFill="1" applyBorder="1" applyAlignment="1">
      <alignment horizontal="center"/>
    </xf>
    <xf numFmtId="165" fontId="10" fillId="12" borderId="66" xfId="2" applyNumberFormat="1" applyFont="1" applyFill="1" applyBorder="1" applyAlignment="1">
      <alignment horizontal="center"/>
    </xf>
    <xf numFmtId="165" fontId="10" fillId="12" borderId="67" xfId="2" applyNumberFormat="1" applyFont="1" applyFill="1" applyBorder="1" applyAlignment="1">
      <alignment horizontal="center"/>
    </xf>
    <xf numFmtId="165" fontId="10" fillId="12" borderId="64" xfId="2" applyNumberFormat="1" applyFont="1" applyFill="1" applyBorder="1" applyAlignment="1">
      <alignment horizontal="center"/>
    </xf>
    <xf numFmtId="0" fontId="30" fillId="0" borderId="0" xfId="2" applyFont="1" applyBorder="1"/>
    <xf numFmtId="0" fontId="30" fillId="0" borderId="0" xfId="2" applyFont="1" applyBorder="1" applyAlignment="1">
      <alignment horizontal="center"/>
    </xf>
    <xf numFmtId="165" fontId="30" fillId="0" borderId="0" xfId="2" applyNumberFormat="1" applyFont="1" applyBorder="1" applyAlignment="1">
      <alignment horizontal="center"/>
    </xf>
    <xf numFmtId="0" fontId="15" fillId="0" borderId="0" xfId="2" applyBorder="1"/>
    <xf numFmtId="3" fontId="10" fillId="8" borderId="65" xfId="2" applyNumberFormat="1" applyFont="1" applyFill="1" applyBorder="1" applyAlignment="1">
      <alignment horizontal="center"/>
    </xf>
    <xf numFmtId="166" fontId="10" fillId="8" borderId="66" xfId="2" applyNumberFormat="1" applyFont="1" applyFill="1" applyBorder="1" applyAlignment="1">
      <alignment horizontal="center"/>
    </xf>
    <xf numFmtId="166" fontId="10" fillId="5" borderId="69" xfId="2" applyNumberFormat="1" applyFont="1" applyFill="1" applyBorder="1" applyAlignment="1">
      <alignment horizontal="center"/>
    </xf>
    <xf numFmtId="166" fontId="10" fillId="8" borderId="65" xfId="2" applyNumberFormat="1" applyFont="1" applyFill="1" applyBorder="1" applyAlignment="1">
      <alignment horizontal="center"/>
    </xf>
    <xf numFmtId="165" fontId="10" fillId="8" borderId="66" xfId="2" applyNumberFormat="1" applyFont="1" applyFill="1" applyBorder="1" applyAlignment="1">
      <alignment horizontal="center"/>
    </xf>
    <xf numFmtId="165" fontId="10" fillId="8" borderId="67" xfId="2" applyNumberFormat="1" applyFont="1" applyFill="1" applyBorder="1" applyAlignment="1">
      <alignment horizontal="center"/>
    </xf>
    <xf numFmtId="165" fontId="10" fillId="8" borderId="64" xfId="2" applyNumberFormat="1" applyFont="1" applyFill="1" applyBorder="1" applyAlignment="1">
      <alignment horizontal="center"/>
    </xf>
    <xf numFmtId="0" fontId="31" fillId="0" borderId="0" xfId="2" applyFont="1" applyAlignment="1">
      <alignment horizontal="center"/>
    </xf>
    <xf numFmtId="3" fontId="30" fillId="0" borderId="0" xfId="2" applyNumberFormat="1" applyFont="1" applyBorder="1"/>
    <xf numFmtId="166" fontId="30" fillId="5" borderId="60" xfId="2" applyNumberFormat="1" applyFont="1" applyFill="1" applyBorder="1"/>
    <xf numFmtId="166" fontId="30" fillId="0" borderId="0" xfId="2" applyNumberFormat="1" applyFont="1" applyBorder="1"/>
    <xf numFmtId="170" fontId="30" fillId="0" borderId="0" xfId="2" applyNumberFormat="1" applyFont="1" applyBorder="1"/>
    <xf numFmtId="170" fontId="30" fillId="0" borderId="8" xfId="2" applyNumberFormat="1" applyFont="1" applyBorder="1"/>
    <xf numFmtId="3" fontId="30" fillId="0" borderId="72" xfId="2" applyNumberFormat="1" applyFont="1" applyBorder="1"/>
    <xf numFmtId="166" fontId="30" fillId="0" borderId="73" xfId="2" applyNumberFormat="1" applyFont="1" applyBorder="1" applyAlignment="1">
      <alignment horizontal="center"/>
    </xf>
    <xf numFmtId="166" fontId="30" fillId="0" borderId="70" xfId="2" applyNumberFormat="1" applyFont="1" applyBorder="1"/>
    <xf numFmtId="166" fontId="30" fillId="0" borderId="72" xfId="2" applyNumberFormat="1" applyFont="1" applyBorder="1"/>
    <xf numFmtId="165" fontId="30" fillId="0" borderId="73" xfId="2" applyNumberFormat="1" applyFont="1" applyBorder="1" applyAlignment="1">
      <alignment horizontal="center"/>
    </xf>
    <xf numFmtId="170" fontId="30" fillId="0" borderId="72" xfId="2" applyNumberFormat="1" applyFont="1" applyBorder="1"/>
    <xf numFmtId="170" fontId="30" fillId="0" borderId="71" xfId="2" applyNumberFormat="1" applyFont="1" applyBorder="1"/>
    <xf numFmtId="3" fontId="30" fillId="0" borderId="56" xfId="2" applyNumberFormat="1" applyFont="1" applyBorder="1"/>
    <xf numFmtId="3" fontId="30" fillId="0" borderId="74" xfId="2" applyNumberFormat="1" applyFont="1" applyBorder="1"/>
    <xf numFmtId="166" fontId="30" fillId="0" borderId="75" xfId="2" applyNumberFormat="1" applyFont="1" applyBorder="1" applyAlignment="1">
      <alignment horizontal="center"/>
    </xf>
    <xf numFmtId="3" fontId="30" fillId="0" borderId="58" xfId="2" applyNumberFormat="1" applyFont="1" applyBorder="1"/>
    <xf numFmtId="166" fontId="30" fillId="0" borderId="59" xfId="2" applyNumberFormat="1" applyFont="1" applyBorder="1" applyAlignment="1">
      <alignment horizontal="center"/>
    </xf>
    <xf numFmtId="166" fontId="30" fillId="5" borderId="68" xfId="2" applyNumberFormat="1" applyFont="1" applyFill="1" applyBorder="1"/>
    <xf numFmtId="166" fontId="30" fillId="0" borderId="56" xfId="2" applyNumberFormat="1" applyFont="1" applyBorder="1"/>
    <xf numFmtId="166" fontId="30" fillId="0" borderId="74" xfId="2" applyNumberFormat="1" applyFont="1" applyBorder="1"/>
    <xf numFmtId="165" fontId="30" fillId="0" borderId="75" xfId="2" applyNumberFormat="1" applyFont="1" applyBorder="1" applyAlignment="1">
      <alignment horizontal="center"/>
    </xf>
    <xf numFmtId="170" fontId="30" fillId="0" borderId="58" xfId="2" applyNumberFormat="1" applyFont="1" applyBorder="1"/>
    <xf numFmtId="170" fontId="30" fillId="0" borderId="57" xfId="2" applyNumberFormat="1" applyFont="1" applyBorder="1"/>
    <xf numFmtId="3" fontId="30" fillId="0" borderId="0" xfId="2" applyNumberFormat="1" applyFont="1" applyFill="1" applyBorder="1"/>
    <xf numFmtId="166" fontId="30" fillId="0" borderId="62" xfId="2" applyNumberFormat="1" applyFont="1" applyFill="1" applyBorder="1" applyAlignment="1">
      <alignment horizontal="center"/>
    </xf>
    <xf numFmtId="166" fontId="30" fillId="0" borderId="76" xfId="2" applyNumberFormat="1" applyFont="1" applyFill="1" applyBorder="1" applyAlignment="1">
      <alignment horizontal="center"/>
    </xf>
    <xf numFmtId="166" fontId="30" fillId="0" borderId="65" xfId="2" applyNumberFormat="1" applyFont="1" applyFill="1" applyBorder="1"/>
    <xf numFmtId="166" fontId="30" fillId="0" borderId="0" xfId="2" applyNumberFormat="1" applyFont="1" applyFill="1" applyBorder="1"/>
    <xf numFmtId="165" fontId="30" fillId="0" borderId="62" xfId="2" applyNumberFormat="1" applyFont="1" applyFill="1" applyBorder="1" applyAlignment="1">
      <alignment horizontal="center"/>
    </xf>
    <xf numFmtId="170" fontId="30" fillId="0" borderId="0" xfId="2" applyNumberFormat="1" applyFont="1" applyFill="1" applyBorder="1"/>
    <xf numFmtId="3" fontId="10" fillId="12" borderId="65" xfId="2" applyNumberFormat="1" applyFont="1" applyFill="1" applyBorder="1"/>
    <xf numFmtId="166" fontId="10" fillId="5" borderId="69" xfId="2" applyNumberFormat="1" applyFont="1" applyFill="1" applyBorder="1"/>
    <xf numFmtId="166" fontId="10" fillId="12" borderId="65" xfId="2" applyNumberFormat="1" applyFont="1" applyFill="1" applyBorder="1"/>
    <xf numFmtId="170" fontId="10" fillId="12" borderId="65" xfId="2" applyNumberFormat="1" applyFont="1" applyFill="1" applyBorder="1"/>
    <xf numFmtId="170" fontId="10" fillId="12" borderId="64" xfId="2" applyNumberFormat="1" applyFont="1" applyFill="1" applyBorder="1"/>
    <xf numFmtId="0" fontId="30" fillId="0" borderId="0" xfId="2" applyFont="1"/>
    <xf numFmtId="0" fontId="30" fillId="0" borderId="0" xfId="2" applyFont="1" applyAlignment="1">
      <alignment horizontal="center"/>
    </xf>
    <xf numFmtId="166" fontId="30" fillId="0" borderId="0" xfId="2" applyNumberFormat="1" applyFont="1"/>
    <xf numFmtId="3" fontId="15" fillId="0" borderId="0" xfId="2" applyNumberFormat="1"/>
    <xf numFmtId="3" fontId="30" fillId="0" borderId="38" xfId="2" applyNumberFormat="1" applyFont="1" applyFill="1" applyBorder="1"/>
    <xf numFmtId="166" fontId="30" fillId="0" borderId="38" xfId="2" applyNumberFormat="1" applyFont="1" applyFill="1" applyBorder="1"/>
    <xf numFmtId="170" fontId="30" fillId="0" borderId="8" xfId="2" applyNumberFormat="1" applyFont="1" applyFill="1" applyBorder="1"/>
    <xf numFmtId="0" fontId="15" fillId="0" borderId="0" xfId="2" applyFill="1" applyBorder="1"/>
    <xf numFmtId="3" fontId="30" fillId="0" borderId="72" xfId="2" applyNumberFormat="1" applyFont="1" applyFill="1" applyBorder="1"/>
    <xf numFmtId="3" fontId="30" fillId="0" borderId="77" xfId="2" applyNumberFormat="1" applyFont="1" applyFill="1" applyBorder="1"/>
    <xf numFmtId="166" fontId="30" fillId="0" borderId="73" xfId="2" applyNumberFormat="1" applyFont="1" applyFill="1" applyBorder="1" applyAlignment="1">
      <alignment horizontal="center"/>
    </xf>
    <xf numFmtId="166" fontId="30" fillId="0" borderId="70" xfId="2" applyNumberFormat="1" applyFont="1" applyFill="1" applyBorder="1"/>
    <xf numFmtId="166" fontId="30" fillId="0" borderId="77" xfId="2" applyNumberFormat="1" applyFont="1" applyFill="1" applyBorder="1"/>
    <xf numFmtId="165" fontId="30" fillId="0" borderId="73" xfId="2" applyNumberFormat="1" applyFont="1" applyFill="1" applyBorder="1" applyAlignment="1">
      <alignment horizontal="center"/>
    </xf>
    <xf numFmtId="170" fontId="30" fillId="0" borderId="72" xfId="2" applyNumberFormat="1" applyFont="1" applyFill="1" applyBorder="1"/>
    <xf numFmtId="170" fontId="30" fillId="0" borderId="71" xfId="2" applyNumberFormat="1" applyFont="1" applyFill="1" applyBorder="1"/>
    <xf numFmtId="3" fontId="30" fillId="0" borderId="58" xfId="2" applyNumberFormat="1" applyFont="1" applyFill="1" applyBorder="1"/>
    <xf numFmtId="3" fontId="30" fillId="0" borderId="74" xfId="2" applyNumberFormat="1" applyFont="1" applyFill="1" applyBorder="1"/>
    <xf numFmtId="166" fontId="30" fillId="0" borderId="59" xfId="2" applyNumberFormat="1" applyFont="1" applyFill="1" applyBorder="1" applyAlignment="1">
      <alignment horizontal="center"/>
    </xf>
    <xf numFmtId="166" fontId="30" fillId="0" borderId="58" xfId="2" applyNumberFormat="1" applyFont="1" applyFill="1" applyBorder="1"/>
    <xf numFmtId="166" fontId="30" fillId="0" borderId="74" xfId="2" applyNumberFormat="1" applyFont="1" applyFill="1" applyBorder="1"/>
    <xf numFmtId="165" fontId="30" fillId="0" borderId="59" xfId="2" applyNumberFormat="1" applyFont="1" applyFill="1" applyBorder="1" applyAlignment="1">
      <alignment horizontal="center"/>
    </xf>
    <xf numFmtId="170" fontId="30" fillId="0" borderId="58" xfId="2" applyNumberFormat="1" applyFont="1" applyFill="1" applyBorder="1"/>
    <xf numFmtId="170" fontId="30" fillId="0" borderId="57" xfId="2" applyNumberFormat="1" applyFont="1" applyFill="1" applyBorder="1"/>
    <xf numFmtId="0" fontId="32" fillId="0" borderId="0" xfId="2" applyFont="1"/>
    <xf numFmtId="49" fontId="36" fillId="2" borderId="54" xfId="0" applyNumberFormat="1" applyFont="1" applyFill="1" applyBorder="1" applyAlignment="1">
      <alignment horizontal="center" vertical="center" wrapText="1"/>
    </xf>
    <xf numFmtId="49" fontId="36" fillId="2" borderId="68" xfId="0" applyNumberFormat="1" applyFont="1" applyFill="1" applyBorder="1" applyAlignment="1">
      <alignment horizontal="center" vertical="center" wrapText="1"/>
    </xf>
    <xf numFmtId="49" fontId="36" fillId="2" borderId="58" xfId="0" applyNumberFormat="1" applyFont="1" applyFill="1" applyBorder="1" applyAlignment="1">
      <alignment horizontal="center" wrapText="1"/>
    </xf>
    <xf numFmtId="49" fontId="36" fillId="2" borderId="68" xfId="0" applyNumberFormat="1" applyFont="1" applyFill="1" applyBorder="1" applyAlignment="1">
      <alignment horizontal="center" wrapText="1"/>
    </xf>
    <xf numFmtId="49" fontId="10" fillId="0" borderId="0" xfId="0" applyNumberFormat="1" applyFont="1"/>
    <xf numFmtId="0" fontId="38" fillId="14" borderId="83" xfId="0" applyFont="1" applyFill="1" applyBorder="1" applyAlignment="1">
      <alignment horizontal="left" vertical="center" wrapText="1"/>
    </xf>
    <xf numFmtId="8" fontId="38" fillId="13" borderId="84" xfId="0" applyNumberFormat="1" applyFont="1" applyFill="1" applyBorder="1" applyAlignment="1">
      <alignment horizontal="center" vertical="center"/>
    </xf>
    <xf numFmtId="8" fontId="38" fillId="13" borderId="79" xfId="0" applyNumberFormat="1" applyFont="1" applyFill="1" applyBorder="1" applyAlignment="1">
      <alignment horizontal="center" vertical="center"/>
    </xf>
    <xf numFmtId="166" fontId="32" fillId="0" borderId="83" xfId="0" applyNumberFormat="1" applyFont="1" applyBorder="1" applyAlignment="1">
      <alignment horizontal="center"/>
    </xf>
    <xf numFmtId="0" fontId="38" fillId="14" borderId="86" xfId="0" applyFont="1" applyFill="1" applyBorder="1" applyAlignment="1">
      <alignment horizontal="left" vertical="center" wrapText="1"/>
    </xf>
    <xf numFmtId="8" fontId="38" fillId="13" borderId="87" xfId="0" applyNumberFormat="1" applyFont="1" applyFill="1" applyBorder="1" applyAlignment="1">
      <alignment horizontal="center" vertical="center"/>
    </xf>
    <xf numFmtId="8" fontId="38" fillId="13" borderId="86" xfId="0" applyNumberFormat="1" applyFont="1" applyFill="1" applyBorder="1" applyAlignment="1">
      <alignment horizontal="center" vertical="center"/>
    </xf>
    <xf numFmtId="166" fontId="32" fillId="0" borderId="86" xfId="0" applyNumberFormat="1" applyFont="1" applyBorder="1" applyAlignment="1">
      <alignment horizontal="center"/>
    </xf>
    <xf numFmtId="0" fontId="37" fillId="14" borderId="89" xfId="0" applyFont="1" applyFill="1" applyBorder="1" applyAlignment="1">
      <alignment horizontal="left" vertical="center"/>
    </xf>
    <xf numFmtId="8" fontId="37" fillId="15" borderId="90" xfId="0" applyNumberFormat="1" applyFont="1" applyFill="1" applyBorder="1" applyAlignment="1">
      <alignment horizontal="center" vertical="center"/>
    </xf>
    <xf numFmtId="8" fontId="37" fillId="15" borderId="89" xfId="0" applyNumberFormat="1" applyFont="1" applyFill="1" applyBorder="1" applyAlignment="1">
      <alignment horizontal="center" vertical="center"/>
    </xf>
    <xf numFmtId="166" fontId="30" fillId="15" borderId="89" xfId="0" applyNumberFormat="1" applyFont="1" applyFill="1" applyBorder="1" applyAlignment="1">
      <alignment horizontal="center"/>
    </xf>
    <xf numFmtId="0" fontId="38" fillId="14" borderId="79" xfId="0" applyFont="1" applyFill="1" applyBorder="1" applyAlignment="1">
      <alignment horizontal="left" vertical="center" wrapText="1"/>
    </xf>
    <xf numFmtId="8" fontId="38" fillId="13" borderId="91" xfId="0" applyNumberFormat="1" applyFont="1" applyFill="1" applyBorder="1" applyAlignment="1">
      <alignment horizontal="center" vertical="center"/>
    </xf>
    <xf numFmtId="166" fontId="32" fillId="0" borderId="79" xfId="0" applyNumberFormat="1" applyFont="1" applyBorder="1" applyAlignment="1">
      <alignment horizontal="center"/>
    </xf>
    <xf numFmtId="0" fontId="37" fillId="14" borderId="81" xfId="0" applyFont="1" applyFill="1" applyBorder="1" applyAlignment="1">
      <alignment horizontal="left" vertical="center"/>
    </xf>
    <xf numFmtId="8" fontId="37" fillId="15" borderId="92" xfId="0" applyNumberFormat="1" applyFont="1" applyFill="1" applyBorder="1" applyAlignment="1">
      <alignment horizontal="center" vertical="center"/>
    </xf>
    <xf numFmtId="8" fontId="37" fillId="15" borderId="81" xfId="0" applyNumberFormat="1" applyFont="1" applyFill="1" applyBorder="1" applyAlignment="1">
      <alignment horizontal="center" vertical="center"/>
    </xf>
    <xf numFmtId="166" fontId="30" fillId="15" borderId="81" xfId="0" applyNumberFormat="1" applyFont="1" applyFill="1" applyBorder="1" applyAlignment="1">
      <alignment horizontal="center"/>
    </xf>
    <xf numFmtId="8" fontId="38" fillId="13" borderId="83" xfId="0" applyNumberFormat="1" applyFont="1" applyFill="1" applyBorder="1" applyAlignment="1">
      <alignment horizontal="center" vertical="center"/>
    </xf>
    <xf numFmtId="8" fontId="38" fillId="13" borderId="0" xfId="0" applyNumberFormat="1" applyFont="1" applyFill="1" applyBorder="1" applyAlignment="1">
      <alignment horizontal="center" vertical="center"/>
    </xf>
    <xf numFmtId="8" fontId="38" fillId="13" borderId="60" xfId="0" applyNumberFormat="1" applyFont="1" applyFill="1" applyBorder="1" applyAlignment="1">
      <alignment horizontal="center" vertical="center"/>
    </xf>
    <xf numFmtId="166" fontId="32" fillId="0" borderId="60" xfId="0" applyNumberFormat="1" applyFont="1" applyBorder="1" applyAlignment="1">
      <alignment horizontal="center"/>
    </xf>
    <xf numFmtId="8" fontId="36" fillId="2" borderId="63" xfId="0" applyNumberFormat="1" applyFont="1" applyFill="1" applyBorder="1" applyAlignment="1">
      <alignment horizontal="center" vertical="center"/>
    </xf>
    <xf numFmtId="8" fontId="36" fillId="2" borderId="68" xfId="0" applyNumberFormat="1" applyFont="1" applyFill="1" applyBorder="1" applyAlignment="1">
      <alignment horizontal="center" vertical="center"/>
    </xf>
    <xf numFmtId="166" fontId="4" fillId="2" borderId="68" xfId="0" applyNumberFormat="1" applyFont="1" applyFill="1" applyBorder="1" applyAlignment="1">
      <alignment horizontal="center"/>
    </xf>
    <xf numFmtId="0" fontId="36" fillId="2" borderId="54" xfId="0" applyFont="1" applyFill="1" applyBorder="1" applyAlignment="1">
      <alignment horizontal="center" wrapText="1"/>
    </xf>
    <xf numFmtId="0" fontId="36" fillId="2" borderId="68" xfId="0" applyFont="1" applyFill="1" applyBorder="1" applyAlignment="1">
      <alignment horizontal="center" wrapText="1"/>
    </xf>
    <xf numFmtId="166" fontId="32" fillId="0" borderId="93" xfId="0" applyNumberFormat="1" applyFont="1" applyBorder="1" applyAlignment="1">
      <alignment horizontal="center"/>
    </xf>
    <xf numFmtId="166" fontId="32" fillId="0" borderId="94" xfId="0" applyNumberFormat="1" applyFont="1" applyBorder="1" applyAlignment="1">
      <alignment horizontal="center"/>
    </xf>
    <xf numFmtId="166" fontId="30" fillId="15" borderId="95" xfId="0" applyNumberFormat="1" applyFont="1" applyFill="1" applyBorder="1" applyAlignment="1">
      <alignment horizontal="center"/>
    </xf>
    <xf numFmtId="8" fontId="36" fillId="2" borderId="61" xfId="0" applyNumberFormat="1" applyFont="1" applyFill="1" applyBorder="1" applyAlignment="1">
      <alignment horizontal="center" vertical="center"/>
    </xf>
    <xf numFmtId="166" fontId="4" fillId="2" borderId="57" xfId="0" applyNumberFormat="1" applyFont="1" applyFill="1" applyBorder="1" applyAlignment="1">
      <alignment horizontal="center"/>
    </xf>
    <xf numFmtId="0" fontId="36" fillId="2" borderId="54" xfId="2" applyFont="1" applyFill="1" applyBorder="1" applyAlignment="1">
      <alignment horizontal="center" wrapText="1"/>
    </xf>
    <xf numFmtId="0" fontId="36" fillId="2" borderId="68" xfId="2" applyFont="1" applyFill="1" applyBorder="1" applyAlignment="1">
      <alignment horizontal="center" wrapText="1"/>
    </xf>
    <xf numFmtId="49" fontId="36" fillId="2" borderId="58" xfId="2" applyNumberFormat="1" applyFont="1" applyFill="1" applyBorder="1" applyAlignment="1">
      <alignment horizontal="center" wrapText="1"/>
    </xf>
    <xf numFmtId="49" fontId="36" fillId="2" borderId="68" xfId="2" applyNumberFormat="1" applyFont="1" applyFill="1" applyBorder="1" applyAlignment="1">
      <alignment horizontal="center" wrapText="1"/>
    </xf>
    <xf numFmtId="0" fontId="37" fillId="14" borderId="69" xfId="2" applyFont="1" applyFill="1" applyBorder="1" applyAlignment="1">
      <alignment horizontal="left" vertical="center" wrapText="1"/>
    </xf>
    <xf numFmtId="0" fontId="37" fillId="14" borderId="81" xfId="2" applyFont="1" applyFill="1" applyBorder="1" applyAlignment="1">
      <alignment horizontal="left" vertical="center"/>
    </xf>
    <xf numFmtId="8" fontId="37" fillId="15" borderId="92" xfId="2" applyNumberFormat="1" applyFont="1" applyFill="1" applyBorder="1" applyAlignment="1">
      <alignment horizontal="center" vertical="center"/>
    </xf>
    <xf numFmtId="8" fontId="37" fillId="15" borderId="81" xfId="2" applyNumberFormat="1" applyFont="1" applyFill="1" applyBorder="1" applyAlignment="1">
      <alignment horizontal="center" vertical="center"/>
    </xf>
    <xf numFmtId="166" fontId="30" fillId="15" borderId="95" xfId="2" applyNumberFormat="1" applyFont="1" applyFill="1" applyBorder="1" applyAlignment="1">
      <alignment horizontal="center"/>
    </xf>
    <xf numFmtId="0" fontId="32" fillId="0" borderId="0" xfId="0" applyFont="1" applyAlignment="1">
      <alignment horizontal="center"/>
    </xf>
    <xf numFmtId="0" fontId="32" fillId="13" borderId="0" xfId="2" applyFont="1" applyFill="1"/>
    <xf numFmtId="0" fontId="38" fillId="16" borderId="29" xfId="2" applyFont="1" applyFill="1" applyBorder="1" applyAlignment="1">
      <alignment horizontal="center" vertical="center" wrapText="1"/>
    </xf>
    <xf numFmtId="0" fontId="38" fillId="16" borderId="32" xfId="2" applyFont="1" applyFill="1" applyBorder="1" applyAlignment="1">
      <alignment horizontal="center" vertical="center" wrapText="1"/>
    </xf>
    <xf numFmtId="0" fontId="38" fillId="16" borderId="58" xfId="2" applyFont="1" applyFill="1" applyBorder="1" applyAlignment="1">
      <alignment horizontal="center" vertical="center" wrapText="1"/>
    </xf>
    <xf numFmtId="0" fontId="38" fillId="16" borderId="57" xfId="2" applyFont="1" applyFill="1" applyBorder="1" applyAlignment="1">
      <alignment horizontal="center" vertical="center" wrapText="1"/>
    </xf>
    <xf numFmtId="0" fontId="40" fillId="17" borderId="98" xfId="2" applyFont="1" applyFill="1" applyBorder="1" applyAlignment="1">
      <alignment horizontal="left" vertical="center" wrapText="1"/>
    </xf>
    <xf numFmtId="8" fontId="41" fillId="13" borderId="98" xfId="2" applyNumberFormat="1" applyFont="1" applyFill="1" applyBorder="1" applyAlignment="1">
      <alignment horizontal="center" vertical="center"/>
    </xf>
    <xf numFmtId="8" fontId="41" fillId="8" borderId="99" xfId="2" applyNumberFormat="1" applyFont="1" applyFill="1" applyBorder="1" applyAlignment="1">
      <alignment horizontal="center" vertical="center"/>
    </xf>
    <xf numFmtId="0" fontId="40" fillId="17" borderId="101" xfId="2" applyFont="1" applyFill="1" applyBorder="1" applyAlignment="1">
      <alignment horizontal="left" vertical="center" wrapText="1"/>
    </xf>
    <xf numFmtId="8" fontId="41" fillId="13" borderId="101" xfId="2" applyNumberFormat="1" applyFont="1" applyFill="1" applyBorder="1" applyAlignment="1">
      <alignment horizontal="center" vertical="center"/>
    </xf>
    <xf numFmtId="8" fontId="41" fillId="8" borderId="102" xfId="2" applyNumberFormat="1" applyFont="1" applyFill="1" applyBorder="1" applyAlignment="1">
      <alignment horizontal="center" vertical="center"/>
    </xf>
    <xf numFmtId="0" fontId="40" fillId="17" borderId="101" xfId="2" applyFont="1" applyFill="1" applyBorder="1" applyAlignment="1">
      <alignment horizontal="left" vertical="center"/>
    </xf>
    <xf numFmtId="8" fontId="42" fillId="9" borderId="101" xfId="2" applyNumberFormat="1" applyFont="1" applyFill="1" applyBorder="1" applyAlignment="1">
      <alignment horizontal="center" vertical="center"/>
    </xf>
    <xf numFmtId="8" fontId="42" fillId="9" borderId="102" xfId="2" applyNumberFormat="1" applyFont="1" applyFill="1" applyBorder="1" applyAlignment="1">
      <alignment horizontal="center" vertical="center"/>
    </xf>
    <xf numFmtId="0" fontId="30" fillId="13" borderId="0" xfId="2" applyFont="1" applyFill="1"/>
    <xf numFmtId="8" fontId="43" fillId="18" borderId="104" xfId="2" applyNumberFormat="1" applyFont="1" applyFill="1" applyBorder="1" applyAlignment="1">
      <alignment horizontal="center" vertical="center"/>
    </xf>
    <xf numFmtId="8" fontId="43" fillId="18" borderId="105" xfId="2" applyNumberFormat="1" applyFont="1" applyFill="1" applyBorder="1" applyAlignment="1">
      <alignment horizontal="center" vertical="center"/>
    </xf>
    <xf numFmtId="0" fontId="10" fillId="13" borderId="0" xfId="2" applyFont="1" applyFill="1"/>
    <xf numFmtId="0" fontId="32" fillId="13" borderId="0" xfId="2" applyFont="1" applyFill="1" applyAlignment="1">
      <alignment horizontal="center"/>
    </xf>
    <xf numFmtId="0" fontId="36" fillId="2" borderId="63" xfId="2" applyFont="1" applyFill="1" applyBorder="1" applyAlignment="1">
      <alignment horizontal="left" vertical="center"/>
    </xf>
    <xf numFmtId="0" fontId="36" fillId="2" borderId="65" xfId="2" applyFont="1" applyFill="1" applyBorder="1" applyAlignment="1">
      <alignment horizontal="left" vertical="center"/>
    </xf>
    <xf numFmtId="8" fontId="42" fillId="9" borderId="65" xfId="2" applyNumberFormat="1" applyFont="1" applyFill="1" applyBorder="1" applyAlignment="1">
      <alignment horizontal="center" vertical="center"/>
    </xf>
    <xf numFmtId="8" fontId="42" fillId="9" borderId="69" xfId="2" applyNumberFormat="1" applyFont="1" applyFill="1" applyBorder="1" applyAlignment="1">
      <alignment horizontal="center" vertical="center"/>
    </xf>
    <xf numFmtId="0" fontId="38" fillId="19" borderId="32" xfId="2" applyFont="1" applyFill="1" applyBorder="1" applyAlignment="1">
      <alignment horizontal="center" wrapText="1"/>
    </xf>
    <xf numFmtId="0" fontId="38" fillId="19" borderId="57" xfId="2" applyFont="1" applyFill="1" applyBorder="1" applyAlignment="1">
      <alignment horizontal="center" wrapText="1"/>
    </xf>
    <xf numFmtId="0" fontId="40" fillId="2" borderId="98" xfId="2" applyFont="1" applyFill="1" applyBorder="1" applyAlignment="1">
      <alignment horizontal="left" vertical="center" wrapText="1"/>
    </xf>
    <xf numFmtId="166" fontId="38" fillId="13" borderId="98" xfId="2" applyNumberFormat="1" applyFont="1" applyFill="1" applyBorder="1" applyAlignment="1">
      <alignment horizontal="center" vertical="center"/>
    </xf>
    <xf numFmtId="166" fontId="38" fillId="8" borderId="99" xfId="2" applyNumberFormat="1" applyFont="1" applyFill="1" applyBorder="1" applyAlignment="1">
      <alignment horizontal="center" vertical="center"/>
    </xf>
    <xf numFmtId="0" fontId="40" fillId="2" borderId="101" xfId="2" applyFont="1" applyFill="1" applyBorder="1" applyAlignment="1">
      <alignment horizontal="left" vertical="center" wrapText="1"/>
    </xf>
    <xf numFmtId="166" fontId="38" fillId="13" borderId="101" xfId="2" applyNumberFormat="1" applyFont="1" applyFill="1" applyBorder="1" applyAlignment="1">
      <alignment horizontal="center" vertical="center"/>
    </xf>
    <xf numFmtId="166" fontId="38" fillId="8" borderId="102" xfId="2" applyNumberFormat="1" applyFont="1" applyFill="1" applyBorder="1" applyAlignment="1">
      <alignment horizontal="center" vertical="center"/>
    </xf>
    <xf numFmtId="166" fontId="38" fillId="0" borderId="101" xfId="2" applyNumberFormat="1" applyFont="1" applyFill="1" applyBorder="1" applyAlignment="1">
      <alignment horizontal="center" vertical="center"/>
    </xf>
    <xf numFmtId="0" fontId="40" fillId="2" borderId="101" xfId="2" applyFont="1" applyFill="1" applyBorder="1" applyAlignment="1">
      <alignment horizontal="left" vertical="center"/>
    </xf>
    <xf numFmtId="166" fontId="37" fillId="9" borderId="101" xfId="2" applyNumberFormat="1" applyFont="1" applyFill="1" applyBorder="1" applyAlignment="1">
      <alignment horizontal="center" vertical="center"/>
    </xf>
    <xf numFmtId="166" fontId="37" fillId="9" borderId="102" xfId="2" applyNumberFormat="1" applyFont="1" applyFill="1" applyBorder="1" applyAlignment="1">
      <alignment horizontal="center" vertical="center"/>
    </xf>
    <xf numFmtId="166" fontId="41" fillId="13" borderId="101" xfId="2" applyNumberFormat="1" applyFont="1" applyFill="1" applyBorder="1" applyAlignment="1">
      <alignment horizontal="center" vertical="center"/>
    </xf>
    <xf numFmtId="166" fontId="41" fillId="8" borderId="102" xfId="2" applyNumberFormat="1" applyFont="1" applyFill="1" applyBorder="1" applyAlignment="1">
      <alignment horizontal="center" vertical="center"/>
    </xf>
    <xf numFmtId="166" fontId="42" fillId="9" borderId="101" xfId="2" applyNumberFormat="1" applyFont="1" applyFill="1" applyBorder="1" applyAlignment="1">
      <alignment horizontal="center" vertical="center"/>
    </xf>
    <xf numFmtId="166" fontId="42" fillId="9" borderId="102" xfId="2" applyNumberFormat="1" applyFont="1" applyFill="1" applyBorder="1" applyAlignment="1">
      <alignment horizontal="center" vertical="center"/>
    </xf>
    <xf numFmtId="166" fontId="43" fillId="18" borderId="104" xfId="2" applyNumberFormat="1" applyFont="1" applyFill="1" applyBorder="1" applyAlignment="1">
      <alignment horizontal="center" vertical="center"/>
    </xf>
    <xf numFmtId="166" fontId="43" fillId="18" borderId="105" xfId="2" applyNumberFormat="1" applyFont="1" applyFill="1" applyBorder="1" applyAlignment="1">
      <alignment horizontal="center" vertical="center"/>
    </xf>
    <xf numFmtId="166" fontId="42" fillId="9" borderId="65" xfId="2" applyNumberFormat="1" applyFont="1" applyFill="1" applyBorder="1" applyAlignment="1">
      <alignment horizontal="center" vertical="center"/>
    </xf>
    <xf numFmtId="166" fontId="42" fillId="9" borderId="69" xfId="2" applyNumberFormat="1" applyFont="1" applyFill="1" applyBorder="1" applyAlignment="1">
      <alignment horizontal="center" vertical="center"/>
    </xf>
    <xf numFmtId="0" fontId="44" fillId="16" borderId="63" xfId="2" applyFont="1" applyFill="1" applyBorder="1" applyAlignment="1">
      <alignment horizontal="center" vertical="center" wrapText="1"/>
    </xf>
    <xf numFmtId="0" fontId="44" fillId="16" borderId="106" xfId="2" applyFont="1" applyFill="1" applyBorder="1" applyAlignment="1">
      <alignment horizontal="center" vertical="center" wrapText="1"/>
    </xf>
    <xf numFmtId="0" fontId="44" fillId="16" borderId="107" xfId="2" applyFont="1" applyFill="1" applyBorder="1" applyAlignment="1">
      <alignment horizontal="center" vertical="center" wrapText="1"/>
    </xf>
    <xf numFmtId="0" fontId="44" fillId="16" borderId="108" xfId="2" applyFont="1" applyFill="1" applyBorder="1" applyAlignment="1">
      <alignment horizontal="center" vertical="center" wrapText="1"/>
    </xf>
    <xf numFmtId="0" fontId="15" fillId="0" borderId="0" xfId="2" applyFont="1"/>
    <xf numFmtId="0" fontId="45" fillId="20" borderId="110" xfId="2" applyFont="1" applyFill="1" applyBorder="1" applyAlignment="1">
      <alignment horizontal="left" vertical="center" wrapText="1"/>
    </xf>
    <xf numFmtId="8" fontId="41" fillId="13" borderId="110" xfId="2" applyNumberFormat="1" applyFont="1" applyFill="1" applyBorder="1" applyAlignment="1">
      <alignment horizontal="center" vertical="center"/>
    </xf>
    <xf numFmtId="8" fontId="41" fillId="8" borderId="111" xfId="2" applyNumberFormat="1" applyFont="1" applyFill="1" applyBorder="1" applyAlignment="1">
      <alignment horizontal="center" vertical="center"/>
    </xf>
    <xf numFmtId="0" fontId="45" fillId="20" borderId="112" xfId="2" applyFont="1" applyFill="1" applyBorder="1" applyAlignment="1">
      <alignment horizontal="left" vertical="center" wrapText="1"/>
    </xf>
    <xf numFmtId="0" fontId="45" fillId="20" borderId="112" xfId="2" applyFont="1" applyFill="1" applyBorder="1" applyAlignment="1">
      <alignment horizontal="left" vertical="center"/>
    </xf>
    <xf numFmtId="8" fontId="42" fillId="9" borderId="110" xfId="2" applyNumberFormat="1" applyFont="1" applyFill="1" applyBorder="1" applyAlignment="1">
      <alignment horizontal="center" vertical="center"/>
    </xf>
    <xf numFmtId="8" fontId="42" fillId="9" borderId="111" xfId="2" applyNumberFormat="1" applyFont="1" applyFill="1" applyBorder="1" applyAlignment="1">
      <alignment horizontal="center" vertical="center"/>
    </xf>
    <xf numFmtId="8" fontId="42" fillId="18" borderId="23" xfId="2" applyNumberFormat="1" applyFont="1" applyFill="1" applyBorder="1" applyAlignment="1">
      <alignment horizontal="center" vertical="center"/>
    </xf>
    <xf numFmtId="8" fontId="42" fillId="18" borderId="68" xfId="2" applyNumberFormat="1" applyFont="1" applyFill="1" applyBorder="1" applyAlignment="1">
      <alignment horizontal="center" vertical="center"/>
    </xf>
    <xf numFmtId="0" fontId="15" fillId="0" borderId="0" xfId="2" applyAlignment="1">
      <alignment horizontal="right"/>
    </xf>
    <xf numFmtId="0" fontId="15" fillId="0" borderId="0" xfId="2" applyAlignment="1">
      <alignment horizontal="center"/>
    </xf>
    <xf numFmtId="0" fontId="36" fillId="2" borderId="115" xfId="2" applyFont="1" applyFill="1" applyBorder="1" applyAlignment="1">
      <alignment horizontal="left" vertical="center"/>
    </xf>
    <xf numFmtId="8" fontId="42" fillId="9" borderId="108" xfId="2" applyNumberFormat="1" applyFont="1" applyFill="1" applyBorder="1" applyAlignment="1">
      <alignment horizontal="center" vertical="center"/>
    </xf>
    <xf numFmtId="0" fontId="46" fillId="16" borderId="115" xfId="2" applyFont="1" applyFill="1" applyBorder="1" applyAlignment="1">
      <alignment horizontal="center" vertical="center" wrapText="1"/>
    </xf>
    <xf numFmtId="0" fontId="46" fillId="16" borderId="106" xfId="2" applyFont="1" applyFill="1" applyBorder="1" applyAlignment="1">
      <alignment horizontal="center" vertical="center" wrapText="1"/>
    </xf>
    <xf numFmtId="0" fontId="46" fillId="16" borderId="116" xfId="2" applyFont="1" applyFill="1" applyBorder="1" applyAlignment="1">
      <alignment horizontal="center" vertical="center" wrapText="1"/>
    </xf>
    <xf numFmtId="0" fontId="46" fillId="16" borderId="117" xfId="2" applyFont="1" applyFill="1" applyBorder="1" applyAlignment="1">
      <alignment horizontal="center" vertical="center" wrapText="1"/>
    </xf>
    <xf numFmtId="0" fontId="46" fillId="16" borderId="118" xfId="2" applyFont="1" applyFill="1" applyBorder="1" applyAlignment="1">
      <alignment horizontal="center" vertical="center" wrapText="1"/>
    </xf>
    <xf numFmtId="8" fontId="41" fillId="13" borderId="119" xfId="2" applyNumberFormat="1" applyFont="1" applyFill="1" applyBorder="1" applyAlignment="1">
      <alignment horizontal="center" vertical="center"/>
    </xf>
    <xf numFmtId="8" fontId="42" fillId="9" borderId="119" xfId="2" applyNumberFormat="1" applyFont="1" applyFill="1" applyBorder="1" applyAlignment="1">
      <alignment horizontal="center" vertical="center"/>
    </xf>
    <xf numFmtId="8" fontId="42" fillId="18" borderId="51" xfId="2" applyNumberFormat="1" applyFont="1" applyFill="1" applyBorder="1" applyAlignment="1">
      <alignment horizontal="center" vertical="center"/>
    </xf>
    <xf numFmtId="49" fontId="46" fillId="16" borderId="116" xfId="2" applyNumberFormat="1" applyFont="1" applyFill="1" applyBorder="1" applyAlignment="1">
      <alignment horizontal="center" vertical="center" wrapText="1"/>
    </xf>
    <xf numFmtId="49" fontId="46" fillId="16" borderId="117" xfId="2" applyNumberFormat="1" applyFont="1" applyFill="1" applyBorder="1" applyAlignment="1">
      <alignment horizontal="center" vertical="center" wrapText="1"/>
    </xf>
    <xf numFmtId="49" fontId="46" fillId="16" borderId="118" xfId="2" applyNumberFormat="1" applyFont="1" applyFill="1" applyBorder="1" applyAlignment="1">
      <alignment horizontal="center" vertical="center" wrapText="1"/>
    </xf>
    <xf numFmtId="166" fontId="45" fillId="20" borderId="110" xfId="2" applyNumberFormat="1" applyFont="1" applyFill="1" applyBorder="1" applyAlignment="1">
      <alignment horizontal="left" vertical="center" wrapText="1"/>
    </xf>
    <xf numFmtId="166" fontId="41" fillId="13" borderId="110" xfId="2" applyNumberFormat="1" applyFont="1" applyFill="1" applyBorder="1" applyAlignment="1">
      <alignment horizontal="center" vertical="center"/>
    </xf>
    <xf numFmtId="166" fontId="41" fillId="13" borderId="119" xfId="2" applyNumberFormat="1" applyFont="1" applyFill="1" applyBorder="1" applyAlignment="1">
      <alignment horizontal="center" vertical="center"/>
    </xf>
    <xf numFmtId="166" fontId="41" fillId="8" borderId="111" xfId="2" applyNumberFormat="1" applyFont="1" applyFill="1" applyBorder="1" applyAlignment="1">
      <alignment horizontal="center" vertical="center"/>
    </xf>
    <xf numFmtId="166" fontId="45" fillId="20" borderId="112" xfId="2" applyNumberFormat="1" applyFont="1" applyFill="1" applyBorder="1" applyAlignment="1">
      <alignment horizontal="left" vertical="center" wrapText="1"/>
    </xf>
    <xf numFmtId="166" fontId="45" fillId="20" borderId="112" xfId="2" applyNumberFormat="1" applyFont="1" applyFill="1" applyBorder="1" applyAlignment="1">
      <alignment horizontal="left" vertical="center"/>
    </xf>
    <xf numFmtId="166" fontId="42" fillId="9" borderId="110" xfId="2" applyNumberFormat="1" applyFont="1" applyFill="1" applyBorder="1" applyAlignment="1">
      <alignment horizontal="center" vertical="center"/>
    </xf>
    <xf numFmtId="166" fontId="42" fillId="9" borderId="119" xfId="2" applyNumberFormat="1" applyFont="1" applyFill="1" applyBorder="1" applyAlignment="1">
      <alignment horizontal="center" vertical="center"/>
    </xf>
    <xf numFmtId="166" fontId="42" fillId="9" borderId="111" xfId="2" applyNumberFormat="1" applyFont="1" applyFill="1" applyBorder="1" applyAlignment="1">
      <alignment horizontal="center" vertical="center"/>
    </xf>
    <xf numFmtId="166" fontId="42" fillId="18" borderId="23" xfId="2" applyNumberFormat="1" applyFont="1" applyFill="1" applyBorder="1" applyAlignment="1">
      <alignment horizontal="center" vertical="center"/>
    </xf>
    <xf numFmtId="166" fontId="42" fillId="18" borderId="51" xfId="2" applyNumberFormat="1" applyFont="1" applyFill="1" applyBorder="1" applyAlignment="1">
      <alignment horizontal="center" vertical="center"/>
    </xf>
    <xf numFmtId="166" fontId="42" fillId="18" borderId="68" xfId="2" applyNumberFormat="1" applyFont="1" applyFill="1" applyBorder="1" applyAlignment="1">
      <alignment horizontal="center" vertical="center"/>
    </xf>
    <xf numFmtId="166" fontId="42" fillId="9" borderId="108" xfId="2" applyNumberFormat="1" applyFont="1" applyFill="1" applyBorder="1" applyAlignment="1">
      <alignment horizontal="center" vertical="center"/>
    </xf>
    <xf numFmtId="0" fontId="15" fillId="14" borderId="121" xfId="3" applyFill="1" applyBorder="1"/>
    <xf numFmtId="0" fontId="47" fillId="14" borderId="121" xfId="3" applyFont="1" applyFill="1" applyBorder="1"/>
    <xf numFmtId="0" fontId="15" fillId="14" borderId="122" xfId="3" applyFill="1" applyBorder="1"/>
    <xf numFmtId="0" fontId="15" fillId="0" borderId="0" xfId="3"/>
    <xf numFmtId="0" fontId="48" fillId="14" borderId="0" xfId="3" applyFont="1" applyFill="1" applyBorder="1" applyAlignment="1">
      <alignment horizontal="center" vertical="center"/>
    </xf>
    <xf numFmtId="0" fontId="15" fillId="14" borderId="0" xfId="3" applyFill="1" applyBorder="1" applyAlignment="1">
      <alignment horizontal="center" vertical="center"/>
    </xf>
    <xf numFmtId="0" fontId="15" fillId="14" borderId="0" xfId="3" applyFill="1" applyBorder="1"/>
    <xf numFmtId="0" fontId="15" fillId="14" borderId="124" xfId="3" applyFill="1" applyBorder="1"/>
    <xf numFmtId="0" fontId="50" fillId="14" borderId="0" xfId="3" applyFont="1" applyFill="1" applyBorder="1"/>
    <xf numFmtId="0" fontId="15" fillId="14" borderId="0" xfId="3" applyFill="1" applyBorder="1" applyAlignment="1">
      <alignment horizontal="center" vertical="center" wrapText="1"/>
    </xf>
    <xf numFmtId="17" fontId="2" fillId="14" borderId="0" xfId="4" applyNumberFormat="1" applyFont="1" applyFill="1" applyBorder="1" applyAlignment="1">
      <alignment horizontal="center" vertical="center" wrapText="1"/>
    </xf>
    <xf numFmtId="1" fontId="2" fillId="14" borderId="115" xfId="4" applyNumberFormat="1" applyFont="1" applyFill="1" applyBorder="1" applyAlignment="1">
      <alignment horizontal="center" vertical="center" wrapText="1"/>
    </xf>
    <xf numFmtId="1" fontId="2" fillId="14" borderId="108" xfId="3" applyNumberFormat="1" applyFont="1" applyFill="1" applyBorder="1" applyAlignment="1">
      <alignment horizontal="center" vertical="center" wrapText="1"/>
    </xf>
    <xf numFmtId="0" fontId="2" fillId="14" borderId="64" xfId="3" applyFont="1" applyFill="1" applyBorder="1" applyAlignment="1">
      <alignment horizontal="center" vertical="center" wrapText="1"/>
    </xf>
    <xf numFmtId="17" fontId="2" fillId="14" borderId="124" xfId="4" applyNumberFormat="1" applyFont="1" applyFill="1" applyBorder="1" applyAlignment="1">
      <alignment horizontal="center" vertical="center" wrapText="1"/>
    </xf>
    <xf numFmtId="17" fontId="2" fillId="0" borderId="0" xfId="3" applyNumberFormat="1" applyFont="1" applyFill="1" applyBorder="1" applyAlignment="1">
      <alignment horizontal="center" vertical="center" wrapText="1"/>
    </xf>
    <xf numFmtId="0" fontId="2" fillId="0" borderId="0" xfId="3" applyFont="1" applyFill="1" applyBorder="1" applyAlignment="1">
      <alignment horizontal="center" vertical="center" wrapText="1"/>
    </xf>
    <xf numFmtId="0" fontId="2" fillId="14" borderId="0" xfId="3" applyFont="1" applyFill="1" applyBorder="1" applyAlignment="1">
      <alignment horizontal="center" vertical="center" wrapText="1"/>
    </xf>
    <xf numFmtId="10" fontId="15" fillId="14" borderId="0" xfId="5" applyNumberFormat="1" applyFont="1" applyFill="1" applyBorder="1" applyAlignment="1">
      <alignment horizontal="center" vertical="center" wrapText="1"/>
    </xf>
    <xf numFmtId="0" fontId="2" fillId="14" borderId="108" xfId="3" applyFont="1" applyFill="1" applyBorder="1" applyAlignment="1">
      <alignment horizontal="center" vertical="center" wrapText="1"/>
    </xf>
    <xf numFmtId="166" fontId="51" fillId="14" borderId="65" xfId="5" applyNumberFormat="1" applyFont="1" applyFill="1" applyBorder="1" applyAlignment="1">
      <alignment horizontal="center" vertical="center" wrapText="1"/>
    </xf>
    <xf numFmtId="166" fontId="32" fillId="14" borderId="108" xfId="5" applyNumberFormat="1" applyFont="1" applyFill="1" applyBorder="1" applyAlignment="1">
      <alignment horizontal="center" vertical="center" wrapText="1"/>
    </xf>
    <xf numFmtId="165" fontId="52" fillId="14" borderId="64" xfId="5" applyNumberFormat="1" applyFont="1" applyFill="1" applyBorder="1" applyAlignment="1">
      <alignment horizontal="center" vertical="center" wrapText="1"/>
    </xf>
    <xf numFmtId="10" fontId="15" fillId="14" borderId="124" xfId="5" applyNumberFormat="1" applyFont="1" applyFill="1" applyBorder="1" applyAlignment="1">
      <alignment horizontal="center" vertical="center" wrapText="1"/>
    </xf>
    <xf numFmtId="166" fontId="0" fillId="0" borderId="0" xfId="5" applyNumberFormat="1" applyFont="1" applyBorder="1" applyAlignment="1">
      <alignment horizontal="center" vertical="center" wrapText="1"/>
    </xf>
    <xf numFmtId="10" fontId="2" fillId="0" borderId="0" xfId="5" applyNumberFormat="1" applyFont="1" applyBorder="1" applyAlignment="1">
      <alignment horizontal="center" vertical="center" wrapText="1"/>
    </xf>
    <xf numFmtId="0" fontId="2" fillId="14" borderId="29" xfId="3" applyFont="1" applyFill="1" applyBorder="1" applyAlignment="1">
      <alignment horizontal="center" vertical="center" wrapText="1"/>
    </xf>
    <xf numFmtId="166" fontId="32" fillId="14" borderId="65" xfId="5" applyNumberFormat="1" applyFont="1" applyFill="1" applyBorder="1" applyAlignment="1">
      <alignment horizontal="center" vertical="center" wrapText="1"/>
    </xf>
    <xf numFmtId="0" fontId="52" fillId="14" borderId="65" xfId="5" applyNumberFormat="1" applyFont="1" applyFill="1" applyBorder="1" applyAlignment="1">
      <alignment horizontal="center" vertical="center" wrapText="1"/>
    </xf>
    <xf numFmtId="0" fontId="2" fillId="14" borderId="57" xfId="3" applyFont="1" applyFill="1" applyBorder="1" applyAlignment="1">
      <alignment horizontal="center" vertical="center" wrapText="1"/>
    </xf>
    <xf numFmtId="8" fontId="15" fillId="14" borderId="0" xfId="3" applyNumberFormat="1" applyFill="1" applyBorder="1" applyAlignment="1">
      <alignment horizontal="center" vertical="center" wrapText="1"/>
    </xf>
    <xf numFmtId="0" fontId="2" fillId="14" borderId="68" xfId="3" applyFont="1" applyFill="1" applyBorder="1" applyAlignment="1">
      <alignment horizontal="center" vertical="center" wrapText="1"/>
    </xf>
    <xf numFmtId="8" fontId="32" fillId="14" borderId="58" xfId="3" applyNumberFormat="1" applyFont="1" applyFill="1" applyBorder="1" applyAlignment="1">
      <alignment horizontal="center" vertical="center" wrapText="1"/>
    </xf>
    <xf numFmtId="8" fontId="32" fillId="14" borderId="68" xfId="3" applyNumberFormat="1" applyFont="1" applyFill="1" applyBorder="1" applyAlignment="1">
      <alignment horizontal="center" vertical="center" wrapText="1"/>
    </xf>
    <xf numFmtId="166" fontId="2" fillId="14" borderId="57" xfId="5" applyNumberFormat="1" applyFont="1" applyFill="1" applyBorder="1" applyAlignment="1" applyProtection="1">
      <alignment horizontal="center" vertical="center" wrapText="1"/>
    </xf>
    <xf numFmtId="8" fontId="15" fillId="14" borderId="124" xfId="3" applyNumberFormat="1" applyFill="1" applyBorder="1" applyAlignment="1">
      <alignment horizontal="center" vertical="center" wrapText="1"/>
    </xf>
    <xf numFmtId="8" fontId="15" fillId="0" borderId="0" xfId="3" applyNumberFormat="1" applyBorder="1" applyAlignment="1">
      <alignment horizontal="center" vertical="center" wrapText="1"/>
    </xf>
    <xf numFmtId="8" fontId="32" fillId="14" borderId="0" xfId="3" applyNumberFormat="1" applyFont="1" applyFill="1" applyBorder="1" applyAlignment="1">
      <alignment horizontal="center" vertical="center" wrapText="1"/>
    </xf>
    <xf numFmtId="166" fontId="2" fillId="14" borderId="0" xfId="5" applyNumberFormat="1" applyFont="1" applyFill="1" applyBorder="1" applyAlignment="1" applyProtection="1">
      <alignment horizontal="center" vertical="center" wrapText="1"/>
    </xf>
    <xf numFmtId="166" fontId="32" fillId="14" borderId="58" xfId="3" applyNumberFormat="1" applyFont="1" applyFill="1" applyBorder="1" applyAlignment="1">
      <alignment horizontal="center" vertical="center" wrapText="1"/>
    </xf>
    <xf numFmtId="166" fontId="32" fillId="14" borderId="68" xfId="3" applyNumberFormat="1" applyFont="1" applyFill="1" applyBorder="1" applyAlignment="1">
      <alignment horizontal="center" vertical="center" wrapText="1"/>
    </xf>
    <xf numFmtId="165" fontId="2" fillId="14" borderId="57" xfId="5" applyNumberFormat="1" applyFont="1" applyFill="1" applyBorder="1" applyAlignment="1" applyProtection="1">
      <alignment horizontal="center" vertical="center" wrapText="1"/>
    </xf>
    <xf numFmtId="8" fontId="32" fillId="14" borderId="108" xfId="3" applyNumberFormat="1" applyFont="1" applyFill="1" applyBorder="1" applyAlignment="1">
      <alignment horizontal="center" vertical="center" wrapText="1"/>
    </xf>
    <xf numFmtId="166" fontId="2" fillId="14" borderId="108" xfId="5" applyNumberFormat="1" applyFont="1" applyFill="1" applyBorder="1" applyAlignment="1" applyProtection="1">
      <alignment horizontal="center" vertical="center" wrapText="1"/>
    </xf>
    <xf numFmtId="0" fontId="15" fillId="14" borderId="0" xfId="3" applyFill="1" applyBorder="1" applyAlignment="1"/>
    <xf numFmtId="0" fontId="15" fillId="14" borderId="0" xfId="3" applyFill="1" applyAlignment="1"/>
    <xf numFmtId="3" fontId="32" fillId="14" borderId="58" xfId="3" applyNumberFormat="1" applyFont="1" applyFill="1" applyBorder="1" applyAlignment="1">
      <alignment horizontal="center" vertical="center" wrapText="1"/>
    </xf>
    <xf numFmtId="3" fontId="32" fillId="14" borderId="68" xfId="3" applyNumberFormat="1" applyFont="1" applyFill="1" applyBorder="1" applyAlignment="1">
      <alignment horizontal="center" vertical="center" wrapText="1"/>
    </xf>
    <xf numFmtId="38" fontId="32" fillId="14" borderId="108" xfId="3" applyNumberFormat="1" applyFont="1" applyFill="1" applyBorder="1" applyAlignment="1">
      <alignment horizontal="center" vertical="center" wrapText="1"/>
    </xf>
    <xf numFmtId="0" fontId="15" fillId="14" borderId="0" xfId="3" applyFill="1" applyBorder="1" applyAlignment="1">
      <alignment horizontal="left" vertical="center"/>
    </xf>
    <xf numFmtId="0" fontId="55" fillId="14" borderId="0" xfId="3" applyFont="1" applyFill="1" applyBorder="1" applyAlignment="1"/>
    <xf numFmtId="0" fontId="58" fillId="14" borderId="0" xfId="3" applyFont="1" applyFill="1" applyBorder="1" applyAlignment="1">
      <alignment horizontal="center" vertical="center" wrapText="1"/>
    </xf>
    <xf numFmtId="0" fontId="15" fillId="14" borderId="0" xfId="3" applyFill="1" applyBorder="1" applyAlignment="1">
      <alignment horizontal="center"/>
    </xf>
    <xf numFmtId="3" fontId="15" fillId="0" borderId="0" xfId="3" applyNumberFormat="1"/>
    <xf numFmtId="0" fontId="15" fillId="14" borderId="0" xfId="2" applyFill="1"/>
    <xf numFmtId="0" fontId="60" fillId="14" borderId="123" xfId="3" applyFont="1" applyFill="1" applyBorder="1"/>
    <xf numFmtId="0" fontId="60" fillId="14" borderId="0" xfId="3" applyFont="1" applyFill="1" applyBorder="1"/>
    <xf numFmtId="0" fontId="60" fillId="14" borderId="124" xfId="3" applyFont="1" applyFill="1" applyBorder="1"/>
    <xf numFmtId="0" fontId="15" fillId="14" borderId="123" xfId="3" applyFill="1" applyBorder="1"/>
    <xf numFmtId="0" fontId="15" fillId="14" borderId="123" xfId="3" applyFill="1" applyBorder="1" applyAlignment="1"/>
    <xf numFmtId="0" fontId="15" fillId="14" borderId="124" xfId="3" applyFill="1" applyBorder="1" applyAlignment="1"/>
    <xf numFmtId="0" fontId="15" fillId="0" borderId="0" xfId="3" applyFill="1"/>
    <xf numFmtId="0" fontId="15" fillId="14" borderId="129" xfId="3" applyFill="1" applyBorder="1"/>
    <xf numFmtId="0" fontId="15" fillId="14" borderId="130" xfId="3" applyFill="1" applyBorder="1"/>
    <xf numFmtId="0" fontId="15" fillId="14" borderId="129" xfId="3" applyFill="1" applyBorder="1" applyAlignment="1"/>
    <xf numFmtId="0" fontId="15" fillId="14" borderId="134" xfId="3" applyFill="1" applyBorder="1"/>
    <xf numFmtId="0" fontId="15" fillId="14" borderId="135" xfId="3" applyFill="1" applyBorder="1"/>
    <xf numFmtId="0" fontId="15" fillId="14" borderId="136" xfId="3" applyFill="1" applyBorder="1"/>
    <xf numFmtId="0" fontId="61" fillId="21" borderId="0" xfId="3" applyFont="1" applyFill="1"/>
    <xf numFmtId="0" fontId="15" fillId="21" borderId="0" xfId="3" applyFill="1"/>
    <xf numFmtId="0" fontId="15" fillId="21" borderId="0" xfId="3" applyFill="1" applyAlignment="1">
      <alignment horizontal="left"/>
    </xf>
    <xf numFmtId="0" fontId="63" fillId="21" borderId="108" xfId="3" applyFont="1" applyFill="1" applyBorder="1" applyAlignment="1">
      <alignment wrapText="1"/>
    </xf>
    <xf numFmtId="0" fontId="62" fillId="21" borderId="137" xfId="3" applyFont="1" applyFill="1" applyBorder="1" applyAlignment="1">
      <alignment horizontal="right" wrapText="1"/>
    </xf>
    <xf numFmtId="0" fontId="62" fillId="21" borderId="0" xfId="3" applyFont="1" applyFill="1" applyBorder="1" applyAlignment="1">
      <alignment wrapText="1"/>
    </xf>
    <xf numFmtId="0" fontId="62" fillId="21" borderId="60" xfId="3" applyFont="1" applyFill="1" applyBorder="1" applyAlignment="1">
      <alignment horizontal="right" wrapText="1"/>
    </xf>
    <xf numFmtId="0" fontId="63" fillId="21" borderId="33" xfId="3" applyFont="1" applyFill="1" applyBorder="1" applyAlignment="1"/>
    <xf numFmtId="0" fontId="62" fillId="21" borderId="32" xfId="3" applyFont="1" applyFill="1" applyBorder="1" applyAlignment="1"/>
    <xf numFmtId="0" fontId="64" fillId="0" borderId="115" xfId="12" applyBorder="1" applyAlignment="1" applyProtection="1"/>
    <xf numFmtId="0" fontId="62" fillId="21" borderId="65" xfId="3" applyFont="1" applyFill="1" applyBorder="1" applyAlignment="1"/>
    <xf numFmtId="0" fontId="62" fillId="21" borderId="64" xfId="3" applyFont="1" applyFill="1" applyBorder="1" applyAlignment="1"/>
    <xf numFmtId="0" fontId="65" fillId="21" borderId="0" xfId="3" applyFont="1" applyFill="1" applyAlignment="1">
      <alignment vertical="center"/>
    </xf>
    <xf numFmtId="0" fontId="15" fillId="21" borderId="0" xfId="3" applyFill="1" applyAlignment="1">
      <alignment vertical="center"/>
    </xf>
    <xf numFmtId="0" fontId="61" fillId="21" borderId="0" xfId="3" applyFont="1" applyFill="1" applyAlignment="1">
      <alignment vertical="center"/>
    </xf>
    <xf numFmtId="0" fontId="67" fillId="21" borderId="115" xfId="3" applyFont="1" applyFill="1" applyBorder="1" applyAlignment="1">
      <alignment horizontal="left" vertical="center" wrapText="1" indent="1"/>
    </xf>
    <xf numFmtId="0" fontId="66" fillId="21" borderId="33" xfId="3" applyFont="1" applyFill="1" applyBorder="1" applyAlignment="1"/>
    <xf numFmtId="0" fontId="66" fillId="21" borderId="29" xfId="3" applyFont="1" applyFill="1" applyBorder="1" applyAlignment="1"/>
    <xf numFmtId="0" fontId="69" fillId="21" borderId="29" xfId="12" applyFont="1" applyFill="1" applyBorder="1" applyAlignment="1" applyProtection="1"/>
    <xf numFmtId="0" fontId="64" fillId="21" borderId="29" xfId="12" applyFill="1" applyBorder="1" applyAlignment="1" applyProtection="1"/>
    <xf numFmtId="0" fontId="64" fillId="21" borderId="32" xfId="12" applyFill="1" applyBorder="1" applyAlignment="1" applyProtection="1"/>
    <xf numFmtId="0" fontId="15" fillId="21" borderId="8" xfId="3" applyFill="1" applyBorder="1"/>
    <xf numFmtId="0" fontId="15" fillId="21" borderId="57" xfId="3" applyFill="1" applyBorder="1"/>
    <xf numFmtId="0" fontId="65" fillId="21" borderId="0" xfId="3" applyFont="1" applyFill="1"/>
    <xf numFmtId="0" fontId="65" fillId="21" borderId="0" xfId="3" applyFont="1" applyFill="1" applyAlignment="1">
      <alignment horizontal="left" indent="4"/>
    </xf>
    <xf numFmtId="8" fontId="32" fillId="0" borderId="0" xfId="0" applyNumberFormat="1" applyFont="1"/>
    <xf numFmtId="0" fontId="10" fillId="0" borderId="0" xfId="0" applyFont="1" applyAlignment="1">
      <alignment horizontal="justify"/>
    </xf>
    <xf numFmtId="0" fontId="5" fillId="0" borderId="0" xfId="0" applyFont="1" applyAlignment="1">
      <alignment horizontal="justify"/>
    </xf>
    <xf numFmtId="0" fontId="74" fillId="0" borderId="0" xfId="0" applyFont="1" applyAlignment="1">
      <alignment horizontal="left" wrapText="1" readingOrder="1"/>
    </xf>
    <xf numFmtId="0" fontId="75" fillId="0" borderId="0" xfId="3" applyFont="1"/>
    <xf numFmtId="37" fontId="75" fillId="0" borderId="0" xfId="3" applyNumberFormat="1" applyFont="1"/>
    <xf numFmtId="0" fontId="70" fillId="0" borderId="139" xfId="0" applyFont="1" applyBorder="1" applyAlignment="1">
      <alignment horizontal="center"/>
    </xf>
    <xf numFmtId="0" fontId="15" fillId="14" borderId="0" xfId="2" applyFill="1" applyBorder="1" applyAlignment="1"/>
    <xf numFmtId="0" fontId="0" fillId="14" borderId="0" xfId="0" applyFill="1" applyAlignment="1"/>
    <xf numFmtId="0" fontId="0" fillId="14" borderId="130" xfId="0" applyFill="1" applyBorder="1" applyAlignment="1"/>
    <xf numFmtId="0" fontId="15" fillId="14" borderId="120" xfId="3" applyFill="1" applyBorder="1" applyAlignment="1"/>
    <xf numFmtId="0" fontId="15" fillId="14" borderId="123" xfId="3" applyFill="1" applyBorder="1" applyAlignment="1"/>
    <xf numFmtId="0" fontId="48" fillId="14" borderId="0" xfId="3" applyFont="1" applyFill="1" applyBorder="1" applyAlignment="1">
      <alignment horizontal="center" vertical="center"/>
    </xf>
    <xf numFmtId="49" fontId="49" fillId="14" borderId="0" xfId="3" applyNumberFormat="1" applyFont="1" applyFill="1" applyBorder="1" applyAlignment="1">
      <alignment horizontal="center" vertical="center"/>
    </xf>
    <xf numFmtId="0" fontId="50" fillId="14" borderId="0" xfId="3" applyFont="1" applyFill="1" applyBorder="1" applyAlignment="1">
      <alignment horizontal="center" vertical="center"/>
    </xf>
    <xf numFmtId="49" fontId="51" fillId="14" borderId="58" xfId="3" applyNumberFormat="1" applyFont="1" applyFill="1" applyBorder="1" applyAlignment="1">
      <alignment horizontal="center" vertical="center" wrapText="1"/>
    </xf>
    <xf numFmtId="49" fontId="53" fillId="0" borderId="58" xfId="3" applyNumberFormat="1" applyFont="1" applyBorder="1" applyAlignment="1">
      <alignment horizontal="center" vertical="center" wrapText="1"/>
    </xf>
    <xf numFmtId="49" fontId="54" fillId="14" borderId="58" xfId="3" applyNumberFormat="1" applyFont="1" applyFill="1" applyBorder="1" applyAlignment="1">
      <alignment horizontal="center" vertical="center" wrapText="1"/>
    </xf>
    <xf numFmtId="49" fontId="47" fillId="0" borderId="58" xfId="3" applyNumberFormat="1" applyFont="1" applyBorder="1" applyAlignment="1">
      <alignment horizontal="center" vertical="center" wrapText="1"/>
    </xf>
    <xf numFmtId="0" fontId="56" fillId="14" borderId="0" xfId="3" applyFont="1" applyFill="1" applyBorder="1" applyAlignment="1">
      <alignment horizontal="left" vertical="center" wrapText="1"/>
    </xf>
    <xf numFmtId="0" fontId="57" fillId="14" borderId="0" xfId="3" applyFont="1" applyFill="1" applyBorder="1" applyAlignment="1">
      <alignment horizontal="left" vertical="center"/>
    </xf>
    <xf numFmtId="0" fontId="55" fillId="14" borderId="0" xfId="3" applyFont="1" applyFill="1" applyBorder="1" applyAlignment="1"/>
    <xf numFmtId="0" fontId="59" fillId="14" borderId="125" xfId="3" applyFont="1" applyFill="1" applyBorder="1" applyAlignment="1">
      <alignment horizontal="center" vertical="center" wrapText="1"/>
    </xf>
    <xf numFmtId="0" fontId="0" fillId="0" borderId="126" xfId="0" applyBorder="1" applyAlignment="1">
      <alignment wrapText="1"/>
    </xf>
    <xf numFmtId="0" fontId="0" fillId="0" borderId="127" xfId="0" applyBorder="1" applyAlignment="1">
      <alignment wrapText="1"/>
    </xf>
    <xf numFmtId="0" fontId="0" fillId="0" borderId="9" xfId="0" applyBorder="1" applyAlignment="1">
      <alignment wrapText="1"/>
    </xf>
    <xf numFmtId="0" fontId="0" fillId="0" borderId="0" xfId="0" applyBorder="1" applyAlignment="1">
      <alignment wrapText="1"/>
    </xf>
    <xf numFmtId="0" fontId="0" fillId="0" borderId="128" xfId="0" applyBorder="1" applyAlignment="1">
      <alignment wrapText="1"/>
    </xf>
    <xf numFmtId="0" fontId="0" fillId="0" borderId="131" xfId="0" applyBorder="1" applyAlignment="1">
      <alignment wrapText="1"/>
    </xf>
    <xf numFmtId="0" fontId="0" fillId="0" borderId="132" xfId="0" applyBorder="1" applyAlignment="1">
      <alignment wrapText="1"/>
    </xf>
    <xf numFmtId="0" fontId="0" fillId="0" borderId="133" xfId="0" applyBorder="1" applyAlignment="1">
      <alignment wrapText="1"/>
    </xf>
    <xf numFmtId="0" fontId="30" fillId="0" borderId="33" xfId="0" applyFont="1" applyBorder="1" applyAlignment="1">
      <alignment horizontal="center" vertical="center"/>
    </xf>
    <xf numFmtId="0" fontId="30" fillId="0" borderId="56" xfId="0" applyFont="1" applyBorder="1" applyAlignment="1">
      <alignment horizontal="center" vertical="center"/>
    </xf>
    <xf numFmtId="0" fontId="25" fillId="0" borderId="0" xfId="0" applyFont="1" applyAlignment="1">
      <alignment horizontal="center"/>
    </xf>
    <xf numFmtId="0" fontId="26" fillId="0" borderId="0" xfId="0" applyFont="1" applyAlignment="1">
      <alignment horizontal="center"/>
    </xf>
    <xf numFmtId="0" fontId="28" fillId="0" borderId="0" xfId="0" applyFont="1" applyFill="1" applyAlignment="1">
      <alignment horizontal="center"/>
    </xf>
    <xf numFmtId="0" fontId="29" fillId="2" borderId="29" xfId="0" applyFont="1" applyFill="1" applyBorder="1" applyAlignment="1">
      <alignment horizontal="center"/>
    </xf>
    <xf numFmtId="166" fontId="29" fillId="2" borderId="29" xfId="0" applyNumberFormat="1" applyFont="1" applyFill="1" applyBorder="1" applyAlignment="1">
      <alignment horizontal="center"/>
    </xf>
    <xf numFmtId="0" fontId="29" fillId="2" borderId="55" xfId="0" applyFont="1" applyFill="1" applyBorder="1" applyAlignment="1">
      <alignment horizontal="center"/>
    </xf>
    <xf numFmtId="0" fontId="29" fillId="2" borderId="32" xfId="0" applyFont="1" applyFill="1" applyBorder="1" applyAlignment="1">
      <alignment horizontal="center"/>
    </xf>
    <xf numFmtId="0" fontId="30" fillId="0" borderId="39" xfId="0" applyFont="1" applyBorder="1" applyAlignment="1">
      <alignment horizontal="center" vertical="center"/>
    </xf>
    <xf numFmtId="0" fontId="10" fillId="7" borderId="63" xfId="0" applyFont="1" applyFill="1" applyBorder="1" applyAlignment="1">
      <alignment horizontal="center"/>
    </xf>
    <xf numFmtId="0" fontId="10" fillId="7" borderId="64" xfId="0" applyFont="1" applyFill="1" applyBorder="1" applyAlignment="1">
      <alignment horizontal="center"/>
    </xf>
    <xf numFmtId="0" fontId="10" fillId="8" borderId="63" xfId="0" applyFont="1" applyFill="1" applyBorder="1" applyAlignment="1">
      <alignment horizontal="center" vertical="center"/>
    </xf>
    <xf numFmtId="0" fontId="10" fillId="8" borderId="64" xfId="0" applyFont="1" applyFill="1" applyBorder="1" applyAlignment="1">
      <alignment horizontal="center" vertical="center"/>
    </xf>
    <xf numFmtId="0" fontId="28" fillId="0" borderId="0" xfId="0" applyFont="1" applyAlignment="1">
      <alignment horizontal="center"/>
    </xf>
    <xf numFmtId="49" fontId="29" fillId="2" borderId="56" xfId="0" applyNumberFormat="1" applyFont="1" applyFill="1" applyBorder="1" applyAlignment="1">
      <alignment horizontal="center" wrapText="1"/>
    </xf>
    <xf numFmtId="49" fontId="29" fillId="2" borderId="57" xfId="0" applyNumberFormat="1" applyFont="1" applyFill="1" applyBorder="1" applyAlignment="1">
      <alignment horizontal="center" wrapText="1"/>
    </xf>
    <xf numFmtId="0" fontId="30" fillId="0" borderId="33" xfId="0" applyFont="1" applyBorder="1" applyAlignment="1">
      <alignment horizontal="left"/>
    </xf>
    <xf numFmtId="0" fontId="30" fillId="0" borderId="32" xfId="0" applyFont="1" applyBorder="1" applyAlignment="1">
      <alignment horizontal="left"/>
    </xf>
    <xf numFmtId="0" fontId="30" fillId="0" borderId="70" xfId="0" applyFont="1" applyBorder="1" applyAlignment="1">
      <alignment horizontal="left"/>
    </xf>
    <xf numFmtId="0" fontId="30" fillId="0" borderId="71" xfId="0" applyFont="1" applyBorder="1" applyAlignment="1">
      <alignment horizontal="left"/>
    </xf>
    <xf numFmtId="0" fontId="30" fillId="0" borderId="56" xfId="0" applyFont="1" applyBorder="1" applyAlignment="1">
      <alignment horizontal="left"/>
    </xf>
    <xf numFmtId="0" fontId="30" fillId="0" borderId="57" xfId="0" applyFont="1" applyBorder="1" applyAlignment="1">
      <alignment horizontal="left"/>
    </xf>
    <xf numFmtId="49" fontId="29" fillId="2" borderId="56" xfId="0" applyNumberFormat="1" applyFont="1" applyFill="1" applyBorder="1" applyAlignment="1">
      <alignment horizontal="center" vertical="center"/>
    </xf>
    <xf numFmtId="49" fontId="29" fillId="2" borderId="57" xfId="0" applyNumberFormat="1" applyFont="1" applyFill="1" applyBorder="1" applyAlignment="1">
      <alignment horizontal="center" vertical="center"/>
    </xf>
    <xf numFmtId="0" fontId="30" fillId="0" borderId="39" xfId="0" applyFont="1" applyFill="1" applyBorder="1" applyAlignment="1">
      <alignment horizontal="left"/>
    </xf>
    <xf numFmtId="0" fontId="30" fillId="0" borderId="8" xfId="0" applyFont="1" applyFill="1" applyBorder="1" applyAlignment="1">
      <alignment horizontal="left"/>
    </xf>
    <xf numFmtId="0" fontId="30" fillId="0" borderId="70" xfId="0" applyFont="1" applyFill="1" applyBorder="1" applyAlignment="1">
      <alignment horizontal="left"/>
    </xf>
    <xf numFmtId="0" fontId="30" fillId="0" borderId="71" xfId="0" applyFont="1" applyFill="1" applyBorder="1" applyAlignment="1">
      <alignment horizontal="left"/>
    </xf>
    <xf numFmtId="0" fontId="30" fillId="0" borderId="56" xfId="0" applyFont="1" applyFill="1" applyBorder="1" applyAlignment="1">
      <alignment horizontal="left"/>
    </xf>
    <xf numFmtId="0" fontId="30" fillId="0" borderId="57" xfId="0" applyFont="1" applyFill="1" applyBorder="1" applyAlignment="1">
      <alignment horizontal="left"/>
    </xf>
    <xf numFmtId="0" fontId="30" fillId="0" borderId="33" xfId="2" applyFont="1" applyBorder="1" applyAlignment="1">
      <alignment horizontal="center" vertical="center"/>
    </xf>
    <xf numFmtId="0" fontId="30" fillId="0" borderId="56" xfId="2" applyFont="1" applyBorder="1" applyAlignment="1">
      <alignment horizontal="center" vertical="center"/>
    </xf>
    <xf numFmtId="0" fontId="33" fillId="0" borderId="0" xfId="2" applyFont="1" applyAlignment="1">
      <alignment horizontal="center"/>
    </xf>
    <xf numFmtId="0" fontId="28" fillId="0" borderId="58" xfId="2" applyFont="1" applyBorder="1" applyAlignment="1">
      <alignment horizontal="center"/>
    </xf>
    <xf numFmtId="0" fontId="29" fillId="2" borderId="29" xfId="2" applyFont="1" applyFill="1" applyBorder="1" applyAlignment="1">
      <alignment horizontal="center"/>
    </xf>
    <xf numFmtId="166" fontId="29" fillId="2" borderId="29" xfId="2" applyNumberFormat="1" applyFont="1" applyFill="1" applyBorder="1" applyAlignment="1">
      <alignment horizontal="center"/>
    </xf>
    <xf numFmtId="0" fontId="29" fillId="2" borderId="55" xfId="2" applyFont="1" applyFill="1" applyBorder="1" applyAlignment="1">
      <alignment horizontal="center"/>
    </xf>
    <xf numFmtId="0" fontId="29" fillId="2" borderId="32" xfId="2" applyFont="1" applyFill="1" applyBorder="1" applyAlignment="1">
      <alignment horizontal="center"/>
    </xf>
    <xf numFmtId="0" fontId="30" fillId="0" borderId="39" xfId="2" applyFont="1" applyBorder="1" applyAlignment="1">
      <alignment horizontal="center" vertical="center"/>
    </xf>
    <xf numFmtId="0" fontId="10" fillId="12" borderId="63" xfId="2" applyFont="1" applyFill="1" applyBorder="1" applyAlignment="1">
      <alignment horizontal="center"/>
    </xf>
    <xf numFmtId="0" fontId="10" fillId="12" borderId="64" xfId="2" applyFont="1" applyFill="1" applyBorder="1" applyAlignment="1">
      <alignment horizontal="center"/>
    </xf>
    <xf numFmtId="0" fontId="10" fillId="8" borderId="63" xfId="2" applyFont="1" applyFill="1" applyBorder="1" applyAlignment="1">
      <alignment horizontal="center" vertical="center"/>
    </xf>
    <xf numFmtId="0" fontId="10" fillId="8" borderId="64" xfId="2" applyFont="1" applyFill="1" applyBorder="1" applyAlignment="1">
      <alignment horizontal="center" vertical="center"/>
    </xf>
    <xf numFmtId="0" fontId="28" fillId="0" borderId="0" xfId="2" applyFont="1" applyAlignment="1">
      <alignment horizontal="center"/>
    </xf>
    <xf numFmtId="49" fontId="29" fillId="2" borderId="56" xfId="2" applyNumberFormat="1" applyFont="1" applyFill="1" applyBorder="1" applyAlignment="1">
      <alignment horizontal="center" wrapText="1"/>
    </xf>
    <xf numFmtId="49" fontId="29" fillId="2" borderId="57" xfId="2" applyNumberFormat="1" applyFont="1" applyFill="1" applyBorder="1" applyAlignment="1">
      <alignment horizontal="center" wrapText="1"/>
    </xf>
    <xf numFmtId="0" fontId="30" fillId="0" borderId="33" xfId="2" applyFont="1" applyBorder="1" applyAlignment="1">
      <alignment horizontal="left"/>
    </xf>
    <xf numFmtId="0" fontId="30" fillId="0" borderId="32" xfId="2" applyFont="1" applyBorder="1" applyAlignment="1">
      <alignment horizontal="left"/>
    </xf>
    <xf numFmtId="0" fontId="30" fillId="0" borderId="70" xfId="2" applyFont="1" applyBorder="1" applyAlignment="1">
      <alignment horizontal="left"/>
    </xf>
    <xf numFmtId="0" fontId="30" fillId="0" borderId="71" xfId="2" applyFont="1" applyBorder="1" applyAlignment="1">
      <alignment horizontal="left"/>
    </xf>
    <xf numFmtId="0" fontId="30" fillId="0" borderId="56" xfId="2" applyFont="1" applyBorder="1" applyAlignment="1">
      <alignment horizontal="left"/>
    </xf>
    <xf numFmtId="0" fontId="30" fillId="0" borderId="57" xfId="2" applyFont="1" applyBorder="1" applyAlignment="1">
      <alignment horizontal="left"/>
    </xf>
    <xf numFmtId="49" fontId="29" fillId="2" borderId="56" xfId="2" applyNumberFormat="1" applyFont="1" applyFill="1" applyBorder="1" applyAlignment="1">
      <alignment horizontal="center" vertical="center"/>
    </xf>
    <xf numFmtId="49" fontId="29" fillId="2" borderId="57" xfId="2" applyNumberFormat="1" applyFont="1" applyFill="1" applyBorder="1" applyAlignment="1">
      <alignment horizontal="center" vertical="center"/>
    </xf>
    <xf numFmtId="0" fontId="30" fillId="0" borderId="39" xfId="2" applyFont="1" applyFill="1" applyBorder="1" applyAlignment="1">
      <alignment horizontal="left"/>
    </xf>
    <xf numFmtId="0" fontId="30" fillId="0" borderId="8" xfId="2" applyFont="1" applyFill="1" applyBorder="1" applyAlignment="1">
      <alignment horizontal="left"/>
    </xf>
    <xf numFmtId="0" fontId="30" fillId="0" borderId="70" xfId="2" applyFont="1" applyFill="1" applyBorder="1" applyAlignment="1">
      <alignment horizontal="left"/>
    </xf>
    <xf numFmtId="0" fontId="30" fillId="0" borderId="71" xfId="2" applyFont="1" applyFill="1" applyBorder="1" applyAlignment="1">
      <alignment horizontal="left"/>
    </xf>
    <xf numFmtId="0" fontId="30" fillId="0" borderId="56" xfId="2" applyFont="1" applyFill="1" applyBorder="1" applyAlignment="1">
      <alignment horizontal="left"/>
    </xf>
    <xf numFmtId="0" fontId="30" fillId="0" borderId="57" xfId="2" applyFont="1" applyFill="1" applyBorder="1" applyAlignment="1">
      <alignment horizontal="left"/>
    </xf>
    <xf numFmtId="0" fontId="36" fillId="2" borderId="78" xfId="0" applyFont="1" applyFill="1" applyBorder="1" applyAlignment="1">
      <alignment horizontal="center" vertical="center" wrapText="1"/>
    </xf>
    <xf numFmtId="0" fontId="36" fillId="2" borderId="80" xfId="0" applyFont="1" applyFill="1" applyBorder="1" applyAlignment="1">
      <alignment horizontal="center" vertical="center" wrapText="1"/>
    </xf>
    <xf numFmtId="0" fontId="36" fillId="2" borderId="29" xfId="0" applyFont="1" applyFill="1" applyBorder="1" applyAlignment="1">
      <alignment horizontal="center" wrapText="1"/>
    </xf>
    <xf numFmtId="0" fontId="36" fillId="2" borderId="79" xfId="0" applyFont="1" applyFill="1" applyBorder="1" applyAlignment="1">
      <alignment horizontal="center" vertical="center"/>
    </xf>
    <xf numFmtId="0" fontId="36" fillId="2" borderId="81" xfId="0" applyFont="1" applyFill="1" applyBorder="1" applyAlignment="1">
      <alignment horizontal="center" vertical="center"/>
    </xf>
    <xf numFmtId="0" fontId="35" fillId="13" borderId="0" xfId="0" applyFont="1" applyFill="1" applyBorder="1" applyAlignment="1">
      <alignment horizontal="center"/>
    </xf>
    <xf numFmtId="49" fontId="36" fillId="2" borderId="78" xfId="0" applyNumberFormat="1" applyFont="1" applyFill="1" applyBorder="1" applyAlignment="1">
      <alignment horizontal="center" vertical="center" wrapText="1"/>
    </xf>
    <xf numFmtId="49" fontId="36" fillId="2" borderId="80" xfId="0" applyNumberFormat="1" applyFont="1" applyFill="1" applyBorder="1" applyAlignment="1">
      <alignment horizontal="center" vertical="center" wrapText="1"/>
    </xf>
    <xf numFmtId="49" fontId="36" fillId="2" borderId="79" xfId="0" applyNumberFormat="1" applyFont="1" applyFill="1" applyBorder="1" applyAlignment="1">
      <alignment horizontal="center" vertical="center" wrapText="1"/>
    </xf>
    <xf numFmtId="49" fontId="36" fillId="2" borderId="81" xfId="0" applyNumberFormat="1" applyFont="1" applyFill="1" applyBorder="1" applyAlignment="1">
      <alignment horizontal="center" vertical="center" wrapText="1"/>
    </xf>
    <xf numFmtId="0" fontId="37" fillId="14" borderId="82" xfId="0" applyFont="1" applyFill="1" applyBorder="1" applyAlignment="1">
      <alignment horizontal="left" vertical="center" wrapText="1"/>
    </xf>
    <xf numFmtId="0" fontId="37" fillId="14" borderId="85" xfId="0" applyFont="1" applyFill="1" applyBorder="1" applyAlignment="1">
      <alignment horizontal="left" vertical="center" wrapText="1"/>
    </xf>
    <xf numFmtId="0" fontId="37" fillId="14" borderId="88" xfId="0" applyFont="1" applyFill="1" applyBorder="1" applyAlignment="1">
      <alignment horizontal="left" vertical="center" wrapText="1"/>
    </xf>
    <xf numFmtId="0" fontId="37" fillId="14" borderId="78" xfId="0" applyFont="1" applyFill="1" applyBorder="1" applyAlignment="1">
      <alignment horizontal="left" vertical="center" wrapText="1"/>
    </xf>
    <xf numFmtId="0" fontId="37" fillId="14" borderId="80" xfId="0" applyFont="1" applyFill="1" applyBorder="1" applyAlignment="1">
      <alignment horizontal="left" vertical="center" wrapText="1"/>
    </xf>
    <xf numFmtId="0" fontId="37" fillId="14" borderId="39" xfId="0" applyFont="1" applyFill="1" applyBorder="1" applyAlignment="1">
      <alignment horizontal="left" vertical="center" wrapText="1"/>
    </xf>
    <xf numFmtId="0" fontId="36" fillId="2" borderId="56" xfId="0" applyFont="1" applyFill="1" applyBorder="1" applyAlignment="1">
      <alignment horizontal="center" vertical="center"/>
    </xf>
    <xf numFmtId="0" fontId="36" fillId="2" borderId="58" xfId="0" applyFont="1" applyFill="1" applyBorder="1" applyAlignment="1">
      <alignment horizontal="center" vertical="center"/>
    </xf>
    <xf numFmtId="0" fontId="35" fillId="13" borderId="0" xfId="0" applyFont="1" applyFill="1" applyAlignment="1">
      <alignment horizontal="center"/>
    </xf>
    <xf numFmtId="0" fontId="36" fillId="2" borderId="63" xfId="0" applyFont="1" applyFill="1" applyBorder="1" applyAlignment="1">
      <alignment horizontal="center" vertical="center"/>
    </xf>
    <xf numFmtId="0" fontId="36" fillId="2" borderId="96" xfId="0" applyFont="1" applyFill="1" applyBorder="1" applyAlignment="1">
      <alignment horizontal="center" vertical="center"/>
    </xf>
    <xf numFmtId="0" fontId="35" fillId="13" borderId="0" xfId="2" applyFont="1" applyFill="1" applyAlignment="1">
      <alignment horizontal="center"/>
    </xf>
    <xf numFmtId="0" fontId="36" fillId="2" borderId="78" xfId="2" applyFont="1" applyFill="1" applyBorder="1" applyAlignment="1">
      <alignment horizontal="center" vertical="center" wrapText="1"/>
    </xf>
    <xf numFmtId="0" fontId="36" fillId="2" borderId="80" xfId="2" applyFont="1" applyFill="1" applyBorder="1" applyAlignment="1">
      <alignment horizontal="center" vertical="center" wrapText="1"/>
    </xf>
    <xf numFmtId="0" fontId="36" fillId="2" borderId="29" xfId="2" applyFont="1" applyFill="1" applyBorder="1" applyAlignment="1">
      <alignment horizontal="center" wrapText="1"/>
    </xf>
    <xf numFmtId="0" fontId="36" fillId="2" borderId="79" xfId="2" applyFont="1" applyFill="1" applyBorder="1" applyAlignment="1">
      <alignment horizontal="center" vertical="center"/>
    </xf>
    <xf numFmtId="0" fontId="36" fillId="2" borderId="81" xfId="2" applyFont="1" applyFill="1" applyBorder="1" applyAlignment="1">
      <alignment horizontal="center" vertical="center"/>
    </xf>
    <xf numFmtId="0" fontId="40" fillId="17" borderId="100" xfId="2" applyFont="1" applyFill="1" applyBorder="1" applyAlignment="1">
      <alignment horizontal="left" vertical="center" wrapText="1"/>
    </xf>
    <xf numFmtId="0" fontId="39" fillId="2" borderId="63" xfId="2" applyFont="1" applyFill="1" applyBorder="1" applyAlignment="1">
      <alignment horizontal="center" vertical="center"/>
    </xf>
    <xf numFmtId="0" fontId="39" fillId="2" borderId="65" xfId="2" applyFont="1" applyFill="1" applyBorder="1" applyAlignment="1">
      <alignment horizontal="center" vertical="center"/>
    </xf>
    <xf numFmtId="0" fontId="39" fillId="2" borderId="64" xfId="2" applyFont="1" applyFill="1" applyBorder="1" applyAlignment="1">
      <alignment horizontal="center" vertical="center"/>
    </xf>
    <xf numFmtId="0" fontId="38" fillId="16" borderId="33" xfId="2" applyFont="1" applyFill="1" applyBorder="1" applyAlignment="1">
      <alignment horizontal="center" vertical="center" wrapText="1"/>
    </xf>
    <xf numFmtId="0" fontId="38" fillId="16" borderId="56" xfId="2" applyFont="1" applyFill="1" applyBorder="1" applyAlignment="1">
      <alignment horizontal="center" vertical="center" wrapText="1"/>
    </xf>
    <xf numFmtId="0" fontId="38" fillId="16" borderId="29" xfId="2" applyFont="1" applyFill="1" applyBorder="1" applyAlignment="1">
      <alignment horizontal="center" vertical="center" wrapText="1"/>
    </xf>
    <xf numFmtId="0" fontId="38" fillId="16" borderId="58" xfId="2" applyFont="1" applyFill="1" applyBorder="1" applyAlignment="1">
      <alignment horizontal="center" vertical="center" wrapText="1"/>
    </xf>
    <xf numFmtId="0" fontId="40" fillId="17" borderId="97" xfId="2" applyFont="1" applyFill="1" applyBorder="1" applyAlignment="1">
      <alignment horizontal="left" vertical="center" wrapText="1"/>
    </xf>
    <xf numFmtId="0" fontId="36" fillId="17" borderId="103" xfId="2" applyFont="1" applyFill="1" applyBorder="1" applyAlignment="1">
      <alignment horizontal="left" vertical="center"/>
    </xf>
    <xf numFmtId="0" fontId="36" fillId="17" borderId="104" xfId="2" applyFont="1" applyFill="1" applyBorder="1" applyAlignment="1">
      <alignment horizontal="left" vertical="center"/>
    </xf>
    <xf numFmtId="0" fontId="40" fillId="2" borderId="97" xfId="2" applyFont="1" applyFill="1" applyBorder="1" applyAlignment="1">
      <alignment horizontal="left" vertical="center" wrapText="1"/>
    </xf>
    <xf numFmtId="0" fontId="40" fillId="2" borderId="100" xfId="2" applyFont="1" applyFill="1" applyBorder="1" applyAlignment="1">
      <alignment horizontal="left" vertical="center" wrapText="1"/>
    </xf>
    <xf numFmtId="0" fontId="38" fillId="19" borderId="33" xfId="2" applyFont="1" applyFill="1" applyBorder="1" applyAlignment="1">
      <alignment horizontal="center" vertical="center" wrapText="1"/>
    </xf>
    <xf numFmtId="0" fontId="38" fillId="19" borderId="56" xfId="2" applyFont="1" applyFill="1" applyBorder="1" applyAlignment="1">
      <alignment horizontal="center" vertical="center" wrapText="1"/>
    </xf>
    <xf numFmtId="0" fontId="38" fillId="19" borderId="29" xfId="2" applyFont="1" applyFill="1" applyBorder="1" applyAlignment="1">
      <alignment horizontal="center" vertical="center" wrapText="1"/>
    </xf>
    <xf numFmtId="0" fontId="38" fillId="19" borderId="58" xfId="2" applyFont="1" applyFill="1" applyBorder="1" applyAlignment="1">
      <alignment horizontal="center" vertical="center" wrapText="1"/>
    </xf>
    <xf numFmtId="0" fontId="36" fillId="2" borderId="103" xfId="2" applyFont="1" applyFill="1" applyBorder="1" applyAlignment="1">
      <alignment horizontal="left" vertical="center"/>
    </xf>
    <xf numFmtId="0" fontId="36" fillId="2" borderId="104" xfId="2" applyFont="1" applyFill="1" applyBorder="1" applyAlignment="1">
      <alignment horizontal="left" vertical="center"/>
    </xf>
    <xf numFmtId="0" fontId="39" fillId="2" borderId="63" xfId="2" applyFont="1" applyFill="1" applyBorder="1" applyAlignment="1">
      <alignment horizontal="center"/>
    </xf>
    <xf numFmtId="0" fontId="39" fillId="2" borderId="65" xfId="2" applyFont="1" applyFill="1" applyBorder="1" applyAlignment="1">
      <alignment horizontal="center"/>
    </xf>
    <xf numFmtId="0" fontId="39" fillId="2" borderId="64" xfId="2" applyFont="1" applyFill="1" applyBorder="1" applyAlignment="1">
      <alignment horizontal="center"/>
    </xf>
    <xf numFmtId="0" fontId="45" fillId="20" borderId="109" xfId="2" applyFont="1" applyFill="1" applyBorder="1" applyAlignment="1">
      <alignment horizontal="left" vertical="center" wrapText="1"/>
    </xf>
    <xf numFmtId="0" fontId="45" fillId="20" borderId="113" xfId="2" applyFont="1" applyFill="1" applyBorder="1" applyAlignment="1">
      <alignment horizontal="left" vertical="center" wrapText="1"/>
    </xf>
    <xf numFmtId="0" fontId="45" fillId="20" borderId="114" xfId="2" applyFont="1" applyFill="1" applyBorder="1" applyAlignment="1">
      <alignment horizontal="left" vertical="center" wrapText="1"/>
    </xf>
    <xf numFmtId="0" fontId="39" fillId="2" borderId="0" xfId="2" applyFont="1" applyFill="1" applyAlignment="1">
      <alignment horizontal="center"/>
    </xf>
    <xf numFmtId="0" fontId="39" fillId="2" borderId="115" xfId="2" applyFont="1" applyFill="1" applyBorder="1" applyAlignment="1">
      <alignment horizontal="center"/>
    </xf>
    <xf numFmtId="166" fontId="45" fillId="20" borderId="109" xfId="2" applyNumberFormat="1" applyFont="1" applyFill="1" applyBorder="1" applyAlignment="1">
      <alignment horizontal="left" vertical="center" wrapText="1"/>
    </xf>
    <xf numFmtId="166" fontId="45" fillId="20" borderId="113" xfId="2" applyNumberFormat="1" applyFont="1" applyFill="1" applyBorder="1" applyAlignment="1">
      <alignment horizontal="left" vertical="center" wrapText="1"/>
    </xf>
    <xf numFmtId="166" fontId="45" fillId="20" borderId="114" xfId="2" applyNumberFormat="1" applyFont="1" applyFill="1" applyBorder="1" applyAlignment="1">
      <alignment horizontal="left" vertical="center" wrapText="1"/>
    </xf>
    <xf numFmtId="0" fontId="62" fillId="21" borderId="115" xfId="3" applyFont="1" applyFill="1" applyBorder="1" applyAlignment="1">
      <alignment wrapText="1"/>
    </xf>
    <xf numFmtId="0" fontId="62" fillId="21" borderId="64" xfId="3" applyFont="1" applyFill="1" applyBorder="1" applyAlignment="1">
      <alignment wrapText="1"/>
    </xf>
    <xf numFmtId="0" fontId="62" fillId="21" borderId="115" xfId="3" applyFont="1" applyFill="1" applyBorder="1" applyAlignment="1">
      <alignment horizontal="center" wrapText="1"/>
    </xf>
    <xf numFmtId="0" fontId="62" fillId="21" borderId="64" xfId="3" applyFont="1" applyFill="1" applyBorder="1" applyAlignment="1">
      <alignment horizontal="center" wrapText="1"/>
    </xf>
    <xf numFmtId="0" fontId="62" fillId="21" borderId="115" xfId="3" applyFont="1" applyFill="1" applyBorder="1" applyAlignment="1">
      <alignment horizontal="left" wrapText="1"/>
    </xf>
    <xf numFmtId="0" fontId="62" fillId="21" borderId="65" xfId="3" applyFont="1" applyFill="1" applyBorder="1" applyAlignment="1">
      <alignment horizontal="left" wrapText="1"/>
    </xf>
    <xf numFmtId="0" fontId="62" fillId="21" borderId="64" xfId="3" applyFont="1" applyFill="1" applyBorder="1" applyAlignment="1">
      <alignment horizontal="left" wrapText="1"/>
    </xf>
    <xf numFmtId="0" fontId="62" fillId="21" borderId="138" xfId="3" applyFont="1" applyFill="1" applyBorder="1" applyAlignment="1">
      <alignment wrapText="1"/>
    </xf>
    <xf numFmtId="0" fontId="62" fillId="21" borderId="32" xfId="3" applyFont="1" applyFill="1" applyBorder="1" applyAlignment="1">
      <alignment wrapText="1"/>
    </xf>
    <xf numFmtId="0" fontId="62" fillId="21" borderId="65" xfId="3" applyFont="1" applyFill="1" applyBorder="1" applyAlignment="1">
      <alignment horizontal="left"/>
    </xf>
    <xf numFmtId="0" fontId="62" fillId="21" borderId="64" xfId="3" applyFont="1" applyFill="1" applyBorder="1" applyAlignment="1">
      <alignment horizontal="left"/>
    </xf>
    <xf numFmtId="0" fontId="66" fillId="21" borderId="56" xfId="3" applyFont="1" applyFill="1" applyBorder="1" applyAlignment="1">
      <alignment horizontal="left" vertical="center"/>
    </xf>
    <xf numFmtId="0" fontId="66" fillId="21" borderId="58" xfId="3" applyFont="1" applyFill="1" applyBorder="1" applyAlignment="1">
      <alignment horizontal="left" vertical="center"/>
    </xf>
    <xf numFmtId="0" fontId="66" fillId="21" borderId="115" xfId="3" applyFont="1" applyFill="1" applyBorder="1" applyAlignment="1">
      <alignment horizontal="left" vertical="center" wrapText="1"/>
    </xf>
    <xf numFmtId="0" fontId="66" fillId="21" borderId="65" xfId="3" applyFont="1" applyFill="1" applyBorder="1" applyAlignment="1">
      <alignment horizontal="left" vertical="center" wrapText="1"/>
    </xf>
    <xf numFmtId="0" fontId="66" fillId="21" borderId="64" xfId="3" applyFont="1" applyFill="1" applyBorder="1" applyAlignment="1">
      <alignment horizontal="left" vertical="center" wrapText="1"/>
    </xf>
    <xf numFmtId="0" fontId="66" fillId="21" borderId="115" xfId="3" applyFont="1" applyFill="1" applyBorder="1" applyAlignment="1">
      <alignment horizontal="left" vertical="top" wrapText="1"/>
    </xf>
    <xf numFmtId="0" fontId="66" fillId="21" borderId="65" xfId="3" applyFont="1" applyFill="1" applyBorder="1" applyAlignment="1">
      <alignment horizontal="left" vertical="top" wrapText="1"/>
    </xf>
    <xf numFmtId="0" fontId="66" fillId="21" borderId="64" xfId="3" applyFont="1" applyFill="1" applyBorder="1" applyAlignment="1">
      <alignment horizontal="left" vertical="top" wrapText="1"/>
    </xf>
    <xf numFmtId="0" fontId="62" fillId="21" borderId="115" xfId="3" applyFont="1" applyFill="1" applyBorder="1" applyAlignment="1"/>
    <xf numFmtId="0" fontId="62" fillId="21" borderId="64" xfId="3" applyFont="1" applyFill="1" applyBorder="1" applyAlignment="1"/>
    <xf numFmtId="0" fontId="66" fillId="21" borderId="115" xfId="3" applyFont="1" applyFill="1" applyBorder="1" applyAlignment="1">
      <alignment horizontal="left" vertical="center" wrapText="1" indent="1"/>
    </xf>
    <xf numFmtId="0" fontId="66" fillId="21" borderId="65" xfId="3" applyFont="1" applyFill="1" applyBorder="1" applyAlignment="1">
      <alignment horizontal="left" vertical="center" wrapText="1" indent="1"/>
    </xf>
    <xf numFmtId="0" fontId="66" fillId="21" borderId="64" xfId="3" applyFont="1" applyFill="1" applyBorder="1" applyAlignment="1">
      <alignment horizontal="left" vertical="center" wrapText="1" indent="1"/>
    </xf>
    <xf numFmtId="0" fontId="62" fillId="21" borderId="115" xfId="3" applyFont="1" applyFill="1" applyBorder="1" applyAlignment="1">
      <alignment horizontal="left" vertical="center" wrapText="1" indent="1"/>
    </xf>
    <xf numFmtId="0" fontId="62" fillId="21" borderId="65" xfId="3" applyFont="1" applyFill="1" applyBorder="1" applyAlignment="1">
      <alignment horizontal="left" vertical="center" wrapText="1" indent="1"/>
    </xf>
    <xf numFmtId="0" fontId="62" fillId="21" borderId="64" xfId="3" applyFont="1" applyFill="1" applyBorder="1" applyAlignment="1">
      <alignment horizontal="left" vertical="center" wrapText="1" indent="1"/>
    </xf>
    <xf numFmtId="0" fontId="66" fillId="21" borderId="39" xfId="3" applyNumberFormat="1" applyFont="1" applyFill="1" applyBorder="1" applyAlignment="1">
      <alignment horizontal="left" wrapText="1"/>
    </xf>
    <xf numFmtId="0" fontId="66" fillId="21" borderId="0" xfId="3" applyNumberFormat="1" applyFont="1" applyFill="1" applyBorder="1" applyAlignment="1">
      <alignment horizontal="left" wrapText="1"/>
    </xf>
    <xf numFmtId="0" fontId="66" fillId="21" borderId="8" xfId="3" applyNumberFormat="1" applyFont="1" applyFill="1" applyBorder="1" applyAlignment="1">
      <alignment horizontal="left" wrapText="1"/>
    </xf>
    <xf numFmtId="0" fontId="66" fillId="21" borderId="39" xfId="3" applyFont="1" applyFill="1" applyBorder="1" applyAlignment="1">
      <alignment horizontal="left" vertical="center" wrapText="1"/>
    </xf>
    <xf numFmtId="0" fontId="66" fillId="21" borderId="0" xfId="3" applyFont="1" applyFill="1" applyBorder="1" applyAlignment="1">
      <alignment horizontal="left" vertical="center"/>
    </xf>
  </cellXfs>
  <cellStyles count="13">
    <cellStyle name="Comma 2" xfId="6"/>
    <cellStyle name="Comma 2 2" xfId="7"/>
    <cellStyle name="Comma 2 2 2" xfId="4"/>
    <cellStyle name="Hyperlink" xfId="12" builtinId="8"/>
    <cellStyle name="Normal" xfId="0" builtinId="0"/>
    <cellStyle name="Normal 2" xfId="2"/>
    <cellStyle name="Normal 2 2" xfId="3"/>
    <cellStyle name="Normal 2 3" xfId="8"/>
    <cellStyle name="Normal 3" xfId="9"/>
    <cellStyle name="Normal_AGOSTO 96" xfId="1"/>
    <cellStyle name="Percent 2" xfId="10"/>
    <cellStyle name="Percent 2 2" xfId="11"/>
    <cellStyle name="Percent 2 2 2" xfId="5"/>
  </cellStyles>
  <dxfs count="2">
    <dxf>
      <font>
        <color rgb="FF0070C0"/>
      </font>
    </dxf>
    <dxf>
      <font>
        <color rgb="FFFF0000"/>
      </font>
    </dxf>
  </dxfs>
  <tableStyles count="0" defaultTableStyle="TableStyleMedium9" defaultPivotStyle="PivotStyleLight16"/>
  <colors>
    <mruColors>
      <color rgb="FFFC2E4B"/>
      <color rgb="FFDBDE4C"/>
      <color rgb="FFFFFF66"/>
      <color rgb="FF9933FF"/>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1"/>
  <c:style val="48"/>
  <c:chart>
    <c:title>
      <c:tx>
        <c:rich>
          <a:bodyPr/>
          <a:lstStyle/>
          <a:p>
            <a:pPr>
              <a:defRPr sz="1200" b="1" i="0" u="none" strike="noStrike" baseline="0">
                <a:solidFill>
                  <a:srgbClr val="FFFFFF"/>
                </a:solidFill>
                <a:latin typeface="Calibri"/>
                <a:ea typeface="Calibri"/>
                <a:cs typeface="Calibri"/>
              </a:defRPr>
            </a:pPr>
            <a:r>
              <a:rPr lang="en-US"/>
              <a:t>Occupancy % January 2014</a:t>
            </a:r>
          </a:p>
        </c:rich>
      </c:tx>
      <c:layout>
        <c:manualLayout>
          <c:xMode val="edge"/>
          <c:yMode val="edge"/>
          <c:x val="0.19298608178709648"/>
          <c:y val="4.5307443365695803E-2"/>
        </c:manualLayout>
      </c:layout>
    </c:title>
    <c:view3D>
      <c:depthPercent val="100"/>
      <c:rAngAx val="1"/>
    </c:view3D>
    <c:plotArea>
      <c:layout>
        <c:manualLayout>
          <c:layoutTarget val="inner"/>
          <c:xMode val="edge"/>
          <c:yMode val="edge"/>
          <c:x val="0.17011914520148724"/>
          <c:y val="0.20720740004586938"/>
          <c:w val="0.73575068100714569"/>
          <c:h val="0.63125609298838614"/>
        </c:manualLayout>
      </c:layout>
      <c:bar3DChart>
        <c:barDir val="col"/>
        <c:grouping val="clustered"/>
        <c:ser>
          <c:idx val="0"/>
          <c:order val="0"/>
          <c:tx>
            <c:strRef>
              <c:f>'SUMMARY DASHBOARD'!$D$8</c:f>
              <c:strCache>
                <c:ptCount val="1"/>
                <c:pt idx="0">
                  <c:v>Occupancy %</c:v>
                </c:pt>
              </c:strCache>
            </c:strRef>
          </c:tx>
          <c:dLbls>
            <c:numFmt formatCode="0.0%" sourceLinked="0"/>
            <c:txPr>
              <a:bodyPr/>
              <a:lstStyle/>
              <a:p>
                <a:pPr>
                  <a:defRPr sz="1000" b="1" i="0" u="none" strike="noStrike" baseline="0">
                    <a:solidFill>
                      <a:srgbClr val="FFFFFF"/>
                    </a:solidFill>
                    <a:latin typeface="Calibri"/>
                    <a:ea typeface="Calibri"/>
                    <a:cs typeface="Calibri"/>
                  </a:defRPr>
                </a:pPr>
                <a:endParaRPr lang="en-US"/>
              </a:p>
            </c:txPr>
            <c:showVal val="1"/>
          </c:dLbls>
          <c:cat>
            <c:numRef>
              <c:f>'SUMMARY DASHBOARD'!$E$7:$F$7</c:f>
              <c:numCache>
                <c:formatCode>0</c:formatCode>
                <c:ptCount val="2"/>
                <c:pt idx="0">
                  <c:v>2014</c:v>
                </c:pt>
                <c:pt idx="1">
                  <c:v>2013</c:v>
                </c:pt>
              </c:numCache>
            </c:numRef>
          </c:cat>
          <c:val>
            <c:numRef>
              <c:f>'SUMMARY DASHBOARD'!$E$8:$F$8</c:f>
              <c:numCache>
                <c:formatCode>0.0%</c:formatCode>
                <c:ptCount val="2"/>
                <c:pt idx="0">
                  <c:v>0.69499108374468122</c:v>
                </c:pt>
                <c:pt idx="1">
                  <c:v>0.67497573361928531</c:v>
                </c:pt>
              </c:numCache>
            </c:numRef>
          </c:val>
        </c:ser>
        <c:shape val="box"/>
        <c:axId val="105406464"/>
        <c:axId val="105424384"/>
        <c:axId val="0"/>
      </c:bar3DChart>
      <c:dateAx>
        <c:axId val="105406464"/>
        <c:scaling>
          <c:orientation val="minMax"/>
        </c:scaling>
        <c:axPos val="b"/>
        <c:numFmt formatCode="0" sourceLinked="0"/>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105424384"/>
        <c:crosses val="autoZero"/>
        <c:lblOffset val="100"/>
        <c:baseTimeUnit val="days"/>
      </c:dateAx>
      <c:valAx>
        <c:axId val="105424384"/>
        <c:scaling>
          <c:orientation val="minMax"/>
          <c:max val="0.9"/>
          <c:min val="0.30000000000000032"/>
        </c:scaling>
        <c:axPos val="l"/>
        <c:majorGridlines>
          <c:spPr>
            <a:ln>
              <a:solidFill>
                <a:srgbClr val="4F81BD"/>
              </a:solidFill>
            </a:ln>
            <a:effectLst>
              <a:outerShdw blurRad="50800" dist="38100" dir="2700000" algn="tl" rotWithShape="0">
                <a:prstClr val="black">
                  <a:alpha val="40000"/>
                </a:prstClr>
              </a:outerShdw>
            </a:effectLst>
          </c:spPr>
        </c:majorGridlines>
        <c:numFmt formatCode="0.0%" sourceLinked="0"/>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105406464"/>
        <c:crosses val="autoZero"/>
        <c:crossBetween val="between"/>
      </c:valAx>
      <c:spPr>
        <a:noFill/>
        <a:ln w="25400">
          <a:noFill/>
        </a:ln>
      </c:spPr>
    </c:plotArea>
    <c:plotVisOnly val="1"/>
    <c:dispBlanksAs val="gap"/>
  </c:chart>
  <c:spPr>
    <a:ln cap="rnd">
      <a:solidFill>
        <a:srgbClr val="4F81BD"/>
      </a:solidFill>
    </a:ln>
    <a:effectLst>
      <a:outerShdw blurRad="76200" dist="38100" dir="1800000" sx="103000" sy="103000" algn="tl" rotWithShape="0">
        <a:prstClr val="black">
          <a:alpha val="55000"/>
        </a:prstClr>
      </a:outerShdw>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000000000000866" l="0.70000000000000062" r="0.70000000000000062" t="0.75000000000000866"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1"/>
  <c:style val="42"/>
  <c:chart>
    <c:title>
      <c:tx>
        <c:rich>
          <a:bodyPr/>
          <a:lstStyle/>
          <a:p>
            <a:pPr>
              <a:defRPr sz="1200" b="1" i="0" u="none" strike="noStrike" baseline="0">
                <a:solidFill>
                  <a:srgbClr val="FFFFFF"/>
                </a:solidFill>
                <a:latin typeface="Calibri"/>
                <a:ea typeface="Calibri"/>
                <a:cs typeface="Calibri"/>
              </a:defRPr>
            </a:pPr>
            <a:r>
              <a:rPr lang="en-US"/>
              <a:t>Fiscal</a:t>
            </a:r>
            <a:r>
              <a:rPr lang="en-US" baseline="0"/>
              <a:t> </a:t>
            </a:r>
            <a:r>
              <a:rPr lang="en-US"/>
              <a:t>Year 2014 vs. 2013</a:t>
            </a:r>
          </a:p>
        </c:rich>
      </c:tx>
      <c:layout>
        <c:manualLayout>
          <c:xMode val="edge"/>
          <c:yMode val="edge"/>
          <c:x val="0.23006157563637877"/>
          <c:y val="3.8461714024877441E-2"/>
        </c:manualLayout>
      </c:layout>
    </c:title>
    <c:view3D>
      <c:rotX val="0"/>
      <c:depthPercent val="100"/>
      <c:perspective val="30"/>
    </c:view3D>
    <c:plotArea>
      <c:layout>
        <c:manualLayout>
          <c:layoutTarget val="inner"/>
          <c:xMode val="edge"/>
          <c:yMode val="edge"/>
          <c:x val="6.9820605757613924E-2"/>
          <c:y val="0.18485754498079043"/>
          <c:w val="0.84964393601744026"/>
          <c:h val="0.57794210506294996"/>
        </c:manualLayout>
      </c:layout>
      <c:bar3DChart>
        <c:barDir val="col"/>
        <c:grouping val="standard"/>
        <c:ser>
          <c:idx val="0"/>
          <c:order val="0"/>
          <c:tx>
            <c:strRef>
              <c:f>'SUMMARY DASHBOARD'!$D$15</c:f>
              <c:strCache>
                <c:ptCount val="1"/>
                <c:pt idx="0">
                  <c:v>Occupancy %</c:v>
                </c:pt>
              </c:strCache>
            </c:strRef>
          </c:tx>
          <c:dLbls>
            <c:txPr>
              <a:bodyPr/>
              <a:lstStyle/>
              <a:p>
                <a:pPr>
                  <a:defRPr sz="1000" b="1" i="0" u="none" strike="noStrike" baseline="0">
                    <a:solidFill>
                      <a:srgbClr val="FFFFFF"/>
                    </a:solidFill>
                    <a:latin typeface="Calibri"/>
                    <a:ea typeface="Calibri"/>
                    <a:cs typeface="Calibri"/>
                  </a:defRPr>
                </a:pPr>
                <a:endParaRPr lang="en-US"/>
              </a:p>
            </c:txPr>
            <c:showVal val="1"/>
          </c:dLbls>
          <c:cat>
            <c:numRef>
              <c:f>'SUMMARY DASHBOARD'!$E$14:$F$14</c:f>
              <c:numCache>
                <c:formatCode>0</c:formatCode>
                <c:ptCount val="2"/>
                <c:pt idx="0">
                  <c:v>2014</c:v>
                </c:pt>
                <c:pt idx="1">
                  <c:v>2013</c:v>
                </c:pt>
              </c:numCache>
            </c:numRef>
          </c:cat>
          <c:val>
            <c:numRef>
              <c:f>'SUMMARY DASHBOARD'!$E$15:$F$15</c:f>
              <c:numCache>
                <c:formatCode>0.0%</c:formatCode>
                <c:ptCount val="2"/>
                <c:pt idx="0">
                  <c:v>0.67400000000000004</c:v>
                </c:pt>
                <c:pt idx="1">
                  <c:v>0.67300000000000004</c:v>
                </c:pt>
              </c:numCache>
            </c:numRef>
          </c:val>
        </c:ser>
        <c:ser>
          <c:idx val="1"/>
          <c:order val="1"/>
          <c:tx>
            <c:strRef>
              <c:f>'SUMMARY DASHBOARD'!$D$16</c:f>
              <c:strCache>
                <c:ptCount val="1"/>
                <c:pt idx="0">
                  <c:v>ARR$</c:v>
                </c:pt>
              </c:strCache>
            </c:strRef>
          </c:tx>
          <c:dLbls>
            <c:txPr>
              <a:bodyPr/>
              <a:lstStyle/>
              <a:p>
                <a:pPr>
                  <a:defRPr sz="1000" b="1" i="0" u="none" strike="noStrike" baseline="0">
                    <a:solidFill>
                      <a:srgbClr val="FFFFFF"/>
                    </a:solidFill>
                    <a:latin typeface="Calibri"/>
                    <a:ea typeface="Calibri"/>
                    <a:cs typeface="Calibri"/>
                  </a:defRPr>
                </a:pPr>
                <a:endParaRPr lang="en-US"/>
              </a:p>
            </c:txPr>
            <c:showVal val="1"/>
          </c:dLbls>
          <c:cat>
            <c:numRef>
              <c:f>'SUMMARY DASHBOARD'!$E$14:$F$14</c:f>
              <c:numCache>
                <c:formatCode>0</c:formatCode>
                <c:ptCount val="2"/>
                <c:pt idx="0">
                  <c:v>2014</c:v>
                </c:pt>
                <c:pt idx="1">
                  <c:v>2013</c:v>
                </c:pt>
              </c:numCache>
            </c:numRef>
          </c:cat>
          <c:val>
            <c:numRef>
              <c:f>'SUMMARY DASHBOARD'!$E$16:$F$16</c:f>
              <c:numCache>
                <c:formatCode>"$"#,##0.00_);[Red]\("$"#,##0.00\)</c:formatCode>
                <c:ptCount val="2"/>
                <c:pt idx="0">
                  <c:v>139.9</c:v>
                </c:pt>
                <c:pt idx="1">
                  <c:v>127.9</c:v>
                </c:pt>
              </c:numCache>
            </c:numRef>
          </c:val>
        </c:ser>
        <c:gapDepth val="108"/>
        <c:shape val="cylinder"/>
        <c:axId val="108856064"/>
        <c:axId val="108857600"/>
        <c:axId val="107773440"/>
      </c:bar3DChart>
      <c:dateAx>
        <c:axId val="108856064"/>
        <c:scaling>
          <c:orientation val="minMax"/>
        </c:scaling>
        <c:axPos val="b"/>
        <c:majorGridlines>
          <c:spPr>
            <a:ln>
              <a:solidFill>
                <a:srgbClr val="4F81BD"/>
              </a:solidFill>
            </a:ln>
          </c:spPr>
        </c:majorGridlines>
        <c:numFmt formatCode="0" sourceLinked="1"/>
        <c:majorTickMark val="none"/>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108857600"/>
        <c:crosses val="autoZero"/>
        <c:lblOffset val="100"/>
        <c:baseTimeUnit val="days"/>
      </c:dateAx>
      <c:valAx>
        <c:axId val="108857600"/>
        <c:scaling>
          <c:orientation val="minMax"/>
          <c:max val="0.8"/>
          <c:min val="0.5"/>
        </c:scaling>
        <c:delete val="1"/>
        <c:axPos val="l"/>
        <c:majorGridlines/>
        <c:minorGridlines/>
        <c:numFmt formatCode="0.0%" sourceLinked="1"/>
        <c:tickLblPos val="none"/>
        <c:crossAx val="108856064"/>
        <c:crosses val="autoZero"/>
        <c:crossBetween val="between"/>
        <c:majorUnit val="20"/>
        <c:minorUnit val="4"/>
      </c:valAx>
      <c:serAx>
        <c:axId val="107773440"/>
        <c:scaling>
          <c:orientation val="minMax"/>
        </c:scaling>
        <c:delete val="1"/>
        <c:axPos val="b"/>
        <c:tickLblPos val="none"/>
        <c:crossAx val="108857600"/>
        <c:crosses val="autoZero"/>
      </c:serAx>
      <c:spPr>
        <a:noFill/>
        <a:ln w="25400">
          <a:noFill/>
        </a:ln>
      </c:spPr>
    </c:plotArea>
    <c:legend>
      <c:legendPos val="t"/>
      <c:layout>
        <c:manualLayout>
          <c:xMode val="edge"/>
          <c:yMode val="edge"/>
          <c:x val="0.26843644544431944"/>
          <c:y val="0.87300898981830166"/>
          <c:w val="0.45594234054076577"/>
          <c:h val="0.10668391088795059"/>
        </c:manualLayout>
      </c:layout>
      <c:txPr>
        <a:bodyPr/>
        <a:lstStyle/>
        <a:p>
          <a:pPr>
            <a:defRPr sz="845" b="1" i="0" u="none" strike="noStrike" baseline="0">
              <a:solidFill>
                <a:srgbClr val="FFFFFF"/>
              </a:solidFill>
              <a:latin typeface="Calibri"/>
              <a:ea typeface="Calibri"/>
              <a:cs typeface="Calibri"/>
            </a:defRPr>
          </a:pPr>
          <a:endParaRPr lang="en-US"/>
        </a:p>
      </c:txPr>
    </c:legend>
    <c:plotVisOnly val="1"/>
    <c:dispBlanksAs val="gap"/>
  </c:chart>
  <c:spPr>
    <a:ln>
      <a:solidFill>
        <a:schemeClr val="accent1"/>
      </a:solidFill>
    </a:ln>
    <a:effectLst>
      <a:outerShdw blurRad="76200" dist="25400" dir="3000000" sx="104000" sy="104000" algn="tl" rotWithShape="0">
        <a:prstClr val="black">
          <a:alpha val="55000"/>
        </a:prstClr>
      </a:outerShdw>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roundedCorners val="1"/>
  <c:style val="45"/>
  <c:chart>
    <c:title>
      <c:tx>
        <c:rich>
          <a:bodyPr/>
          <a:lstStyle/>
          <a:p>
            <a:pPr>
              <a:defRPr/>
            </a:pPr>
            <a:r>
              <a:rPr lang="en-US" sz="1200" baseline="0"/>
              <a:t>Average Room Rate (ARR$)</a:t>
            </a:r>
          </a:p>
          <a:p>
            <a:pPr>
              <a:defRPr/>
            </a:pPr>
            <a:r>
              <a:rPr lang="en-US" sz="1200" baseline="0"/>
              <a:t>January 2014</a:t>
            </a:r>
          </a:p>
        </c:rich>
      </c:tx>
      <c:layout>
        <c:manualLayout>
          <c:xMode val="edge"/>
          <c:yMode val="edge"/>
          <c:x val="0.22546408971605841"/>
          <c:y val="1.2789764965409728E-2"/>
        </c:manualLayout>
      </c:layout>
    </c:title>
    <c:view3D>
      <c:rotX val="20"/>
      <c:rotY val="40"/>
      <c:rAngAx val="1"/>
    </c:view3D>
    <c:plotArea>
      <c:layout>
        <c:manualLayout>
          <c:layoutTarget val="inner"/>
          <c:xMode val="edge"/>
          <c:yMode val="edge"/>
          <c:x val="0.17005655556587621"/>
          <c:y val="0.22527227837978467"/>
          <c:w val="0.66819393731660415"/>
          <c:h val="0.59437450018828886"/>
        </c:manualLayout>
      </c:layout>
      <c:bar3DChart>
        <c:barDir val="bar"/>
        <c:grouping val="clustered"/>
        <c:ser>
          <c:idx val="0"/>
          <c:order val="0"/>
          <c:tx>
            <c:strRef>
              <c:f>'SUMMARY DASHBOARD'!$D$11</c:f>
              <c:strCache>
                <c:ptCount val="1"/>
                <c:pt idx="0">
                  <c:v>ARR$</c:v>
                </c:pt>
              </c:strCache>
            </c:strRef>
          </c:tx>
          <c:dLbls>
            <c:dLbl>
              <c:idx val="0"/>
              <c:layout>
                <c:manualLayout>
                  <c:x val="5.433646812957197E-2"/>
                  <c:y val="-2.0151138830239609E-2"/>
                </c:manualLayout>
              </c:layout>
              <c:showVal val="1"/>
            </c:dLbl>
            <c:dLbl>
              <c:idx val="1"/>
              <c:layout>
                <c:manualLayout>
                  <c:x val="5.0156739811912522E-2"/>
                  <c:y val="0"/>
                </c:manualLayout>
              </c:layout>
              <c:showVal val="1"/>
            </c:dLbl>
            <c:txPr>
              <a:bodyPr/>
              <a:lstStyle/>
              <a:p>
                <a:pPr>
                  <a:defRPr b="1"/>
                </a:pPr>
                <a:endParaRPr lang="en-US"/>
              </a:p>
            </c:txPr>
            <c:showVal val="1"/>
          </c:dLbls>
          <c:cat>
            <c:numRef>
              <c:f>'SUMMARY DASHBOARD'!$E$10:$F$10</c:f>
              <c:numCache>
                <c:formatCode>0</c:formatCode>
                <c:ptCount val="2"/>
                <c:pt idx="0">
                  <c:v>2014</c:v>
                </c:pt>
                <c:pt idx="1">
                  <c:v>2013</c:v>
                </c:pt>
              </c:numCache>
            </c:numRef>
          </c:cat>
          <c:val>
            <c:numRef>
              <c:f>'SUMMARY DASHBOARD'!$E$11:$F$11</c:f>
              <c:numCache>
                <c:formatCode>"$"#,##0.00_);[Red]\("$"#,##0.00\)</c:formatCode>
                <c:ptCount val="2"/>
                <c:pt idx="0">
                  <c:v>149.4031428571428</c:v>
                </c:pt>
                <c:pt idx="1">
                  <c:v>148.43895238095243</c:v>
                </c:pt>
              </c:numCache>
            </c:numRef>
          </c:val>
        </c:ser>
        <c:shape val="box"/>
        <c:axId val="84369792"/>
        <c:axId val="84371328"/>
        <c:axId val="0"/>
      </c:bar3DChart>
      <c:catAx>
        <c:axId val="84369792"/>
        <c:scaling>
          <c:orientation val="minMax"/>
        </c:scaling>
        <c:axPos val="l"/>
        <c:numFmt formatCode="0" sourceLinked="1"/>
        <c:tickLblPos val="nextTo"/>
        <c:txPr>
          <a:bodyPr/>
          <a:lstStyle/>
          <a:p>
            <a:pPr>
              <a:defRPr b="1" i="0" baseline="0"/>
            </a:pPr>
            <a:endParaRPr lang="en-US"/>
          </a:p>
        </c:txPr>
        <c:crossAx val="84371328"/>
        <c:crosses val="autoZero"/>
        <c:auto val="1"/>
        <c:lblAlgn val="ctr"/>
        <c:lblOffset val="100"/>
      </c:catAx>
      <c:valAx>
        <c:axId val="84371328"/>
        <c:scaling>
          <c:orientation val="minMax"/>
          <c:max val="195"/>
          <c:min val="125"/>
        </c:scaling>
        <c:axPos val="b"/>
        <c:majorGridlines>
          <c:spPr>
            <a:ln>
              <a:solidFill>
                <a:srgbClr val="4F81BD"/>
              </a:solidFill>
            </a:ln>
          </c:spPr>
        </c:majorGridlines>
        <c:numFmt formatCode="&quot;$&quot;#,##0.00_);[Red]\(&quot;$&quot;#,##0.00\)" sourceLinked="1"/>
        <c:tickLblPos val="nextTo"/>
        <c:txPr>
          <a:bodyPr/>
          <a:lstStyle/>
          <a:p>
            <a:pPr>
              <a:defRPr b="1" i="0" baseline="0"/>
            </a:pPr>
            <a:endParaRPr lang="en-US"/>
          </a:p>
        </c:txPr>
        <c:crossAx val="84369792"/>
        <c:crosses val="autoZero"/>
        <c:crossBetween val="between"/>
        <c:majorUnit val="20"/>
      </c:valAx>
    </c:plotArea>
    <c:legend>
      <c:legendPos val="r"/>
      <c:legendEntry>
        <c:idx val="0"/>
        <c:txPr>
          <a:bodyPr/>
          <a:lstStyle/>
          <a:p>
            <a:pPr>
              <a:defRPr sz="900" b="1" i="0" baseline="0"/>
            </a:pPr>
            <a:endParaRPr lang="en-US"/>
          </a:p>
        </c:txPr>
      </c:legendEntry>
      <c:layout>
        <c:manualLayout>
          <c:xMode val="edge"/>
          <c:yMode val="edge"/>
          <c:x val="0.81932548400102023"/>
          <c:y val="0.44529838494704638"/>
          <c:w val="0.15395694306540292"/>
          <c:h val="0.1412176359781124"/>
        </c:manualLayout>
      </c:layout>
      <c:txPr>
        <a:bodyPr/>
        <a:lstStyle/>
        <a:p>
          <a:pPr>
            <a:defRPr sz="900" baseline="0"/>
          </a:pPr>
          <a:endParaRPr lang="en-US"/>
        </a:p>
      </c:txPr>
    </c:legend>
    <c:plotVisOnly val="1"/>
    <c:dispBlanksAs val="gap"/>
  </c:chart>
  <c:spPr>
    <a:ln>
      <a:solidFill>
        <a:schemeClr val="accent1"/>
      </a:solidFill>
    </a:ln>
    <a:effectLst>
      <a:outerShdw blurRad="76200" dist="50800" dir="3600000" sx="103000" sy="103000" algn="tl" rotWithShape="0">
        <a:prstClr val="black">
          <a:alpha val="57000"/>
        </a:prstClr>
      </a:outerShdw>
    </a:effectLst>
  </c:spPr>
  <c:printSettings>
    <c:headerFooter/>
    <c:pageMargins b="0.75000000000000333" l="0.70000000000000062" r="0.70000000000000062" t="0.75000000000000333"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en-US"/>
  <c:roundedCorners val="1"/>
  <c:style val="47"/>
  <c:chart>
    <c:view3D>
      <c:rotX val="10"/>
      <c:rotY val="30"/>
      <c:rAngAx val="1"/>
    </c:view3D>
    <c:floor>
      <c:spPr>
        <a:solidFill>
          <a:schemeClr val="tx1">
            <a:lumMod val="65000"/>
            <a:lumOff val="35000"/>
          </a:schemeClr>
        </a:solidFill>
        <a:ln>
          <a:solidFill>
            <a:srgbClr val="FC2E4B"/>
          </a:solidFill>
        </a:ln>
      </c:spPr>
    </c:floor>
    <c:sideWall>
      <c:spPr>
        <a:solidFill>
          <a:schemeClr val="tx1">
            <a:lumMod val="75000"/>
            <a:lumOff val="25000"/>
          </a:schemeClr>
        </a:solidFill>
        <a:ln>
          <a:solidFill>
            <a:srgbClr val="4F81BD"/>
          </a:solidFill>
        </a:ln>
      </c:spPr>
    </c:sideWall>
    <c:backWall>
      <c:spPr>
        <a:solidFill>
          <a:schemeClr val="tx1">
            <a:lumMod val="75000"/>
            <a:lumOff val="25000"/>
          </a:schemeClr>
        </a:solidFill>
        <a:ln>
          <a:solidFill>
            <a:srgbClr val="FC2E4B"/>
          </a:solidFill>
        </a:ln>
      </c:spPr>
    </c:backWall>
    <c:plotArea>
      <c:layout>
        <c:manualLayout>
          <c:layoutTarget val="inner"/>
          <c:xMode val="edge"/>
          <c:yMode val="edge"/>
          <c:x val="0.1797829056856852"/>
          <c:y val="0.19504354011823291"/>
          <c:w val="0.70711774592844656"/>
          <c:h val="0.56848482468369765"/>
        </c:manualLayout>
      </c:layout>
      <c:bar3DChart>
        <c:barDir val="col"/>
        <c:grouping val="clustered"/>
        <c:ser>
          <c:idx val="0"/>
          <c:order val="0"/>
          <c:tx>
            <c:strRef>
              <c:f>'SUMMARY DASHBOARD'!$E$53</c:f>
              <c:strCache>
                <c:ptCount val="1"/>
                <c:pt idx="0">
                  <c:v>2014</c:v>
                </c:pt>
              </c:strCache>
            </c:strRef>
          </c:tx>
          <c:spPr>
            <a:solidFill>
              <a:schemeClr val="accent5">
                <a:lumMod val="75000"/>
              </a:schemeClr>
            </a:solidFill>
          </c:spPr>
          <c:dLbls>
            <c:dLbl>
              <c:idx val="0"/>
              <c:layout>
                <c:manualLayout>
                  <c:x val="-5.634185316740768E-3"/>
                  <c:y val="-1.9457404273064034E-2"/>
                </c:manualLayout>
              </c:layout>
              <c:showVal val="1"/>
            </c:dLbl>
            <c:dLbl>
              <c:idx val="2"/>
              <c:layout>
                <c:manualLayout>
                  <c:x val="3.7037037037037056E-3"/>
                  <c:y val="-9.2593688946776397E-3"/>
                </c:manualLayout>
              </c:layout>
              <c:showVal val="1"/>
            </c:dLbl>
            <c:txPr>
              <a:bodyPr/>
              <a:lstStyle/>
              <a:p>
                <a:pPr>
                  <a:defRPr sz="800" b="1"/>
                </a:pPr>
                <a:endParaRPr lang="en-US"/>
              </a:p>
            </c:txPr>
            <c:showVal val="1"/>
          </c:dLbls>
          <c:cat>
            <c:strRef>
              <c:f>'SUMMARY DASHBOARD'!$D$54:$D$56</c:f>
              <c:strCache>
                <c:ptCount val="3"/>
                <c:pt idx="0">
                  <c:v>Total Registrations</c:v>
                </c:pt>
                <c:pt idx="1">
                  <c:v>Non-Residents</c:v>
                </c:pt>
                <c:pt idx="2">
                  <c:v>Residents</c:v>
                </c:pt>
              </c:strCache>
            </c:strRef>
          </c:cat>
          <c:val>
            <c:numRef>
              <c:f>'SUMMARY DASHBOARD'!$E$54:$E$56</c:f>
              <c:numCache>
                <c:formatCode>#,##0_);\(#,##0\)</c:formatCode>
                <c:ptCount val="3"/>
                <c:pt idx="0">
                  <c:v>196435</c:v>
                </c:pt>
                <c:pt idx="1">
                  <c:v>149820</c:v>
                </c:pt>
                <c:pt idx="2">
                  <c:v>46615</c:v>
                </c:pt>
              </c:numCache>
            </c:numRef>
          </c:val>
        </c:ser>
        <c:ser>
          <c:idx val="1"/>
          <c:order val="1"/>
          <c:tx>
            <c:strRef>
              <c:f>'SUMMARY DASHBOARD'!$F$53</c:f>
              <c:strCache>
                <c:ptCount val="1"/>
                <c:pt idx="0">
                  <c:v>2013</c:v>
                </c:pt>
              </c:strCache>
            </c:strRef>
          </c:tx>
          <c:spPr>
            <a:solidFill>
              <a:schemeClr val="accent5">
                <a:lumMod val="40000"/>
                <a:lumOff val="60000"/>
              </a:schemeClr>
            </a:solidFill>
          </c:spPr>
          <c:dLbls>
            <c:dLbl>
              <c:idx val="0"/>
              <c:layout>
                <c:manualLayout>
                  <c:x val="5.1767809326864443E-2"/>
                  <c:y val="0"/>
                </c:manualLayout>
              </c:layout>
              <c:showVal val="1"/>
            </c:dLbl>
            <c:dLbl>
              <c:idx val="1"/>
              <c:layout>
                <c:manualLayout>
                  <c:x val="9.4759763862324708E-2"/>
                  <c:y val="0"/>
                </c:manualLayout>
              </c:layout>
              <c:showVal val="1"/>
            </c:dLbl>
            <c:dLbl>
              <c:idx val="2"/>
              <c:layout>
                <c:manualLayout>
                  <c:x val="7.5994270432284294E-2"/>
                  <c:y val="-4.6297250226899223E-3"/>
                </c:manualLayout>
              </c:layout>
              <c:showVal val="1"/>
            </c:dLbl>
            <c:txPr>
              <a:bodyPr/>
              <a:lstStyle/>
              <a:p>
                <a:pPr>
                  <a:defRPr sz="800" b="1"/>
                </a:pPr>
                <a:endParaRPr lang="en-US"/>
              </a:p>
            </c:txPr>
            <c:showVal val="1"/>
          </c:dLbls>
          <c:cat>
            <c:strRef>
              <c:f>'SUMMARY DASHBOARD'!$D$54:$D$56</c:f>
              <c:strCache>
                <c:ptCount val="3"/>
                <c:pt idx="0">
                  <c:v>Total Registrations</c:v>
                </c:pt>
                <c:pt idx="1">
                  <c:v>Non-Residents</c:v>
                </c:pt>
                <c:pt idx="2">
                  <c:v>Residents</c:v>
                </c:pt>
              </c:strCache>
            </c:strRef>
          </c:cat>
          <c:val>
            <c:numRef>
              <c:f>'SUMMARY DASHBOARD'!$F$54:$F$56</c:f>
              <c:numCache>
                <c:formatCode>#,##0_);\(#,##0\)</c:formatCode>
                <c:ptCount val="3"/>
                <c:pt idx="0">
                  <c:v>182000</c:v>
                </c:pt>
                <c:pt idx="1">
                  <c:v>136925</c:v>
                </c:pt>
                <c:pt idx="2">
                  <c:v>45075</c:v>
                </c:pt>
              </c:numCache>
            </c:numRef>
          </c:val>
        </c:ser>
        <c:shape val="box"/>
        <c:axId val="84484096"/>
        <c:axId val="84485632"/>
        <c:axId val="0"/>
      </c:bar3DChart>
      <c:catAx>
        <c:axId val="84484096"/>
        <c:scaling>
          <c:orientation val="minMax"/>
        </c:scaling>
        <c:axPos val="b"/>
        <c:tickLblPos val="nextTo"/>
        <c:txPr>
          <a:bodyPr rot="-480000" anchor="b" anchorCtr="1"/>
          <a:lstStyle/>
          <a:p>
            <a:pPr>
              <a:defRPr sz="800" b="1"/>
            </a:pPr>
            <a:endParaRPr lang="en-US"/>
          </a:p>
        </c:txPr>
        <c:crossAx val="84485632"/>
        <c:crosses val="autoZero"/>
        <c:auto val="1"/>
        <c:lblAlgn val="ctr"/>
        <c:lblOffset val="100"/>
        <c:tickLblSkip val="1"/>
      </c:catAx>
      <c:valAx>
        <c:axId val="84485632"/>
        <c:scaling>
          <c:orientation val="minMax"/>
          <c:max val="250000"/>
        </c:scaling>
        <c:axPos val="l"/>
        <c:majorGridlines>
          <c:spPr>
            <a:ln>
              <a:solidFill>
                <a:srgbClr val="FC2E4B"/>
              </a:solidFill>
            </a:ln>
          </c:spPr>
        </c:majorGridlines>
        <c:numFmt formatCode="#,##0_);\(#,##0\)" sourceLinked="1"/>
        <c:tickLblPos val="nextTo"/>
        <c:spPr>
          <a:noFill/>
          <a:ln cap="rnd">
            <a:solidFill>
              <a:srgbClr val="FC2E4B"/>
            </a:solidFill>
          </a:ln>
        </c:spPr>
        <c:txPr>
          <a:bodyPr/>
          <a:lstStyle/>
          <a:p>
            <a:pPr>
              <a:defRPr sz="800" b="1"/>
            </a:pPr>
            <a:endParaRPr lang="en-US"/>
          </a:p>
        </c:txPr>
        <c:crossAx val="84484096"/>
        <c:crosses val="autoZero"/>
        <c:crossBetween val="between"/>
        <c:majorUnit val="50000"/>
      </c:valAx>
    </c:plotArea>
    <c:legend>
      <c:legendPos val="r"/>
      <c:layout>
        <c:manualLayout>
          <c:xMode val="edge"/>
          <c:yMode val="edge"/>
          <c:x val="0.86895716899740849"/>
          <c:y val="0.38002354845831177"/>
          <c:w val="0.13042483254261991"/>
          <c:h val="0.19523143719184644"/>
        </c:manualLayout>
      </c:layout>
      <c:txPr>
        <a:bodyPr/>
        <a:lstStyle/>
        <a:p>
          <a:pPr>
            <a:defRPr sz="800" b="1"/>
          </a:pPr>
          <a:endParaRPr lang="en-US"/>
        </a:p>
      </c:txPr>
    </c:legend>
    <c:plotVisOnly val="1"/>
  </c:chart>
  <c:spPr>
    <a:ln cap="rnd">
      <a:solidFill>
        <a:srgbClr val="4F81BD"/>
      </a:solidFill>
    </a:ln>
    <a:effectLst>
      <a:outerShdw blurRad="63500" dist="76200" dir="2400000" sx="102000" sy="102000" algn="tl" rotWithShape="0">
        <a:prstClr val="black">
          <a:alpha val="55000"/>
        </a:prstClr>
      </a:outerShdw>
    </a:effectLst>
  </c:spPr>
  <c:printSettings>
    <c:headerFooter/>
    <c:pageMargins b="0.75000000000000022" l="0.70000000000000018" r="0.70000000000000018" t="0.75000000000000022" header="0.3000000000000001" footer="0.3000000000000001"/>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4.xml"/><Relationship Id="rId4"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8</xdr:col>
      <xdr:colOff>257175</xdr:colOff>
      <xdr:row>0</xdr:row>
      <xdr:rowOff>904875</xdr:rowOff>
    </xdr:from>
    <xdr:to>
      <xdr:col>11</xdr:col>
      <xdr:colOff>790575</xdr:colOff>
      <xdr:row>8</xdr:row>
      <xdr:rowOff>142875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314325</xdr:colOff>
      <xdr:row>23</xdr:row>
      <xdr:rowOff>57150</xdr:rowOff>
    </xdr:from>
    <xdr:to>
      <xdr:col>11</xdr:col>
      <xdr:colOff>828675</xdr:colOff>
      <xdr:row>34</xdr:row>
      <xdr:rowOff>57150</xdr:rowOff>
    </xdr:to>
    <xdr:graphicFrame macro="">
      <xdr:nvGraphicFramePr>
        <xdr:cNvPr id="3"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90568</xdr:colOff>
      <xdr:row>0</xdr:row>
      <xdr:rowOff>85185</xdr:rowOff>
    </xdr:from>
    <xdr:to>
      <xdr:col>6</xdr:col>
      <xdr:colOff>61831</xdr:colOff>
      <xdr:row>0</xdr:row>
      <xdr:rowOff>905414</xdr:rowOff>
    </xdr:to>
    <xdr:pic>
      <xdr:nvPicPr>
        <xdr:cNvPr id="4" name="Picture 1"/>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tretch>
          <a:fillRect/>
        </a:stretch>
      </xdr:blipFill>
      <xdr:spPr bwMode="auto">
        <a:xfrm>
          <a:off x="2052718" y="85185"/>
          <a:ext cx="1628613" cy="820229"/>
        </a:xfrm>
        <a:prstGeom prst="rect">
          <a:avLst/>
        </a:prstGeom>
        <a:noFill/>
        <a:ln w="9525">
          <a:noFill/>
          <a:miter lim="800000"/>
          <a:headEnd/>
          <a:tailEnd/>
        </a:ln>
        <a:effectLst>
          <a:outerShdw blurRad="76200" dist="38100" dir="5400000" sx="103000" sy="103000" algn="tl" rotWithShape="0">
            <a:prstClr val="black">
              <a:alpha val="55000"/>
            </a:prstClr>
          </a:outerShdw>
        </a:effectLst>
      </xdr:spPr>
    </xdr:pic>
    <xdr:clientData/>
  </xdr:twoCellAnchor>
  <xdr:twoCellAnchor>
    <xdr:from>
      <xdr:col>8</xdr:col>
      <xdr:colOff>266699</xdr:colOff>
      <xdr:row>9</xdr:row>
      <xdr:rowOff>109539</xdr:rowOff>
    </xdr:from>
    <xdr:to>
      <xdr:col>11</xdr:col>
      <xdr:colOff>819149</xdr:colOff>
      <xdr:row>15</xdr:row>
      <xdr:rowOff>114301</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295275</xdr:colOff>
      <xdr:row>15</xdr:row>
      <xdr:rowOff>304801</xdr:rowOff>
    </xdr:from>
    <xdr:to>
      <xdr:col>11</xdr:col>
      <xdr:colOff>828675</xdr:colOff>
      <xdr:row>22</xdr:row>
      <xdr:rowOff>142876</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0.49212</cdr:x>
      <cdr:y>0.24272</cdr:y>
    </cdr:from>
    <cdr:to>
      <cdr:x>0.56782</cdr:x>
      <cdr:y>0.36408</cdr:y>
    </cdr:to>
    <cdr:sp macro="" textlink="">
      <cdr:nvSpPr>
        <cdr:cNvPr id="8" name="TextBox 7"/>
        <cdr:cNvSpPr txBox="1"/>
      </cdr:nvSpPr>
      <cdr:spPr>
        <a:xfrm xmlns:a="http://schemas.openxmlformats.org/drawingml/2006/main">
          <a:off x="1485918" y="476253"/>
          <a:ext cx="228581" cy="23812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900" b="1">
            <a:solidFill>
              <a:srgbClr val="FF0000"/>
            </a:solidFill>
          </a:endParaRPr>
        </a:p>
      </cdr:txBody>
    </cdr:sp>
  </cdr:relSizeAnchor>
  <cdr:relSizeAnchor xmlns:cdr="http://schemas.openxmlformats.org/drawingml/2006/chartDrawing">
    <cdr:from>
      <cdr:x>0.45425</cdr:x>
      <cdr:y>0.25729</cdr:y>
    </cdr:from>
    <cdr:to>
      <cdr:x>0.56467</cdr:x>
      <cdr:y>0.38835</cdr:y>
    </cdr:to>
    <cdr:sp macro="" textlink="">
      <cdr:nvSpPr>
        <cdr:cNvPr id="2" name="TextBox 1"/>
        <cdr:cNvSpPr txBox="1"/>
      </cdr:nvSpPr>
      <cdr:spPr>
        <a:xfrm xmlns:a="http://schemas.openxmlformats.org/drawingml/2006/main">
          <a:off x="1371582" y="504844"/>
          <a:ext cx="333404" cy="25715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100" b="1">
              <a:solidFill>
                <a:srgbClr val="92D050"/>
              </a:solidFill>
            </a:rPr>
            <a:t>2.0</a:t>
          </a:r>
        </a:p>
      </cdr:txBody>
    </cdr:sp>
  </cdr:relSizeAnchor>
  <cdr:relSizeAnchor xmlns:cdr="http://schemas.openxmlformats.org/drawingml/2006/chartDrawing">
    <cdr:from>
      <cdr:x>0.50789</cdr:x>
      <cdr:y>0.38349</cdr:y>
    </cdr:from>
    <cdr:to>
      <cdr:x>0.5836</cdr:x>
      <cdr:y>0.41262</cdr:y>
    </cdr:to>
    <cdr:cxnSp macro="">
      <cdr:nvCxnSpPr>
        <cdr:cNvPr id="4" name="Straight Arrow Connector 3"/>
        <cdr:cNvCxnSpPr/>
      </cdr:nvCxnSpPr>
      <cdr:spPr>
        <a:xfrm xmlns:a="http://schemas.openxmlformats.org/drawingml/2006/main" rot="-1860000">
          <a:off x="1533536" y="752465"/>
          <a:ext cx="228600" cy="57157"/>
        </a:xfrm>
        <a:prstGeom xmlns:a="http://schemas.openxmlformats.org/drawingml/2006/main" prst="straightConnector1">
          <a:avLst/>
        </a:prstGeom>
        <a:ln xmlns:a="http://schemas.openxmlformats.org/drawingml/2006/main" w="19050">
          <a:solidFill>
            <a:srgbClr val="92D050"/>
          </a:solidFill>
          <a:tailEnd type="arrow"/>
        </a:ln>
        <a:effectLst xmlns:a="http://schemas.openxmlformats.org/drawingml/2006/main">
          <a:outerShdw blurRad="50800" dist="38100" dir="2700000" algn="tl" rotWithShape="0">
            <a:prstClr val="black"/>
          </a:outerShdw>
        </a:effectLst>
        <a:scene3d xmlns:a="http://schemas.openxmlformats.org/drawingml/2006/main">
          <a:camera prst="orthographicFront">
            <a:rot lat="0" lon="0" rev="0"/>
          </a:camera>
          <a:lightRig rig="threePt" dir="t"/>
        </a:scene3d>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c:userShapes xmlns:c="http://schemas.openxmlformats.org/drawingml/2006/chart">
  <cdr:relSizeAnchor xmlns:cdr="http://schemas.openxmlformats.org/drawingml/2006/chartDrawing">
    <cdr:from>
      <cdr:x>0.65204</cdr:x>
      <cdr:y>0.4005</cdr:y>
    </cdr:from>
    <cdr:to>
      <cdr:x>0.73041</cdr:x>
      <cdr:y>0.45088</cdr:y>
    </cdr:to>
    <cdr:sp macro="" textlink="">
      <cdr:nvSpPr>
        <cdr:cNvPr id="3" name="Straight Arrow Connector 2"/>
        <cdr:cNvSpPr/>
      </cdr:nvSpPr>
      <cdr:spPr>
        <a:xfrm xmlns:a="http://schemas.openxmlformats.org/drawingml/2006/main" flipV="1">
          <a:off x="1981200" y="757234"/>
          <a:ext cx="238125" cy="95254"/>
        </a:xfrm>
        <a:prstGeom xmlns:a="http://schemas.openxmlformats.org/drawingml/2006/main" prst="straightConnector1">
          <a:avLst/>
        </a:prstGeom>
        <a:ln xmlns:a="http://schemas.openxmlformats.org/drawingml/2006/main" w="22225" cap="rnd">
          <a:solidFill>
            <a:srgbClr val="92D050"/>
          </a:solidFill>
          <a:tailEnd type="arrow"/>
        </a:ln>
        <a:effectLst xmlns:a="http://schemas.openxmlformats.org/drawingml/2006/main">
          <a:outerShdw blurRad="50800" dist="38100" dir="2700000" algn="tl" rotWithShape="0">
            <a:prstClr val="black"/>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0.64577</cdr:x>
      <cdr:y>0.43074</cdr:y>
    </cdr:from>
    <cdr:to>
      <cdr:x>0.7837</cdr:x>
      <cdr:y>0.5718</cdr:y>
    </cdr:to>
    <cdr:sp macro="" textlink="">
      <cdr:nvSpPr>
        <cdr:cNvPr id="4" name="TextBox 3"/>
        <cdr:cNvSpPr txBox="1"/>
      </cdr:nvSpPr>
      <cdr:spPr>
        <a:xfrm xmlns:a="http://schemas.openxmlformats.org/drawingml/2006/main">
          <a:off x="1962151" y="814403"/>
          <a:ext cx="419097" cy="266704"/>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900" b="1">
              <a:solidFill>
                <a:srgbClr val="92D050"/>
              </a:solidFill>
            </a:rPr>
            <a:t>0.6%</a:t>
          </a:r>
        </a:p>
      </cdr:txBody>
    </cdr:sp>
  </cdr:relSizeAnchor>
</c:userShapes>
</file>

<file path=xl/drawings/drawing4.xml><?xml version="1.0" encoding="utf-8"?>
<c:userShapes xmlns:c="http://schemas.openxmlformats.org/drawingml/2006/chart">
  <cdr:relSizeAnchor xmlns:cdr="http://schemas.openxmlformats.org/drawingml/2006/chartDrawing">
    <cdr:from>
      <cdr:x>0.19301</cdr:x>
      <cdr:y>0.02242</cdr:y>
    </cdr:from>
    <cdr:to>
      <cdr:x>0.83912</cdr:x>
      <cdr:y>0.12617</cdr:y>
    </cdr:to>
    <cdr:sp macro="" textlink="">
      <cdr:nvSpPr>
        <cdr:cNvPr id="2" name="TextBox 1"/>
        <cdr:cNvSpPr txBox="1"/>
      </cdr:nvSpPr>
      <cdr:spPr>
        <a:xfrm xmlns:a="http://schemas.openxmlformats.org/drawingml/2006/main">
          <a:off x="582788" y="45697"/>
          <a:ext cx="1950862" cy="211477"/>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en-US" sz="1200" b="1">
              <a:solidFill>
                <a:schemeClr val="bg1"/>
              </a:solidFill>
            </a:rPr>
            <a:t>Registrations</a:t>
          </a:r>
          <a:r>
            <a:rPr lang="en-US" sz="1200" b="1" baseline="0">
              <a:solidFill>
                <a:schemeClr val="bg1"/>
              </a:solidFill>
            </a:rPr>
            <a:t> January 2014</a:t>
          </a:r>
          <a:endParaRPr lang="en-US" sz="1200" b="1">
            <a:solidFill>
              <a:schemeClr val="bg1"/>
            </a:solidFill>
          </a:endParaRP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www.estadisticas.gobierno.pr/iepr/Inventario/tabid/186/ctl/view_detail/mid/775/report_id/305d4ed8-9913-4b0a-8ff8-a09e36ea92a3/Default.aspx" TargetMode="External"/><Relationship Id="rId2" Type="http://schemas.openxmlformats.org/officeDocument/2006/relationships/hyperlink" Target="http://www.estadisticas.gobierno.pr/iepr/Inventario/tabid/186/ctl/view_detail/mid/775/report_id/305d4ed8-9913-4b0a-8ff8-a09e36ea92a3/Default.aspx" TargetMode="External"/><Relationship Id="rId1" Type="http://schemas.openxmlformats.org/officeDocument/2006/relationships/hyperlink" Target="mailto:carlos.acobis@tourism.pr.gov"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N56"/>
  <sheetViews>
    <sheetView tabSelected="1" workbookViewId="0">
      <selection activeCell="D3" sqref="D3:G3"/>
    </sheetView>
  </sheetViews>
  <sheetFormatPr defaultRowHeight="12.75"/>
  <cols>
    <col min="1" max="1" width="1.85546875" style="684" customWidth="1"/>
    <col min="2" max="2" width="2.7109375" style="684" customWidth="1"/>
    <col min="3" max="11" width="12.42578125" style="684" customWidth="1"/>
    <col min="12" max="12" width="15.28515625" style="684" customWidth="1"/>
    <col min="13" max="18" width="12.42578125" style="684" customWidth="1"/>
    <col min="19" max="256" width="9.140625" style="684"/>
    <col min="257" max="257" width="1.85546875" style="684" customWidth="1"/>
    <col min="258" max="258" width="2.7109375" style="684" customWidth="1"/>
    <col min="259" max="274" width="12.42578125" style="684" customWidth="1"/>
    <col min="275" max="512" width="9.140625" style="684"/>
    <col min="513" max="513" width="1.85546875" style="684" customWidth="1"/>
    <col min="514" max="514" width="2.7109375" style="684" customWidth="1"/>
    <col min="515" max="530" width="12.42578125" style="684" customWidth="1"/>
    <col min="531" max="768" width="9.140625" style="684"/>
    <col min="769" max="769" width="1.85546875" style="684" customWidth="1"/>
    <col min="770" max="770" width="2.7109375" style="684" customWidth="1"/>
    <col min="771" max="786" width="12.42578125" style="684" customWidth="1"/>
    <col min="787" max="1024" width="9.140625" style="684"/>
    <col min="1025" max="1025" width="1.85546875" style="684" customWidth="1"/>
    <col min="1026" max="1026" width="2.7109375" style="684" customWidth="1"/>
    <col min="1027" max="1042" width="12.42578125" style="684" customWidth="1"/>
    <col min="1043" max="1280" width="9.140625" style="684"/>
    <col min="1281" max="1281" width="1.85546875" style="684" customWidth="1"/>
    <col min="1282" max="1282" width="2.7109375" style="684" customWidth="1"/>
    <col min="1283" max="1298" width="12.42578125" style="684" customWidth="1"/>
    <col min="1299" max="1536" width="9.140625" style="684"/>
    <col min="1537" max="1537" width="1.85546875" style="684" customWidth="1"/>
    <col min="1538" max="1538" width="2.7109375" style="684" customWidth="1"/>
    <col min="1539" max="1554" width="12.42578125" style="684" customWidth="1"/>
    <col min="1555" max="1792" width="9.140625" style="684"/>
    <col min="1793" max="1793" width="1.85546875" style="684" customWidth="1"/>
    <col min="1794" max="1794" width="2.7109375" style="684" customWidth="1"/>
    <col min="1795" max="1810" width="12.42578125" style="684" customWidth="1"/>
    <col min="1811" max="2048" width="9.140625" style="684"/>
    <col min="2049" max="2049" width="1.85546875" style="684" customWidth="1"/>
    <col min="2050" max="2050" width="2.7109375" style="684" customWidth="1"/>
    <col min="2051" max="2066" width="12.42578125" style="684" customWidth="1"/>
    <col min="2067" max="2304" width="9.140625" style="684"/>
    <col min="2305" max="2305" width="1.85546875" style="684" customWidth="1"/>
    <col min="2306" max="2306" width="2.7109375" style="684" customWidth="1"/>
    <col min="2307" max="2322" width="12.42578125" style="684" customWidth="1"/>
    <col min="2323" max="2560" width="9.140625" style="684"/>
    <col min="2561" max="2561" width="1.85546875" style="684" customWidth="1"/>
    <col min="2562" max="2562" width="2.7109375" style="684" customWidth="1"/>
    <col min="2563" max="2578" width="12.42578125" style="684" customWidth="1"/>
    <col min="2579" max="2816" width="9.140625" style="684"/>
    <col min="2817" max="2817" width="1.85546875" style="684" customWidth="1"/>
    <col min="2818" max="2818" width="2.7109375" style="684" customWidth="1"/>
    <col min="2819" max="2834" width="12.42578125" style="684" customWidth="1"/>
    <col min="2835" max="3072" width="9.140625" style="684"/>
    <col min="3073" max="3073" width="1.85546875" style="684" customWidth="1"/>
    <col min="3074" max="3074" width="2.7109375" style="684" customWidth="1"/>
    <col min="3075" max="3090" width="12.42578125" style="684" customWidth="1"/>
    <col min="3091" max="3328" width="9.140625" style="684"/>
    <col min="3329" max="3329" width="1.85546875" style="684" customWidth="1"/>
    <col min="3330" max="3330" width="2.7109375" style="684" customWidth="1"/>
    <col min="3331" max="3346" width="12.42578125" style="684" customWidth="1"/>
    <col min="3347" max="3584" width="9.140625" style="684"/>
    <col min="3585" max="3585" width="1.85546875" style="684" customWidth="1"/>
    <col min="3586" max="3586" width="2.7109375" style="684" customWidth="1"/>
    <col min="3587" max="3602" width="12.42578125" style="684" customWidth="1"/>
    <col min="3603" max="3840" width="9.140625" style="684"/>
    <col min="3841" max="3841" width="1.85546875" style="684" customWidth="1"/>
    <col min="3842" max="3842" width="2.7109375" style="684" customWidth="1"/>
    <col min="3843" max="3858" width="12.42578125" style="684" customWidth="1"/>
    <col min="3859" max="4096" width="9.140625" style="684"/>
    <col min="4097" max="4097" width="1.85546875" style="684" customWidth="1"/>
    <col min="4098" max="4098" width="2.7109375" style="684" customWidth="1"/>
    <col min="4099" max="4114" width="12.42578125" style="684" customWidth="1"/>
    <col min="4115" max="4352" width="9.140625" style="684"/>
    <col min="4353" max="4353" width="1.85546875" style="684" customWidth="1"/>
    <col min="4354" max="4354" width="2.7109375" style="684" customWidth="1"/>
    <col min="4355" max="4370" width="12.42578125" style="684" customWidth="1"/>
    <col min="4371" max="4608" width="9.140625" style="684"/>
    <col min="4609" max="4609" width="1.85546875" style="684" customWidth="1"/>
    <col min="4610" max="4610" width="2.7109375" style="684" customWidth="1"/>
    <col min="4611" max="4626" width="12.42578125" style="684" customWidth="1"/>
    <col min="4627" max="4864" width="9.140625" style="684"/>
    <col min="4865" max="4865" width="1.85546875" style="684" customWidth="1"/>
    <col min="4866" max="4866" width="2.7109375" style="684" customWidth="1"/>
    <col min="4867" max="4882" width="12.42578125" style="684" customWidth="1"/>
    <col min="4883" max="5120" width="9.140625" style="684"/>
    <col min="5121" max="5121" width="1.85546875" style="684" customWidth="1"/>
    <col min="5122" max="5122" width="2.7109375" style="684" customWidth="1"/>
    <col min="5123" max="5138" width="12.42578125" style="684" customWidth="1"/>
    <col min="5139" max="5376" width="9.140625" style="684"/>
    <col min="5377" max="5377" width="1.85546875" style="684" customWidth="1"/>
    <col min="5378" max="5378" width="2.7109375" style="684" customWidth="1"/>
    <col min="5379" max="5394" width="12.42578125" style="684" customWidth="1"/>
    <col min="5395" max="5632" width="9.140625" style="684"/>
    <col min="5633" max="5633" width="1.85546875" style="684" customWidth="1"/>
    <col min="5634" max="5634" width="2.7109375" style="684" customWidth="1"/>
    <col min="5635" max="5650" width="12.42578125" style="684" customWidth="1"/>
    <col min="5651" max="5888" width="9.140625" style="684"/>
    <col min="5889" max="5889" width="1.85546875" style="684" customWidth="1"/>
    <col min="5890" max="5890" width="2.7109375" style="684" customWidth="1"/>
    <col min="5891" max="5906" width="12.42578125" style="684" customWidth="1"/>
    <col min="5907" max="6144" width="9.140625" style="684"/>
    <col min="6145" max="6145" width="1.85546875" style="684" customWidth="1"/>
    <col min="6146" max="6146" width="2.7109375" style="684" customWidth="1"/>
    <col min="6147" max="6162" width="12.42578125" style="684" customWidth="1"/>
    <col min="6163" max="6400" width="9.140625" style="684"/>
    <col min="6401" max="6401" width="1.85546875" style="684" customWidth="1"/>
    <col min="6402" max="6402" width="2.7109375" style="684" customWidth="1"/>
    <col min="6403" max="6418" width="12.42578125" style="684" customWidth="1"/>
    <col min="6419" max="6656" width="9.140625" style="684"/>
    <col min="6657" max="6657" width="1.85546875" style="684" customWidth="1"/>
    <col min="6658" max="6658" width="2.7109375" style="684" customWidth="1"/>
    <col min="6659" max="6674" width="12.42578125" style="684" customWidth="1"/>
    <col min="6675" max="6912" width="9.140625" style="684"/>
    <col min="6913" max="6913" width="1.85546875" style="684" customWidth="1"/>
    <col min="6914" max="6914" width="2.7109375" style="684" customWidth="1"/>
    <col min="6915" max="6930" width="12.42578125" style="684" customWidth="1"/>
    <col min="6931" max="7168" width="9.140625" style="684"/>
    <col min="7169" max="7169" width="1.85546875" style="684" customWidth="1"/>
    <col min="7170" max="7170" width="2.7109375" style="684" customWidth="1"/>
    <col min="7171" max="7186" width="12.42578125" style="684" customWidth="1"/>
    <col min="7187" max="7424" width="9.140625" style="684"/>
    <col min="7425" max="7425" width="1.85546875" style="684" customWidth="1"/>
    <col min="7426" max="7426" width="2.7109375" style="684" customWidth="1"/>
    <col min="7427" max="7442" width="12.42578125" style="684" customWidth="1"/>
    <col min="7443" max="7680" width="9.140625" style="684"/>
    <col min="7681" max="7681" width="1.85546875" style="684" customWidth="1"/>
    <col min="7682" max="7682" width="2.7109375" style="684" customWidth="1"/>
    <col min="7683" max="7698" width="12.42578125" style="684" customWidth="1"/>
    <col min="7699" max="7936" width="9.140625" style="684"/>
    <col min="7937" max="7937" width="1.85546875" style="684" customWidth="1"/>
    <col min="7938" max="7938" width="2.7109375" style="684" customWidth="1"/>
    <col min="7939" max="7954" width="12.42578125" style="684" customWidth="1"/>
    <col min="7955" max="8192" width="9.140625" style="684"/>
    <col min="8193" max="8193" width="1.85546875" style="684" customWidth="1"/>
    <col min="8194" max="8194" width="2.7109375" style="684" customWidth="1"/>
    <col min="8195" max="8210" width="12.42578125" style="684" customWidth="1"/>
    <col min="8211" max="8448" width="9.140625" style="684"/>
    <col min="8449" max="8449" width="1.85546875" style="684" customWidth="1"/>
    <col min="8450" max="8450" width="2.7109375" style="684" customWidth="1"/>
    <col min="8451" max="8466" width="12.42578125" style="684" customWidth="1"/>
    <col min="8467" max="8704" width="9.140625" style="684"/>
    <col min="8705" max="8705" width="1.85546875" style="684" customWidth="1"/>
    <col min="8706" max="8706" width="2.7109375" style="684" customWidth="1"/>
    <col min="8707" max="8722" width="12.42578125" style="684" customWidth="1"/>
    <col min="8723" max="8960" width="9.140625" style="684"/>
    <col min="8961" max="8961" width="1.85546875" style="684" customWidth="1"/>
    <col min="8962" max="8962" width="2.7109375" style="684" customWidth="1"/>
    <col min="8963" max="8978" width="12.42578125" style="684" customWidth="1"/>
    <col min="8979" max="9216" width="9.140625" style="684"/>
    <col min="9217" max="9217" width="1.85546875" style="684" customWidth="1"/>
    <col min="9218" max="9218" width="2.7109375" style="684" customWidth="1"/>
    <col min="9219" max="9234" width="12.42578125" style="684" customWidth="1"/>
    <col min="9235" max="9472" width="9.140625" style="684"/>
    <col min="9473" max="9473" width="1.85546875" style="684" customWidth="1"/>
    <col min="9474" max="9474" width="2.7109375" style="684" customWidth="1"/>
    <col min="9475" max="9490" width="12.42578125" style="684" customWidth="1"/>
    <col min="9491" max="9728" width="9.140625" style="684"/>
    <col min="9729" max="9729" width="1.85546875" style="684" customWidth="1"/>
    <col min="9730" max="9730" width="2.7109375" style="684" customWidth="1"/>
    <col min="9731" max="9746" width="12.42578125" style="684" customWidth="1"/>
    <col min="9747" max="9984" width="9.140625" style="684"/>
    <col min="9985" max="9985" width="1.85546875" style="684" customWidth="1"/>
    <col min="9986" max="9986" width="2.7109375" style="684" customWidth="1"/>
    <col min="9987" max="10002" width="12.42578125" style="684" customWidth="1"/>
    <col min="10003" max="10240" width="9.140625" style="684"/>
    <col min="10241" max="10241" width="1.85546875" style="684" customWidth="1"/>
    <col min="10242" max="10242" width="2.7109375" style="684" customWidth="1"/>
    <col min="10243" max="10258" width="12.42578125" style="684" customWidth="1"/>
    <col min="10259" max="10496" width="9.140625" style="684"/>
    <col min="10497" max="10497" width="1.85546875" style="684" customWidth="1"/>
    <col min="10498" max="10498" width="2.7109375" style="684" customWidth="1"/>
    <col min="10499" max="10514" width="12.42578125" style="684" customWidth="1"/>
    <col min="10515" max="10752" width="9.140625" style="684"/>
    <col min="10753" max="10753" width="1.85546875" style="684" customWidth="1"/>
    <col min="10754" max="10754" width="2.7109375" style="684" customWidth="1"/>
    <col min="10755" max="10770" width="12.42578125" style="684" customWidth="1"/>
    <col min="10771" max="11008" width="9.140625" style="684"/>
    <col min="11009" max="11009" width="1.85546875" style="684" customWidth="1"/>
    <col min="11010" max="11010" width="2.7109375" style="684" customWidth="1"/>
    <col min="11011" max="11026" width="12.42578125" style="684" customWidth="1"/>
    <col min="11027" max="11264" width="9.140625" style="684"/>
    <col min="11265" max="11265" width="1.85546875" style="684" customWidth="1"/>
    <col min="11266" max="11266" width="2.7109375" style="684" customWidth="1"/>
    <col min="11267" max="11282" width="12.42578125" style="684" customWidth="1"/>
    <col min="11283" max="11520" width="9.140625" style="684"/>
    <col min="11521" max="11521" width="1.85546875" style="684" customWidth="1"/>
    <col min="11522" max="11522" width="2.7109375" style="684" customWidth="1"/>
    <col min="11523" max="11538" width="12.42578125" style="684" customWidth="1"/>
    <col min="11539" max="11776" width="9.140625" style="684"/>
    <col min="11777" max="11777" width="1.85546875" style="684" customWidth="1"/>
    <col min="11778" max="11778" width="2.7109375" style="684" customWidth="1"/>
    <col min="11779" max="11794" width="12.42578125" style="684" customWidth="1"/>
    <col min="11795" max="12032" width="9.140625" style="684"/>
    <col min="12033" max="12033" width="1.85546875" style="684" customWidth="1"/>
    <col min="12034" max="12034" width="2.7109375" style="684" customWidth="1"/>
    <col min="12035" max="12050" width="12.42578125" style="684" customWidth="1"/>
    <col min="12051" max="12288" width="9.140625" style="684"/>
    <col min="12289" max="12289" width="1.85546875" style="684" customWidth="1"/>
    <col min="12290" max="12290" width="2.7109375" style="684" customWidth="1"/>
    <col min="12291" max="12306" width="12.42578125" style="684" customWidth="1"/>
    <col min="12307" max="12544" width="9.140625" style="684"/>
    <col min="12545" max="12545" width="1.85546875" style="684" customWidth="1"/>
    <col min="12546" max="12546" width="2.7109375" style="684" customWidth="1"/>
    <col min="12547" max="12562" width="12.42578125" style="684" customWidth="1"/>
    <col min="12563" max="12800" width="9.140625" style="684"/>
    <col min="12801" max="12801" width="1.85546875" style="684" customWidth="1"/>
    <col min="12802" max="12802" width="2.7109375" style="684" customWidth="1"/>
    <col min="12803" max="12818" width="12.42578125" style="684" customWidth="1"/>
    <col min="12819" max="13056" width="9.140625" style="684"/>
    <col min="13057" max="13057" width="1.85546875" style="684" customWidth="1"/>
    <col min="13058" max="13058" width="2.7109375" style="684" customWidth="1"/>
    <col min="13059" max="13074" width="12.42578125" style="684" customWidth="1"/>
    <col min="13075" max="13312" width="9.140625" style="684"/>
    <col min="13313" max="13313" width="1.85546875" style="684" customWidth="1"/>
    <col min="13314" max="13314" width="2.7109375" style="684" customWidth="1"/>
    <col min="13315" max="13330" width="12.42578125" style="684" customWidth="1"/>
    <col min="13331" max="13568" width="9.140625" style="684"/>
    <col min="13569" max="13569" width="1.85546875" style="684" customWidth="1"/>
    <col min="13570" max="13570" width="2.7109375" style="684" customWidth="1"/>
    <col min="13571" max="13586" width="12.42578125" style="684" customWidth="1"/>
    <col min="13587" max="13824" width="9.140625" style="684"/>
    <col min="13825" max="13825" width="1.85546875" style="684" customWidth="1"/>
    <col min="13826" max="13826" width="2.7109375" style="684" customWidth="1"/>
    <col min="13827" max="13842" width="12.42578125" style="684" customWidth="1"/>
    <col min="13843" max="14080" width="9.140625" style="684"/>
    <col min="14081" max="14081" width="1.85546875" style="684" customWidth="1"/>
    <col min="14082" max="14082" width="2.7109375" style="684" customWidth="1"/>
    <col min="14083" max="14098" width="12.42578125" style="684" customWidth="1"/>
    <col min="14099" max="14336" width="9.140625" style="684"/>
    <col min="14337" max="14337" width="1.85546875" style="684" customWidth="1"/>
    <col min="14338" max="14338" width="2.7109375" style="684" customWidth="1"/>
    <col min="14339" max="14354" width="12.42578125" style="684" customWidth="1"/>
    <col min="14355" max="14592" width="9.140625" style="684"/>
    <col min="14593" max="14593" width="1.85546875" style="684" customWidth="1"/>
    <col min="14594" max="14594" width="2.7109375" style="684" customWidth="1"/>
    <col min="14595" max="14610" width="12.42578125" style="684" customWidth="1"/>
    <col min="14611" max="14848" width="9.140625" style="684"/>
    <col min="14849" max="14849" width="1.85546875" style="684" customWidth="1"/>
    <col min="14850" max="14850" width="2.7109375" style="684" customWidth="1"/>
    <col min="14851" max="14866" width="12.42578125" style="684" customWidth="1"/>
    <col min="14867" max="15104" width="9.140625" style="684"/>
    <col min="15105" max="15105" width="1.85546875" style="684" customWidth="1"/>
    <col min="15106" max="15106" width="2.7109375" style="684" customWidth="1"/>
    <col min="15107" max="15122" width="12.42578125" style="684" customWidth="1"/>
    <col min="15123" max="15360" width="9.140625" style="684"/>
    <col min="15361" max="15361" width="1.85546875" style="684" customWidth="1"/>
    <col min="15362" max="15362" width="2.7109375" style="684" customWidth="1"/>
    <col min="15363" max="15378" width="12.42578125" style="684" customWidth="1"/>
    <col min="15379" max="15616" width="9.140625" style="684"/>
    <col min="15617" max="15617" width="1.85546875" style="684" customWidth="1"/>
    <col min="15618" max="15618" width="2.7109375" style="684" customWidth="1"/>
    <col min="15619" max="15634" width="12.42578125" style="684" customWidth="1"/>
    <col min="15635" max="15872" width="9.140625" style="684"/>
    <col min="15873" max="15873" width="1.85546875" style="684" customWidth="1"/>
    <col min="15874" max="15874" width="2.7109375" style="684" customWidth="1"/>
    <col min="15875" max="15890" width="12.42578125" style="684" customWidth="1"/>
    <col min="15891" max="16128" width="9.140625" style="684"/>
    <col min="16129" max="16129" width="1.85546875" style="684" customWidth="1"/>
    <col min="16130" max="16130" width="2.7109375" style="684" customWidth="1"/>
    <col min="16131" max="16146" width="12.42578125" style="684" customWidth="1"/>
    <col min="16147" max="16384" width="9.140625" style="684"/>
  </cols>
  <sheetData>
    <row r="1" spans="1:14" ht="74.25" customHeight="1">
      <c r="A1" s="784"/>
      <c r="B1" s="681"/>
      <c r="C1" s="681"/>
      <c r="D1" s="681"/>
      <c r="E1" s="681"/>
      <c r="F1" s="681"/>
      <c r="G1" s="682"/>
      <c r="H1" s="681"/>
      <c r="I1" s="681"/>
      <c r="J1" s="681"/>
      <c r="K1" s="681"/>
      <c r="L1" s="683"/>
    </row>
    <row r="2" spans="1:14" ht="28.5">
      <c r="A2" s="785"/>
      <c r="B2" s="685"/>
      <c r="C2" s="786" t="s">
        <v>135</v>
      </c>
      <c r="D2" s="786"/>
      <c r="E2" s="786"/>
      <c r="F2" s="786"/>
      <c r="G2" s="786"/>
      <c r="H2" s="786"/>
      <c r="I2" s="686"/>
      <c r="J2" s="686"/>
      <c r="K2" s="687"/>
      <c r="L2" s="688"/>
    </row>
    <row r="3" spans="1:14" ht="18.75">
      <c r="A3" s="785"/>
      <c r="B3" s="687"/>
      <c r="C3" s="687"/>
      <c r="D3" s="787" t="s">
        <v>29</v>
      </c>
      <c r="E3" s="787"/>
      <c r="F3" s="787"/>
      <c r="G3" s="787"/>
      <c r="H3" s="687"/>
      <c r="I3" s="687"/>
      <c r="J3" s="687"/>
      <c r="K3" s="687"/>
      <c r="L3" s="688"/>
    </row>
    <row r="4" spans="1:14">
      <c r="A4" s="785"/>
      <c r="B4" s="687"/>
      <c r="C4" s="687"/>
      <c r="D4" s="687"/>
      <c r="E4" s="687"/>
      <c r="F4" s="687"/>
      <c r="G4" s="687"/>
      <c r="H4" s="687"/>
      <c r="I4" s="687"/>
      <c r="J4" s="687"/>
      <c r="K4" s="687"/>
      <c r="L4" s="688"/>
    </row>
    <row r="5" spans="1:14" ht="15.75">
      <c r="A5" s="785"/>
      <c r="B5" s="689"/>
      <c r="C5" s="788" t="s">
        <v>136</v>
      </c>
      <c r="D5" s="788"/>
      <c r="E5" s="788"/>
      <c r="F5" s="788"/>
      <c r="G5" s="788"/>
      <c r="H5" s="788"/>
      <c r="I5" s="687"/>
      <c r="J5" s="687"/>
      <c r="K5" s="687"/>
      <c r="L5" s="688"/>
    </row>
    <row r="6" spans="1:14" ht="13.5" thickBot="1">
      <c r="A6" s="785"/>
      <c r="B6" s="687"/>
      <c r="C6" s="687"/>
      <c r="D6" s="687"/>
      <c r="E6" s="687"/>
      <c r="F6" s="687"/>
      <c r="G6" s="687"/>
      <c r="H6" s="687"/>
      <c r="I6" s="687"/>
      <c r="J6" s="687"/>
      <c r="K6" s="687"/>
      <c r="L6" s="688"/>
    </row>
    <row r="7" spans="1:14" ht="25.5" customHeight="1" thickBot="1">
      <c r="A7" s="785"/>
      <c r="B7" s="690"/>
      <c r="C7" s="691"/>
      <c r="D7" s="690"/>
      <c r="E7" s="692">
        <v>2014</v>
      </c>
      <c r="F7" s="693">
        <v>2013</v>
      </c>
      <c r="G7" s="694" t="s">
        <v>8</v>
      </c>
      <c r="H7" s="687"/>
      <c r="I7" s="687"/>
      <c r="J7" s="687"/>
      <c r="K7" s="690"/>
      <c r="L7" s="695"/>
      <c r="M7" s="696"/>
      <c r="N7" s="697"/>
    </row>
    <row r="8" spans="1:14" ht="25.5" customHeight="1" thickBot="1">
      <c r="A8" s="785"/>
      <c r="B8" s="698"/>
      <c r="C8" s="699"/>
      <c r="D8" s="700" t="s">
        <v>137</v>
      </c>
      <c r="E8" s="701">
        <f>'REG+OCC BY CLASS JANUARY 2014'!K6</f>
        <v>0.69499108374468122</v>
      </c>
      <c r="F8" s="702">
        <f>'REG+OCC BY CLASS JANUARY 2014'!L6</f>
        <v>0.67497573361928531</v>
      </c>
      <c r="G8" s="703">
        <f>'REG+OCC BY CLASS JANUARY 2014'!M6</f>
        <v>2</v>
      </c>
      <c r="H8" s="687"/>
      <c r="I8" s="687"/>
      <c r="J8" s="687"/>
      <c r="K8" s="698"/>
      <c r="L8" s="704"/>
      <c r="M8" s="705"/>
      <c r="N8" s="706"/>
    </row>
    <row r="9" spans="1:14" ht="17.25" customHeight="1" thickBot="1">
      <c r="A9" s="785"/>
      <c r="B9" s="698"/>
      <c r="C9" s="699"/>
      <c r="D9" s="707"/>
      <c r="E9" s="708"/>
      <c r="F9" s="708"/>
      <c r="G9" s="709"/>
      <c r="H9" s="687"/>
      <c r="I9" s="687"/>
      <c r="J9" s="687"/>
      <c r="K9" s="698"/>
      <c r="L9" s="704"/>
      <c r="M9" s="705"/>
      <c r="N9" s="706"/>
    </row>
    <row r="10" spans="1:14" ht="25.5" customHeight="1" thickBot="1">
      <c r="A10" s="785"/>
      <c r="B10" s="698"/>
      <c r="C10" s="699"/>
      <c r="D10" s="710"/>
      <c r="E10" s="692">
        <v>2014</v>
      </c>
      <c r="F10" s="693">
        <v>2013</v>
      </c>
      <c r="G10" s="694" t="s">
        <v>8</v>
      </c>
      <c r="H10" s="687"/>
      <c r="I10" s="687"/>
      <c r="J10" s="687"/>
      <c r="K10" s="698"/>
      <c r="L10" s="704"/>
      <c r="M10" s="705"/>
      <c r="N10" s="706"/>
    </row>
    <row r="11" spans="1:14" ht="25.5" customHeight="1" thickBot="1">
      <c r="A11" s="785"/>
      <c r="B11" s="698"/>
      <c r="C11" s="711"/>
      <c r="D11" s="712" t="s">
        <v>138</v>
      </c>
      <c r="E11" s="713">
        <f>'ARR$ JANUARY 2014'!C21</f>
        <v>149.4031428571428</v>
      </c>
      <c r="F11" s="714">
        <f>'ARR$ JANUARY 2014'!D21</f>
        <v>148.43895238095243</v>
      </c>
      <c r="G11" s="715">
        <f>'ARR$ JANUARY 2014'!E21</f>
        <v>6.495535442178799E-3</v>
      </c>
      <c r="H11" s="687"/>
      <c r="I11" s="687"/>
      <c r="J11" s="687"/>
      <c r="K11" s="698"/>
      <c r="L11" s="716"/>
      <c r="M11" s="717"/>
      <c r="N11" s="706"/>
    </row>
    <row r="12" spans="1:14" ht="21" customHeight="1">
      <c r="A12" s="785"/>
      <c r="B12" s="698"/>
      <c r="C12" s="711"/>
      <c r="D12" s="698"/>
      <c r="E12" s="718"/>
      <c r="F12" s="718"/>
      <c r="G12" s="719"/>
      <c r="H12" s="687"/>
      <c r="I12" s="687"/>
      <c r="J12" s="687"/>
      <c r="K12" s="698"/>
      <c r="L12" s="716"/>
      <c r="M12" s="717"/>
      <c r="N12" s="706"/>
    </row>
    <row r="13" spans="1:14" ht="25.5" customHeight="1" thickBot="1">
      <c r="A13" s="785"/>
      <c r="B13" s="698"/>
      <c r="C13" s="711"/>
      <c r="D13" s="698"/>
      <c r="E13" s="789" t="s">
        <v>184</v>
      </c>
      <c r="F13" s="790"/>
      <c r="G13" s="790"/>
      <c r="H13" s="687"/>
      <c r="I13" s="687"/>
      <c r="J13" s="687"/>
      <c r="K13" s="698"/>
      <c r="L13" s="716"/>
      <c r="M13" s="717"/>
      <c r="N13" s="706"/>
    </row>
    <row r="14" spans="1:14" ht="25.5" customHeight="1" thickBot="1">
      <c r="A14" s="785"/>
      <c r="B14" s="698"/>
      <c r="C14" s="711"/>
      <c r="D14" s="710"/>
      <c r="E14" s="692">
        <v>2014</v>
      </c>
      <c r="F14" s="693">
        <v>2013</v>
      </c>
      <c r="G14" s="694" t="s">
        <v>8</v>
      </c>
      <c r="H14" s="687"/>
      <c r="I14" s="687"/>
      <c r="J14" s="687"/>
      <c r="K14" s="698"/>
      <c r="L14" s="716"/>
      <c r="M14" s="717"/>
      <c r="N14" s="706"/>
    </row>
    <row r="15" spans="1:14" ht="25.5" customHeight="1" thickBot="1">
      <c r="A15" s="785"/>
      <c r="B15" s="698"/>
      <c r="C15" s="711"/>
      <c r="D15" s="700" t="s">
        <v>137</v>
      </c>
      <c r="E15" s="720">
        <f>'REG+OCC BY CLASS FY 2013-2014'!K6</f>
        <v>0.67400000000000004</v>
      </c>
      <c r="F15" s="721">
        <f>'REG+OCC BY CLASS FY 2013-2014'!L6</f>
        <v>0.67300000000000004</v>
      </c>
      <c r="G15" s="722">
        <f>'REG+OCC BY CLASS FY 2013-2014'!M6</f>
        <v>0.1</v>
      </c>
      <c r="H15" s="687"/>
      <c r="I15" s="687"/>
      <c r="J15" s="687"/>
      <c r="K15" s="698"/>
      <c r="L15" s="716"/>
      <c r="M15" s="717"/>
      <c r="N15" s="706"/>
    </row>
    <row r="16" spans="1:14" ht="25.5" customHeight="1" thickBot="1">
      <c r="A16" s="785"/>
      <c r="B16" s="698"/>
      <c r="C16" s="711"/>
      <c r="D16" s="712" t="s">
        <v>138</v>
      </c>
      <c r="E16" s="723">
        <f>'ARR$ BY REGION FY 13-14'!O21</f>
        <v>139.9</v>
      </c>
      <c r="F16" s="723">
        <f>'ARR$ BY AREA FY 13-14'!O25</f>
        <v>127.9</v>
      </c>
      <c r="G16" s="724">
        <f>'ARR$ BY REGION FY 13-14'!O69</f>
        <v>9.382329945269742E-2</v>
      </c>
      <c r="H16" s="687"/>
      <c r="I16" s="687"/>
      <c r="J16" s="687"/>
      <c r="K16" s="698"/>
      <c r="L16" s="716"/>
      <c r="M16" s="717"/>
      <c r="N16" s="706"/>
    </row>
    <row r="17" spans="1:14" ht="21" customHeight="1">
      <c r="A17" s="785"/>
      <c r="B17" s="725"/>
      <c r="C17" s="726"/>
      <c r="D17" s="726"/>
      <c r="E17" s="726"/>
      <c r="F17" s="726"/>
      <c r="G17" s="726"/>
      <c r="H17" s="726"/>
      <c r="I17" s="687"/>
      <c r="J17" s="687"/>
      <c r="K17" s="687"/>
      <c r="L17" s="688"/>
    </row>
    <row r="18" spans="1:14" ht="27" customHeight="1" thickBot="1">
      <c r="A18" s="785"/>
      <c r="B18" s="726"/>
      <c r="C18" s="726"/>
      <c r="D18" s="726"/>
      <c r="E18" s="791" t="s">
        <v>184</v>
      </c>
      <c r="F18" s="792"/>
      <c r="G18" s="792"/>
      <c r="H18" s="726"/>
      <c r="I18" s="687"/>
      <c r="J18" s="687"/>
      <c r="K18" s="687"/>
      <c r="L18" s="688"/>
    </row>
    <row r="19" spans="1:14" ht="25.5" customHeight="1" thickBot="1">
      <c r="A19" s="785"/>
      <c r="B19" s="726"/>
      <c r="C19" s="726"/>
      <c r="D19" s="710"/>
      <c r="E19" s="692">
        <v>2014</v>
      </c>
      <c r="F19" s="693">
        <v>2013</v>
      </c>
      <c r="G19" s="694" t="s">
        <v>8</v>
      </c>
      <c r="H19" s="726"/>
      <c r="I19" s="687"/>
      <c r="J19" s="687"/>
      <c r="K19" s="687"/>
      <c r="L19" s="688"/>
    </row>
    <row r="20" spans="1:14" ht="31.5" customHeight="1" thickBot="1">
      <c r="A20" s="785"/>
      <c r="B20" s="726"/>
      <c r="C20" s="726"/>
      <c r="D20" s="700" t="s">
        <v>139</v>
      </c>
      <c r="E20" s="727">
        <f>'REG+OCC BY CLASS FY 2013-2014'!N6</f>
        <v>1888275</v>
      </c>
      <c r="F20" s="728">
        <f>'REG+OCC BY CLASS FY 2013-2014'!O6</f>
        <v>1905952</v>
      </c>
      <c r="G20" s="715">
        <f>'REG+OCC BY CLASS FY 2013-2014'!P6</f>
        <v>-9.2746302110441395E-3</v>
      </c>
      <c r="H20" s="726"/>
      <c r="I20" s="687"/>
      <c r="J20" s="687"/>
      <c r="K20" s="687"/>
      <c r="L20" s="688"/>
    </row>
    <row r="21" spans="1:14" ht="30" customHeight="1" thickBot="1">
      <c r="A21" s="785"/>
      <c r="B21" s="726"/>
      <c r="C21" s="726"/>
      <c r="D21" s="712" t="s">
        <v>140</v>
      </c>
      <c r="E21" s="729">
        <f>'REG+OCC BY CLASS FY 2013-2014'!Q6</f>
        <v>2800539</v>
      </c>
      <c r="F21" s="729">
        <f>'REG+OCC BY CLASS FY 2013-2014'!R6</f>
        <v>2830282</v>
      </c>
      <c r="G21" s="724">
        <f>'REG+OCC BY CLASS FY 2013-2014'!S6</f>
        <v>-1.0508846821624136E-2</v>
      </c>
      <c r="H21" s="726"/>
      <c r="I21" s="730"/>
      <c r="J21" s="687"/>
      <c r="K21" s="687"/>
      <c r="L21" s="688"/>
    </row>
    <row r="22" spans="1:14">
      <c r="A22" s="785"/>
      <c r="B22" s="726"/>
      <c r="C22" s="726"/>
      <c r="D22" s="726"/>
      <c r="E22" s="726"/>
      <c r="F22" s="726"/>
      <c r="G22" s="726"/>
      <c r="H22" s="726"/>
      <c r="I22" s="687"/>
      <c r="J22" s="687"/>
      <c r="K22" s="687"/>
      <c r="L22" s="688"/>
    </row>
    <row r="23" spans="1:14" ht="24" customHeight="1">
      <c r="A23" s="785"/>
      <c r="B23" s="731"/>
      <c r="C23" s="793" t="s">
        <v>183</v>
      </c>
      <c r="D23" s="793"/>
      <c r="E23" s="793"/>
      <c r="F23" s="793"/>
      <c r="G23" s="793"/>
      <c r="H23" s="793"/>
      <c r="I23" s="687"/>
      <c r="J23" s="687"/>
      <c r="K23" s="687"/>
      <c r="L23" s="688"/>
    </row>
    <row r="24" spans="1:14" ht="13.5" customHeight="1">
      <c r="A24" s="785"/>
      <c r="B24" s="687"/>
      <c r="C24" s="794" t="s">
        <v>141</v>
      </c>
      <c r="D24" s="794"/>
      <c r="E24" s="794"/>
      <c r="F24" s="794"/>
      <c r="G24" s="794"/>
      <c r="H24" s="794"/>
      <c r="I24" s="794"/>
      <c r="J24" s="687"/>
      <c r="K24" s="687"/>
      <c r="L24" s="688"/>
    </row>
    <row r="25" spans="1:14" ht="12" customHeight="1">
      <c r="A25" s="785"/>
      <c r="B25" s="687"/>
      <c r="C25" s="795" t="s">
        <v>142</v>
      </c>
      <c r="D25" s="795"/>
      <c r="E25" s="687"/>
      <c r="F25" s="687"/>
      <c r="G25" s="687"/>
      <c r="H25" s="687"/>
      <c r="I25" s="687"/>
      <c r="J25" s="687"/>
      <c r="K25" s="687"/>
      <c r="L25" s="688"/>
    </row>
    <row r="26" spans="1:14" ht="15" customHeight="1" thickBot="1">
      <c r="A26" s="785"/>
      <c r="B26" s="732"/>
      <c r="C26" s="733"/>
      <c r="D26" s="733"/>
      <c r="E26" s="733"/>
      <c r="F26" s="733"/>
      <c r="G26" s="733"/>
      <c r="H26" s="733"/>
      <c r="I26" s="687"/>
      <c r="J26" s="687"/>
      <c r="K26" s="687"/>
      <c r="L26" s="688"/>
    </row>
    <row r="27" spans="1:14" ht="15" customHeight="1" thickTop="1">
      <c r="A27" s="785"/>
      <c r="B27" s="796" t="s">
        <v>187</v>
      </c>
      <c r="C27" s="797"/>
      <c r="D27" s="797"/>
      <c r="E27" s="797"/>
      <c r="F27" s="797"/>
      <c r="G27" s="797"/>
      <c r="H27" s="798"/>
      <c r="I27" s="687"/>
      <c r="J27" s="687"/>
      <c r="K27" s="687"/>
      <c r="L27" s="688"/>
    </row>
    <row r="28" spans="1:14" ht="15" customHeight="1">
      <c r="A28" s="785"/>
      <c r="B28" s="799"/>
      <c r="C28" s="800"/>
      <c r="D28" s="800"/>
      <c r="E28" s="800"/>
      <c r="F28" s="800"/>
      <c r="G28" s="800"/>
      <c r="H28" s="801"/>
      <c r="I28" s="687"/>
      <c r="J28" s="687"/>
      <c r="K28" s="687"/>
      <c r="L28" s="688"/>
    </row>
    <row r="29" spans="1:14" ht="15" customHeight="1">
      <c r="A29" s="785"/>
      <c r="B29" s="799"/>
      <c r="C29" s="800"/>
      <c r="D29" s="800"/>
      <c r="E29" s="800"/>
      <c r="F29" s="800"/>
      <c r="G29" s="800"/>
      <c r="H29" s="801"/>
      <c r="I29" s="687"/>
      <c r="J29" s="687"/>
      <c r="K29" s="687"/>
      <c r="L29" s="688"/>
      <c r="N29" s="734"/>
    </row>
    <row r="30" spans="1:14" ht="15" customHeight="1">
      <c r="A30" s="785"/>
      <c r="B30" s="799"/>
      <c r="C30" s="800"/>
      <c r="D30" s="800"/>
      <c r="E30" s="800"/>
      <c r="F30" s="800"/>
      <c r="G30" s="800"/>
      <c r="H30" s="801"/>
      <c r="I30" s="687"/>
      <c r="J30" s="687"/>
      <c r="K30" s="735"/>
      <c r="L30" s="688"/>
    </row>
    <row r="31" spans="1:14" ht="15" customHeight="1">
      <c r="A31" s="785"/>
      <c r="B31" s="799"/>
      <c r="C31" s="800"/>
      <c r="D31" s="800"/>
      <c r="E31" s="800"/>
      <c r="F31" s="800"/>
      <c r="G31" s="800"/>
      <c r="H31" s="801"/>
      <c r="I31" s="687"/>
      <c r="J31" s="687"/>
      <c r="K31" s="687"/>
      <c r="L31" s="688"/>
    </row>
    <row r="32" spans="1:14" ht="14.25" customHeight="1">
      <c r="A32" s="785"/>
      <c r="B32" s="799"/>
      <c r="C32" s="800"/>
      <c r="D32" s="800"/>
      <c r="E32" s="800"/>
      <c r="F32" s="800"/>
      <c r="G32" s="800"/>
      <c r="H32" s="801"/>
      <c r="I32" s="687"/>
      <c r="J32" s="687"/>
      <c r="K32" s="687"/>
      <c r="L32" s="688"/>
    </row>
    <row r="33" spans="1:12">
      <c r="A33" s="736"/>
      <c r="B33" s="799"/>
      <c r="C33" s="800"/>
      <c r="D33" s="800"/>
      <c r="E33" s="800"/>
      <c r="F33" s="800"/>
      <c r="G33" s="800"/>
      <c r="H33" s="801"/>
      <c r="I33" s="737"/>
      <c r="J33" s="737"/>
      <c r="K33" s="737"/>
      <c r="L33" s="738"/>
    </row>
    <row r="34" spans="1:12">
      <c r="A34" s="739"/>
      <c r="B34" s="799"/>
      <c r="C34" s="800"/>
      <c r="D34" s="800"/>
      <c r="E34" s="800"/>
      <c r="F34" s="800"/>
      <c r="G34" s="800"/>
      <c r="H34" s="801"/>
      <c r="I34" s="687"/>
      <c r="J34" s="687"/>
      <c r="K34" s="687"/>
      <c r="L34" s="688"/>
    </row>
    <row r="35" spans="1:12">
      <c r="A35" s="739"/>
      <c r="B35" s="799"/>
      <c r="C35" s="800"/>
      <c r="D35" s="800"/>
      <c r="E35" s="800"/>
      <c r="F35" s="800"/>
      <c r="G35" s="800"/>
      <c r="H35" s="801"/>
      <c r="I35" s="687"/>
      <c r="J35" s="687"/>
      <c r="K35" s="687"/>
      <c r="L35" s="688"/>
    </row>
    <row r="36" spans="1:12">
      <c r="A36" s="740"/>
      <c r="B36" s="799"/>
      <c r="C36" s="800"/>
      <c r="D36" s="800"/>
      <c r="E36" s="800"/>
      <c r="F36" s="800"/>
      <c r="G36" s="800"/>
      <c r="H36" s="801"/>
      <c r="I36" s="725"/>
      <c r="J36" s="725"/>
      <c r="K36" s="725"/>
      <c r="L36" s="741"/>
    </row>
    <row r="37" spans="1:12" s="742" customFormat="1">
      <c r="A37" s="739"/>
      <c r="B37" s="799"/>
      <c r="C37" s="800"/>
      <c r="D37" s="800"/>
      <c r="E37" s="800"/>
      <c r="F37" s="800"/>
      <c r="G37" s="800"/>
      <c r="H37" s="801"/>
      <c r="I37" s="687"/>
      <c r="J37" s="687"/>
      <c r="K37" s="687"/>
      <c r="L37" s="688"/>
    </row>
    <row r="38" spans="1:12" s="742" customFormat="1">
      <c r="A38" s="739"/>
      <c r="B38" s="799"/>
      <c r="C38" s="800"/>
      <c r="D38" s="800"/>
      <c r="E38" s="800"/>
      <c r="F38" s="800"/>
      <c r="G38" s="800"/>
      <c r="H38" s="801"/>
      <c r="I38" s="687"/>
      <c r="J38" s="687"/>
      <c r="K38" s="687"/>
      <c r="L38" s="688"/>
    </row>
    <row r="39" spans="1:12" s="742" customFormat="1">
      <c r="A39" s="739"/>
      <c r="B39" s="799"/>
      <c r="C39" s="800"/>
      <c r="D39" s="800"/>
      <c r="E39" s="800"/>
      <c r="F39" s="800"/>
      <c r="G39" s="800"/>
      <c r="H39" s="801"/>
      <c r="I39" s="687"/>
      <c r="J39" s="687"/>
      <c r="K39" s="687"/>
      <c r="L39" s="688"/>
    </row>
    <row r="40" spans="1:12" s="742" customFormat="1">
      <c r="A40" s="743"/>
      <c r="B40" s="799"/>
      <c r="C40" s="800"/>
      <c r="D40" s="800"/>
      <c r="E40" s="800"/>
      <c r="F40" s="800"/>
      <c r="G40" s="800"/>
      <c r="H40" s="801"/>
      <c r="I40" s="687"/>
      <c r="J40" s="687"/>
      <c r="K40" s="687"/>
      <c r="L40" s="744"/>
    </row>
    <row r="41" spans="1:12" s="742" customFormat="1">
      <c r="A41" s="745"/>
      <c r="B41" s="799"/>
      <c r="C41" s="800"/>
      <c r="D41" s="800"/>
      <c r="E41" s="800"/>
      <c r="F41" s="800"/>
      <c r="G41" s="800"/>
      <c r="H41" s="801"/>
      <c r="I41" s="781"/>
      <c r="J41" s="782"/>
      <c r="K41" s="782"/>
      <c r="L41" s="783"/>
    </row>
    <row r="42" spans="1:12">
      <c r="A42" s="743"/>
      <c r="B42" s="799"/>
      <c r="C42" s="800"/>
      <c r="D42" s="800"/>
      <c r="E42" s="800"/>
      <c r="F42" s="800"/>
      <c r="G42" s="800"/>
      <c r="H42" s="801"/>
      <c r="I42" s="687"/>
      <c r="J42" s="687"/>
      <c r="K42" s="687"/>
      <c r="L42" s="744"/>
    </row>
    <row r="43" spans="1:12">
      <c r="A43" s="743"/>
      <c r="B43" s="799"/>
      <c r="C43" s="800"/>
      <c r="D43" s="800"/>
      <c r="E43" s="800"/>
      <c r="F43" s="800"/>
      <c r="G43" s="800"/>
      <c r="H43" s="801"/>
      <c r="I43" s="687"/>
      <c r="J43" s="687"/>
      <c r="K43" s="687"/>
      <c r="L43" s="744"/>
    </row>
    <row r="44" spans="1:12" ht="13.5" thickBot="1">
      <c r="A44" s="743"/>
      <c r="B44" s="802"/>
      <c r="C44" s="803"/>
      <c r="D44" s="803"/>
      <c r="E44" s="803"/>
      <c r="F44" s="803"/>
      <c r="G44" s="803"/>
      <c r="H44" s="804"/>
      <c r="I44" s="687"/>
      <c r="J44" s="687"/>
      <c r="K44" s="687"/>
      <c r="L44" s="744"/>
    </row>
    <row r="45" spans="1:12" ht="14.25" thickTop="1" thickBot="1">
      <c r="A45" s="746"/>
      <c r="B45" s="747"/>
      <c r="C45" s="747"/>
      <c r="D45" s="747"/>
      <c r="E45" s="747"/>
      <c r="F45" s="747"/>
      <c r="G45" s="747"/>
      <c r="H45" s="747"/>
      <c r="I45" s="747"/>
      <c r="J45" s="747"/>
      <c r="K45" s="747"/>
      <c r="L45" s="748"/>
    </row>
    <row r="52" spans="4:6">
      <c r="D52" s="778"/>
      <c r="E52" s="778"/>
      <c r="F52" s="778"/>
    </row>
    <row r="53" spans="4:6">
      <c r="D53" s="778"/>
      <c r="E53" s="778">
        <v>2014</v>
      </c>
      <c r="F53" s="778">
        <v>2013</v>
      </c>
    </row>
    <row r="54" spans="4:6">
      <c r="D54" s="778" t="s">
        <v>186</v>
      </c>
      <c r="E54" s="779">
        <f>'REG+OCC BY CLASS JANUARY 2014'!B6</f>
        <v>196435</v>
      </c>
      <c r="F54" s="779">
        <f>'REG+OCC BY CLASS JANUARY 2014'!C6</f>
        <v>182000</v>
      </c>
    </row>
    <row r="55" spans="4:6">
      <c r="D55" s="778" t="s">
        <v>40</v>
      </c>
      <c r="E55" s="779">
        <f>'REG+OCC BY CLASS JANUARY 2014'!E6</f>
        <v>149820</v>
      </c>
      <c r="F55" s="779">
        <f>'REG+OCC BY CLASS JANUARY 2014'!F6</f>
        <v>136925</v>
      </c>
    </row>
    <row r="56" spans="4:6">
      <c r="D56" s="778" t="s">
        <v>41</v>
      </c>
      <c r="E56" s="779">
        <f>'REG+OCC BY CLASS JANUARY 2014'!H6</f>
        <v>46615</v>
      </c>
      <c r="F56" s="779">
        <f>'REG+OCC BY CLASS JANUARY 2014'!I6</f>
        <v>45075</v>
      </c>
    </row>
  </sheetData>
  <mergeCells count="11">
    <mergeCell ref="I41:L41"/>
    <mergeCell ref="A1:A32"/>
    <mergeCell ref="C2:H2"/>
    <mergeCell ref="D3:G3"/>
    <mergeCell ref="C5:H5"/>
    <mergeCell ref="E13:G13"/>
    <mergeCell ref="E18:G18"/>
    <mergeCell ref="C23:H23"/>
    <mergeCell ref="C24:I24"/>
    <mergeCell ref="C25:D25"/>
    <mergeCell ref="B27:H44"/>
  </mergeCells>
  <conditionalFormatting sqref="N8:N16 G8:G9 E8:E9 E11:E16 G11:G12 G14:G16 G19:G21 E18:E21">
    <cfRule type="cellIs" dxfId="1" priority="1" operator="lessThanOrEqual">
      <formula>0</formula>
    </cfRule>
    <cfRule type="cellIs" dxfId="0" priority="2" operator="greaterThanOrEqual">
      <formula>0</formula>
    </cfRule>
  </conditionalFormatting>
  <printOptions horizontalCentered="1" verticalCentered="1"/>
  <pageMargins left="0.2" right="0.2" top="0.25" bottom="0.25" header="0.3" footer="0.3"/>
  <pageSetup orientation="landscape" r:id="rId1"/>
  <drawing r:id="rId2"/>
</worksheet>
</file>

<file path=xl/worksheets/sheet10.xml><?xml version="1.0" encoding="utf-8"?>
<worksheet xmlns="http://schemas.openxmlformats.org/spreadsheetml/2006/main" xmlns:r="http://schemas.openxmlformats.org/officeDocument/2006/relationships">
  <dimension ref="A1:A13"/>
  <sheetViews>
    <sheetView workbookViewId="0">
      <selection activeCell="A14" sqref="A14"/>
    </sheetView>
  </sheetViews>
  <sheetFormatPr defaultRowHeight="12.75"/>
  <cols>
    <col min="1" max="1" width="109.5703125" customWidth="1"/>
  </cols>
  <sheetData>
    <row r="1" spans="1:1" ht="19.5" thickTop="1" thickBot="1">
      <c r="A1" s="780" t="s">
        <v>182</v>
      </c>
    </row>
    <row r="2" spans="1:1" ht="16.5" thickTop="1">
      <c r="A2" s="775"/>
    </row>
    <row r="3" spans="1:1" ht="15">
      <c r="A3" s="776"/>
    </row>
    <row r="4" spans="1:1" ht="43.5" customHeight="1">
      <c r="A4" s="776" t="s">
        <v>179</v>
      </c>
    </row>
    <row r="5" spans="1:1" ht="30">
      <c r="A5" s="776" t="s">
        <v>178</v>
      </c>
    </row>
    <row r="6" spans="1:1" ht="30">
      <c r="A6" s="776" t="s">
        <v>177</v>
      </c>
    </row>
    <row r="7" spans="1:1" ht="30">
      <c r="A7" s="776" t="s">
        <v>180</v>
      </c>
    </row>
    <row r="8" spans="1:1" ht="30">
      <c r="A8" s="776" t="s">
        <v>176</v>
      </c>
    </row>
    <row r="9" spans="1:1" ht="30">
      <c r="A9" s="776" t="s">
        <v>175</v>
      </c>
    </row>
    <row r="10" spans="1:1" ht="33" customHeight="1">
      <c r="A10" s="776" t="s">
        <v>174</v>
      </c>
    </row>
    <row r="11" spans="1:1" ht="45">
      <c r="A11" s="776" t="s">
        <v>173</v>
      </c>
    </row>
    <row r="12" spans="1:1" ht="30">
      <c r="A12" s="777" t="s">
        <v>181</v>
      </c>
    </row>
    <row r="13" spans="1:1" ht="15.75">
      <c r="A13" s="775"/>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AC126"/>
  <sheetViews>
    <sheetView showRowColHeaders="0" workbookViewId="0">
      <selection activeCell="A31" sqref="A31"/>
    </sheetView>
  </sheetViews>
  <sheetFormatPr defaultColWidth="21.140625" defaultRowHeight="15"/>
  <cols>
    <col min="1" max="1" width="33.28515625" style="139" bestFit="1" customWidth="1"/>
    <col min="2" max="3" width="11.140625" style="36" bestFit="1" customWidth="1"/>
    <col min="4" max="4" width="12.140625" style="36" bestFit="1" customWidth="1"/>
    <col min="5" max="5" width="11.140625" style="36" customWidth="1"/>
    <col min="6" max="6" width="11.140625" style="36" bestFit="1" customWidth="1"/>
    <col min="7" max="7" width="12.140625" style="36" bestFit="1" customWidth="1"/>
    <col min="8" max="9" width="10.28515625" style="36" bestFit="1" customWidth="1"/>
    <col min="10" max="10" width="12.140625" style="36" bestFit="1" customWidth="1"/>
    <col min="11" max="12" width="9.7109375" style="36" bestFit="1" customWidth="1"/>
    <col min="13" max="13" width="16.28515625" style="136" bestFit="1" customWidth="1"/>
    <col min="14" max="15" width="11.140625" style="36" bestFit="1" customWidth="1"/>
    <col min="16" max="16" width="12.140625" style="36" bestFit="1" customWidth="1"/>
    <col min="17" max="18" width="11.140625" style="36" bestFit="1" customWidth="1"/>
    <col min="19" max="19" width="12.140625" style="36" bestFit="1" customWidth="1"/>
    <col min="20" max="21" width="11.140625" style="36" bestFit="1" customWidth="1"/>
    <col min="22" max="22" width="10.140625" style="36" customWidth="1"/>
    <col min="23" max="23" width="10.85546875" style="99" customWidth="1"/>
    <col min="24" max="16384" width="21.140625" style="36"/>
  </cols>
  <sheetData>
    <row r="1" spans="1:23" s="11" customFormat="1" ht="16.5" thickTop="1">
      <c r="A1" s="1"/>
      <c r="B1" s="2" t="s">
        <v>0</v>
      </c>
      <c r="C1" s="2"/>
      <c r="D1" s="3" t="s">
        <v>1</v>
      </c>
      <c r="E1" s="4" t="s">
        <v>2</v>
      </c>
      <c r="F1" s="2"/>
      <c r="G1" s="3" t="s">
        <v>1</v>
      </c>
      <c r="H1" s="5"/>
      <c r="I1" s="5"/>
      <c r="J1" s="6" t="s">
        <v>1</v>
      </c>
      <c r="K1" s="7"/>
      <c r="L1" s="5"/>
      <c r="M1" s="8" t="s">
        <v>3</v>
      </c>
      <c r="N1" s="2" t="s">
        <v>4</v>
      </c>
      <c r="O1" s="2"/>
      <c r="P1" s="3" t="s">
        <v>1</v>
      </c>
      <c r="Q1" s="2" t="s">
        <v>4</v>
      </c>
      <c r="R1" s="2"/>
      <c r="S1" s="3" t="s">
        <v>1</v>
      </c>
      <c r="T1" s="5"/>
      <c r="U1" s="9"/>
      <c r="V1" s="2" t="s">
        <v>5</v>
      </c>
      <c r="W1" s="10"/>
    </row>
    <row r="2" spans="1:23" s="11" customFormat="1" ht="18">
      <c r="A2" s="12" t="s">
        <v>6</v>
      </c>
      <c r="B2" s="13" t="s">
        <v>7</v>
      </c>
      <c r="C2" s="13"/>
      <c r="D2" s="14" t="s">
        <v>8</v>
      </c>
      <c r="E2" s="15" t="s">
        <v>9</v>
      </c>
      <c r="F2" s="13"/>
      <c r="G2" s="14" t="s">
        <v>8</v>
      </c>
      <c r="H2" s="13" t="s">
        <v>9</v>
      </c>
      <c r="I2" s="13"/>
      <c r="J2" s="16" t="s">
        <v>8</v>
      </c>
      <c r="K2" s="17" t="s">
        <v>10</v>
      </c>
      <c r="L2" s="13"/>
      <c r="M2" s="18" t="s">
        <v>10</v>
      </c>
      <c r="N2" s="19" t="s">
        <v>11</v>
      </c>
      <c r="O2" s="13"/>
      <c r="P2" s="14" t="s">
        <v>8</v>
      </c>
      <c r="Q2" s="15" t="s">
        <v>12</v>
      </c>
      <c r="R2" s="13"/>
      <c r="S2" s="14" t="s">
        <v>8</v>
      </c>
      <c r="T2" s="15" t="s">
        <v>13</v>
      </c>
      <c r="U2" s="20"/>
      <c r="V2" s="13" t="s">
        <v>14</v>
      </c>
      <c r="W2" s="21"/>
    </row>
    <row r="3" spans="1:23" s="11" customFormat="1" ht="16.5" thickBot="1">
      <c r="A3" s="22"/>
      <c r="B3" s="23">
        <v>2598345</v>
      </c>
      <c r="C3" s="23">
        <v>2597972</v>
      </c>
      <c r="D3" s="24" t="s">
        <v>15</v>
      </c>
      <c r="E3" s="23">
        <v>2598345</v>
      </c>
      <c r="F3" s="23">
        <v>2597972</v>
      </c>
      <c r="G3" s="24" t="s">
        <v>15</v>
      </c>
      <c r="H3" s="23">
        <v>2598345</v>
      </c>
      <c r="I3" s="23">
        <v>2597972</v>
      </c>
      <c r="J3" s="25" t="s">
        <v>15</v>
      </c>
      <c r="K3" s="26">
        <v>2598345</v>
      </c>
      <c r="L3" s="23">
        <v>2597972</v>
      </c>
      <c r="M3" s="24" t="s">
        <v>15</v>
      </c>
      <c r="N3" s="23">
        <v>2598345</v>
      </c>
      <c r="O3" s="23">
        <v>2597972</v>
      </c>
      <c r="P3" s="24" t="s">
        <v>15</v>
      </c>
      <c r="Q3" s="23">
        <v>2598345</v>
      </c>
      <c r="R3" s="23">
        <v>2597972</v>
      </c>
      <c r="S3" s="24" t="s">
        <v>15</v>
      </c>
      <c r="T3" s="23">
        <v>2598345</v>
      </c>
      <c r="U3" s="23">
        <v>2597972</v>
      </c>
      <c r="V3" s="27">
        <v>2598345</v>
      </c>
      <c r="W3" s="28">
        <v>2597972</v>
      </c>
    </row>
    <row r="4" spans="1:23" ht="3" customHeight="1" thickTop="1">
      <c r="A4" s="29"/>
      <c r="B4" s="30"/>
      <c r="C4" s="30"/>
      <c r="D4" s="31"/>
      <c r="E4" s="32"/>
      <c r="F4" s="30"/>
      <c r="G4" s="31"/>
      <c r="H4" s="30"/>
      <c r="I4" s="30"/>
      <c r="J4" s="33"/>
      <c r="K4" s="34"/>
      <c r="L4" s="30"/>
      <c r="M4" s="35"/>
      <c r="N4" s="30"/>
      <c r="O4" s="30"/>
      <c r="P4" s="31"/>
      <c r="Q4" s="30"/>
      <c r="R4" s="30"/>
      <c r="S4" s="31"/>
      <c r="T4" s="30"/>
      <c r="U4" s="31"/>
      <c r="V4" s="30"/>
      <c r="W4" s="31"/>
    </row>
    <row r="5" spans="1:23" ht="3" customHeight="1">
      <c r="A5" s="37"/>
      <c r="B5" s="38"/>
      <c r="C5" s="38"/>
      <c r="D5" s="39"/>
      <c r="E5" s="40"/>
      <c r="F5" s="38"/>
      <c r="G5" s="41"/>
      <c r="H5" s="38"/>
      <c r="I5" s="38"/>
      <c r="J5" s="42"/>
      <c r="K5" s="43"/>
      <c r="L5" s="38"/>
      <c r="M5" s="44"/>
      <c r="N5" s="38"/>
      <c r="O5" s="38"/>
      <c r="P5" s="39"/>
      <c r="Q5" s="38"/>
      <c r="R5" s="38"/>
      <c r="S5" s="39"/>
      <c r="T5" s="38"/>
      <c r="U5" s="39"/>
      <c r="V5" s="38"/>
      <c r="W5" s="39"/>
    </row>
    <row r="6" spans="1:23" s="55" customFormat="1" ht="15.75">
      <c r="A6" s="45" t="s">
        <v>16</v>
      </c>
      <c r="B6" s="46">
        <v>196435</v>
      </c>
      <c r="C6" s="46">
        <v>182000</v>
      </c>
      <c r="D6" s="47">
        <v>7.9313186813186817E-2</v>
      </c>
      <c r="E6" s="46">
        <v>149820</v>
      </c>
      <c r="F6" s="46">
        <v>136925</v>
      </c>
      <c r="G6" s="47">
        <v>9.4175643600511227E-2</v>
      </c>
      <c r="H6" s="46">
        <v>46615</v>
      </c>
      <c r="I6" s="46">
        <v>45075</v>
      </c>
      <c r="J6" s="48">
        <v>3.4165280088740986E-2</v>
      </c>
      <c r="K6" s="49">
        <v>0.69499108374468122</v>
      </c>
      <c r="L6" s="50">
        <v>0.67497573361928531</v>
      </c>
      <c r="M6" s="51">
        <v>2</v>
      </c>
      <c r="N6" s="46">
        <v>285674</v>
      </c>
      <c r="O6" s="46">
        <v>278848</v>
      </c>
      <c r="P6" s="47">
        <v>2.4479286206105118E-2</v>
      </c>
      <c r="Q6" s="46">
        <v>411047</v>
      </c>
      <c r="R6" s="46">
        <v>413123</v>
      </c>
      <c r="S6" s="47">
        <v>-5.0251377918924872E-3</v>
      </c>
      <c r="T6" s="46">
        <v>525237</v>
      </c>
      <c r="U6" s="52">
        <v>490512</v>
      </c>
      <c r="V6" s="53">
        <v>2.6738463104843841</v>
      </c>
      <c r="W6" s="54">
        <v>2.6951208791208789</v>
      </c>
    </row>
    <row r="7" spans="1:23" s="65" customFormat="1" ht="3" customHeight="1">
      <c r="A7" s="56"/>
      <c r="B7" s="57"/>
      <c r="C7" s="57"/>
      <c r="D7" s="58"/>
      <c r="E7" s="57"/>
      <c r="F7" s="57"/>
      <c r="G7" s="58"/>
      <c r="H7" s="59"/>
      <c r="I7" s="57"/>
      <c r="J7" s="60"/>
      <c r="K7" s="61"/>
      <c r="L7" s="59"/>
      <c r="M7" s="62">
        <v>0</v>
      </c>
      <c r="N7" s="59"/>
      <c r="O7" s="57"/>
      <c r="P7" s="58"/>
      <c r="Q7" s="57"/>
      <c r="R7" s="57"/>
      <c r="S7" s="58"/>
      <c r="T7" s="57"/>
      <c r="U7" s="63"/>
      <c r="V7" s="57"/>
      <c r="W7" s="64"/>
    </row>
    <row r="8" spans="1:23" s="55" customFormat="1" ht="15.75">
      <c r="A8" s="45" t="s">
        <v>17</v>
      </c>
      <c r="B8" s="46">
        <v>187446</v>
      </c>
      <c r="C8" s="46">
        <v>173772</v>
      </c>
      <c r="D8" s="47">
        <v>7.8689317036116285E-2</v>
      </c>
      <c r="E8" s="46">
        <v>147221</v>
      </c>
      <c r="F8" s="46">
        <v>134697</v>
      </c>
      <c r="G8" s="47">
        <v>9.2979056697625045E-2</v>
      </c>
      <c r="H8" s="46">
        <v>40225</v>
      </c>
      <c r="I8" s="46">
        <v>39075</v>
      </c>
      <c r="J8" s="48">
        <v>2.943058221369162E-2</v>
      </c>
      <c r="K8" s="49">
        <v>0.71405414584694871</v>
      </c>
      <c r="L8" s="50">
        <v>0.69589649898900741</v>
      </c>
      <c r="M8" s="51">
        <v>1.7999999999999998</v>
      </c>
      <c r="N8" s="46">
        <v>277520</v>
      </c>
      <c r="O8" s="46">
        <v>271202</v>
      </c>
      <c r="P8" s="47">
        <v>2.3296288375454458E-2</v>
      </c>
      <c r="Q8" s="46">
        <v>388654</v>
      </c>
      <c r="R8" s="46">
        <v>389716</v>
      </c>
      <c r="S8" s="47">
        <v>-2.7250613267097066E-3</v>
      </c>
      <c r="T8" s="46">
        <v>506785</v>
      </c>
      <c r="U8" s="52">
        <v>473900</v>
      </c>
      <c r="V8" s="53">
        <v>2.7036319793433843</v>
      </c>
      <c r="W8" s="54">
        <v>2.7271367078700828</v>
      </c>
    </row>
    <row r="9" spans="1:23" s="65" customFormat="1" ht="3" customHeight="1">
      <c r="A9" s="66"/>
      <c r="B9" s="57"/>
      <c r="C9" s="57"/>
      <c r="D9" s="58"/>
      <c r="E9" s="57"/>
      <c r="F9" s="57"/>
      <c r="G9" s="58"/>
      <c r="H9" s="59"/>
      <c r="I9" s="57"/>
      <c r="J9" s="60"/>
      <c r="K9" s="61"/>
      <c r="L9" s="59"/>
      <c r="M9" s="62">
        <v>0</v>
      </c>
      <c r="N9" s="59"/>
      <c r="O9" s="57"/>
      <c r="P9" s="58"/>
      <c r="Q9" s="57"/>
      <c r="R9" s="57"/>
      <c r="S9" s="58"/>
      <c r="T9" s="57"/>
      <c r="U9" s="63"/>
      <c r="V9" s="57"/>
      <c r="W9" s="64"/>
    </row>
    <row r="10" spans="1:23" s="77" customFormat="1">
      <c r="A10" s="67" t="s">
        <v>18</v>
      </c>
      <c r="B10" s="68">
        <v>122339</v>
      </c>
      <c r="C10" s="68">
        <v>111304</v>
      </c>
      <c r="D10" s="69">
        <v>9.914288794652483E-2</v>
      </c>
      <c r="E10" s="68">
        <v>105603</v>
      </c>
      <c r="F10" s="68">
        <v>93600</v>
      </c>
      <c r="G10" s="69">
        <v>0.1282371794871795</v>
      </c>
      <c r="H10" s="68">
        <v>16736</v>
      </c>
      <c r="I10" s="68">
        <v>17704</v>
      </c>
      <c r="J10" s="70">
        <v>-5.4676909173068236E-2</v>
      </c>
      <c r="K10" s="71">
        <v>0.7948722439186704</v>
      </c>
      <c r="L10" s="72">
        <v>0.76661358106613586</v>
      </c>
      <c r="M10" s="73">
        <v>2.8000000000000003</v>
      </c>
      <c r="N10" s="68">
        <v>181552</v>
      </c>
      <c r="O10" s="68">
        <v>173293</v>
      </c>
      <c r="P10" s="69">
        <v>4.7659166844592683E-2</v>
      </c>
      <c r="Q10" s="68">
        <v>228404</v>
      </c>
      <c r="R10" s="68">
        <v>226050</v>
      </c>
      <c r="S10" s="69">
        <v>1.0413625304136254E-2</v>
      </c>
      <c r="T10" s="68">
        <v>315643</v>
      </c>
      <c r="U10" s="74">
        <v>289732</v>
      </c>
      <c r="V10" s="75">
        <v>2.580068498189457</v>
      </c>
      <c r="W10" s="76">
        <v>2.6030690720908503</v>
      </c>
    </row>
    <row r="11" spans="1:23" s="77" customFormat="1" ht="3" customHeight="1">
      <c r="A11" s="67"/>
      <c r="B11" s="68"/>
      <c r="C11" s="68"/>
      <c r="D11" s="69"/>
      <c r="E11" s="68"/>
      <c r="F11" s="68"/>
      <c r="G11" s="69"/>
      <c r="H11" s="68"/>
      <c r="I11" s="68"/>
      <c r="J11" s="70"/>
      <c r="K11" s="71"/>
      <c r="L11" s="72"/>
      <c r="M11" s="73">
        <v>0</v>
      </c>
      <c r="N11" s="68"/>
      <c r="O11" s="68"/>
      <c r="P11" s="69"/>
      <c r="Q11" s="68"/>
      <c r="R11" s="68"/>
      <c r="S11" s="69"/>
      <c r="T11" s="68"/>
      <c r="U11" s="74"/>
      <c r="V11" s="68"/>
      <c r="W11" s="78"/>
    </row>
    <row r="12" spans="1:23" s="77" customFormat="1">
      <c r="A12" s="67" t="s">
        <v>19</v>
      </c>
      <c r="B12" s="68">
        <v>65107</v>
      </c>
      <c r="C12" s="68">
        <v>62468</v>
      </c>
      <c r="D12" s="69">
        <v>4.2245629762438369E-2</v>
      </c>
      <c r="E12" s="68">
        <v>41618</v>
      </c>
      <c r="F12" s="68">
        <v>41097</v>
      </c>
      <c r="G12" s="69">
        <v>1.2677324378908436E-2</v>
      </c>
      <c r="H12" s="68">
        <v>23489</v>
      </c>
      <c r="I12" s="68">
        <v>21371</v>
      </c>
      <c r="J12" s="70">
        <v>9.9106265499976601E-2</v>
      </c>
      <c r="K12" s="71">
        <v>0.59886427457098279</v>
      </c>
      <c r="L12" s="72">
        <v>0.59822443268608017</v>
      </c>
      <c r="M12" s="73">
        <v>0.1</v>
      </c>
      <c r="N12" s="68">
        <v>95968</v>
      </c>
      <c r="O12" s="68">
        <v>97909</v>
      </c>
      <c r="P12" s="69">
        <v>-1.9824530941997161E-2</v>
      </c>
      <c r="Q12" s="68">
        <v>160250</v>
      </c>
      <c r="R12" s="68">
        <v>163666</v>
      </c>
      <c r="S12" s="69">
        <v>-2.087177544511383E-2</v>
      </c>
      <c r="T12" s="68">
        <v>191142</v>
      </c>
      <c r="U12" s="74">
        <v>184168</v>
      </c>
      <c r="V12" s="75">
        <v>2.9358133534028599</v>
      </c>
      <c r="W12" s="76">
        <v>2.9481974771082795</v>
      </c>
    </row>
    <row r="13" spans="1:23" s="65" customFormat="1" ht="3" customHeight="1">
      <c r="A13" s="66"/>
      <c r="B13" s="57"/>
      <c r="C13" s="57"/>
      <c r="D13" s="58"/>
      <c r="E13" s="57"/>
      <c r="F13" s="57"/>
      <c r="G13" s="58"/>
      <c r="H13" s="57"/>
      <c r="I13" s="57"/>
      <c r="J13" s="60"/>
      <c r="K13" s="61"/>
      <c r="L13" s="59"/>
      <c r="M13" s="62">
        <v>0</v>
      </c>
      <c r="N13" s="57"/>
      <c r="O13" s="57"/>
      <c r="P13" s="58"/>
      <c r="Q13" s="57"/>
      <c r="R13" s="57"/>
      <c r="S13" s="58"/>
      <c r="T13" s="57"/>
      <c r="U13" s="63"/>
      <c r="V13" s="57"/>
      <c r="W13" s="64"/>
    </row>
    <row r="14" spans="1:23" s="55" customFormat="1" ht="15.75">
      <c r="A14" s="45" t="s">
        <v>20</v>
      </c>
      <c r="B14" s="46">
        <v>8989</v>
      </c>
      <c r="C14" s="46">
        <v>8228</v>
      </c>
      <c r="D14" s="47">
        <v>9.2489061740398643E-2</v>
      </c>
      <c r="E14" s="46">
        <v>2599</v>
      </c>
      <c r="F14" s="46">
        <v>2228</v>
      </c>
      <c r="G14" s="47">
        <v>0.16651705565529623</v>
      </c>
      <c r="H14" s="46">
        <v>6390</v>
      </c>
      <c r="I14" s="46">
        <v>6000</v>
      </c>
      <c r="J14" s="48">
        <v>6.5000000000000002E-2</v>
      </c>
      <c r="K14" s="49">
        <v>0.36413164828294559</v>
      </c>
      <c r="L14" s="50">
        <v>0.32665441961806296</v>
      </c>
      <c r="M14" s="51">
        <v>3.6999999999999997</v>
      </c>
      <c r="N14" s="46">
        <v>8154</v>
      </c>
      <c r="O14" s="46">
        <v>7646</v>
      </c>
      <c r="P14" s="47">
        <v>6.6439968611038458E-2</v>
      </c>
      <c r="Q14" s="46">
        <v>22393</v>
      </c>
      <c r="R14" s="46">
        <v>23407</v>
      </c>
      <c r="S14" s="47">
        <v>-4.3320374247020121E-2</v>
      </c>
      <c r="T14" s="46">
        <v>18452</v>
      </c>
      <c r="U14" s="52">
        <v>16612</v>
      </c>
      <c r="V14" s="53">
        <v>2.0527311158082102</v>
      </c>
      <c r="W14" s="54">
        <v>2.0189596499756925</v>
      </c>
    </row>
    <row r="15" spans="1:23" ht="3" customHeight="1">
      <c r="A15" s="79"/>
      <c r="B15" s="80"/>
      <c r="C15" s="80"/>
      <c r="D15" s="81"/>
      <c r="E15" s="80"/>
      <c r="F15" s="80"/>
      <c r="G15" s="81"/>
      <c r="H15" s="80"/>
      <c r="I15" s="80"/>
      <c r="J15" s="82"/>
      <c r="K15" s="83"/>
      <c r="L15" s="84"/>
      <c r="M15" s="85">
        <v>0</v>
      </c>
      <c r="N15" s="80"/>
      <c r="O15" s="80"/>
      <c r="P15" s="81"/>
      <c r="Q15" s="80"/>
      <c r="R15" s="80"/>
      <c r="S15" s="81"/>
      <c r="T15" s="80"/>
      <c r="U15" s="86"/>
      <c r="V15" s="87"/>
      <c r="W15" s="88"/>
    </row>
    <row r="16" spans="1:23" s="99" customFormat="1">
      <c r="A16" s="89"/>
      <c r="B16" s="90"/>
      <c r="C16" s="90"/>
      <c r="D16" s="91"/>
      <c r="E16" s="90"/>
      <c r="F16" s="90"/>
      <c r="G16" s="91"/>
      <c r="H16" s="90"/>
      <c r="I16" s="90"/>
      <c r="J16" s="92"/>
      <c r="K16" s="93"/>
      <c r="L16" s="94"/>
      <c r="M16" s="95"/>
      <c r="N16" s="90"/>
      <c r="O16" s="90"/>
      <c r="P16" s="91"/>
      <c r="Q16" s="90"/>
      <c r="R16" s="90"/>
      <c r="S16" s="91"/>
      <c r="T16" s="90"/>
      <c r="U16" s="96"/>
      <c r="V16" s="97"/>
      <c r="W16" s="98"/>
    </row>
    <row r="17" spans="1:23" ht="3" customHeight="1">
      <c r="A17" s="100"/>
      <c r="B17" s="101"/>
      <c r="C17" s="101"/>
      <c r="D17" s="102"/>
      <c r="E17" s="101"/>
      <c r="F17" s="101"/>
      <c r="G17" s="102"/>
      <c r="H17" s="101"/>
      <c r="I17" s="101"/>
      <c r="J17" s="103"/>
      <c r="K17" s="104"/>
      <c r="L17" s="105"/>
      <c r="M17" s="106">
        <v>0</v>
      </c>
      <c r="N17" s="101"/>
      <c r="O17" s="101"/>
      <c r="P17" s="102"/>
      <c r="Q17" s="101"/>
      <c r="R17" s="101"/>
      <c r="S17" s="102"/>
      <c r="T17" s="101"/>
      <c r="U17" s="107"/>
      <c r="V17" s="108"/>
      <c r="W17" s="109"/>
    </row>
    <row r="18" spans="1:23" s="111" customFormat="1" ht="15.75">
      <c r="A18" s="110" t="s">
        <v>21</v>
      </c>
      <c r="B18" s="101">
        <v>177394</v>
      </c>
      <c r="C18" s="101">
        <v>163676</v>
      </c>
      <c r="D18" s="102">
        <v>8.3811921112441651E-2</v>
      </c>
      <c r="E18" s="101">
        <v>139243</v>
      </c>
      <c r="F18" s="101">
        <v>126304</v>
      </c>
      <c r="G18" s="102">
        <v>0.1024433113757284</v>
      </c>
      <c r="H18" s="101">
        <v>38151</v>
      </c>
      <c r="I18" s="101">
        <v>37372</v>
      </c>
      <c r="J18" s="103">
        <v>2.0844482500267578E-2</v>
      </c>
      <c r="K18" s="104">
        <v>0.72235113594600464</v>
      </c>
      <c r="L18" s="105">
        <v>0.70342171767820616</v>
      </c>
      <c r="M18" s="106">
        <v>1.9</v>
      </c>
      <c r="N18" s="101">
        <v>269273</v>
      </c>
      <c r="O18" s="101">
        <v>263034</v>
      </c>
      <c r="P18" s="102">
        <v>2.3719367078020331E-2</v>
      </c>
      <c r="Q18" s="101">
        <v>372773</v>
      </c>
      <c r="R18" s="101">
        <v>373935</v>
      </c>
      <c r="S18" s="102">
        <v>-3.1074919437870216E-3</v>
      </c>
      <c r="T18" s="101">
        <v>490992</v>
      </c>
      <c r="U18" s="107">
        <v>458458</v>
      </c>
      <c r="V18" s="108">
        <v>2.7678049990416813</v>
      </c>
      <c r="W18" s="109">
        <v>2.8010093110779835</v>
      </c>
    </row>
    <row r="19" spans="1:23" ht="3" customHeight="1">
      <c r="A19" s="37"/>
      <c r="B19" s="80"/>
      <c r="C19" s="80"/>
      <c r="D19" s="81"/>
      <c r="E19" s="80"/>
      <c r="F19" s="80"/>
      <c r="G19" s="81"/>
      <c r="H19" s="80"/>
      <c r="I19" s="112"/>
      <c r="J19" s="82"/>
      <c r="K19" s="83"/>
      <c r="L19" s="84"/>
      <c r="M19" s="85">
        <v>0</v>
      </c>
      <c r="N19" s="80"/>
      <c r="O19" s="80"/>
      <c r="P19" s="81"/>
      <c r="Q19" s="80"/>
      <c r="R19" s="80"/>
      <c r="S19" s="81"/>
      <c r="T19" s="80"/>
      <c r="U19" s="86"/>
      <c r="V19" s="80"/>
      <c r="W19" s="88"/>
    </row>
    <row r="20" spans="1:23">
      <c r="A20" s="113" t="s">
        <v>22</v>
      </c>
      <c r="B20" s="114">
        <v>114013</v>
      </c>
      <c r="C20" s="114">
        <v>102977</v>
      </c>
      <c r="D20" s="115">
        <v>0.10716956213523408</v>
      </c>
      <c r="E20" s="114">
        <v>98187</v>
      </c>
      <c r="F20" s="114">
        <v>86087</v>
      </c>
      <c r="G20" s="115">
        <v>0.14055548456793709</v>
      </c>
      <c r="H20" s="114">
        <v>15826</v>
      </c>
      <c r="I20" s="114">
        <v>16890</v>
      </c>
      <c r="J20" s="116">
        <v>-6.2995855535820017E-2</v>
      </c>
      <c r="K20" s="117">
        <v>0.80834224301920321</v>
      </c>
      <c r="L20" s="118">
        <v>0.77810118716682475</v>
      </c>
      <c r="M20" s="119">
        <v>3</v>
      </c>
      <c r="N20" s="114">
        <v>174648</v>
      </c>
      <c r="O20" s="114">
        <v>166544</v>
      </c>
      <c r="P20" s="115">
        <v>4.8659813622826398E-2</v>
      </c>
      <c r="Q20" s="114">
        <v>216057</v>
      </c>
      <c r="R20" s="114">
        <v>214039</v>
      </c>
      <c r="S20" s="115">
        <v>9.4281883208200377E-3</v>
      </c>
      <c r="T20" s="114">
        <v>302367</v>
      </c>
      <c r="U20" s="120">
        <v>277101</v>
      </c>
      <c r="V20" s="121">
        <v>2.6520396796856498</v>
      </c>
      <c r="W20" s="122">
        <v>2.6909018518698349</v>
      </c>
    </row>
    <row r="21" spans="1:23">
      <c r="A21" s="113" t="s">
        <v>23</v>
      </c>
      <c r="B21" s="114">
        <v>63381</v>
      </c>
      <c r="C21" s="68">
        <v>60699</v>
      </c>
      <c r="D21" s="115">
        <v>4.4185241931498045E-2</v>
      </c>
      <c r="E21" s="114">
        <v>41056</v>
      </c>
      <c r="F21" s="114">
        <v>40217</v>
      </c>
      <c r="G21" s="115">
        <v>2.0861824601536665E-2</v>
      </c>
      <c r="H21" s="114">
        <v>22325</v>
      </c>
      <c r="I21" s="114">
        <v>20482</v>
      </c>
      <c r="J21" s="116">
        <v>8.9981447124304267E-2</v>
      </c>
      <c r="K21" s="117">
        <v>0.60379922917889683</v>
      </c>
      <c r="L21" s="118">
        <v>0.60345474558462997</v>
      </c>
      <c r="M21" s="119">
        <v>0</v>
      </c>
      <c r="N21" s="114">
        <v>94625</v>
      </c>
      <c r="O21" s="114">
        <v>96490</v>
      </c>
      <c r="P21" s="115">
        <v>-1.9328427816354025E-2</v>
      </c>
      <c r="Q21" s="114">
        <v>156716</v>
      </c>
      <c r="R21" s="114">
        <v>159896</v>
      </c>
      <c r="S21" s="115">
        <v>-1.9887927152649223E-2</v>
      </c>
      <c r="T21" s="114">
        <v>188625</v>
      </c>
      <c r="U21" s="120">
        <v>181357</v>
      </c>
      <c r="V21" s="121">
        <v>2.9760496047711458</v>
      </c>
      <c r="W21" s="122">
        <v>2.9878086953656569</v>
      </c>
    </row>
    <row r="22" spans="1:23" ht="3" customHeight="1">
      <c r="A22" s="37"/>
      <c r="B22" s="80"/>
      <c r="C22" s="80"/>
      <c r="D22" s="81"/>
      <c r="E22" s="80"/>
      <c r="F22" s="80"/>
      <c r="G22" s="81"/>
      <c r="H22" s="80"/>
      <c r="I22" s="112"/>
      <c r="J22" s="82"/>
      <c r="K22" s="83"/>
      <c r="L22" s="84"/>
      <c r="M22" s="85">
        <v>0</v>
      </c>
      <c r="N22" s="80"/>
      <c r="O22" s="80"/>
      <c r="P22" s="81"/>
      <c r="Q22" s="80"/>
      <c r="R22" s="80"/>
      <c r="S22" s="81"/>
      <c r="T22" s="80"/>
      <c r="U22" s="86"/>
      <c r="V22" s="80"/>
      <c r="W22" s="88"/>
    </row>
    <row r="23" spans="1:23" ht="3" customHeight="1">
      <c r="A23" s="37"/>
      <c r="B23" s="80"/>
      <c r="C23" s="80"/>
      <c r="D23" s="81"/>
      <c r="E23" s="80"/>
      <c r="F23" s="80"/>
      <c r="G23" s="81"/>
      <c r="H23" s="80"/>
      <c r="I23" s="112"/>
      <c r="J23" s="82"/>
      <c r="K23" s="83"/>
      <c r="L23" s="84"/>
      <c r="M23" s="85">
        <v>0</v>
      </c>
      <c r="N23" s="80"/>
      <c r="O23" s="80"/>
      <c r="P23" s="81"/>
      <c r="Q23" s="80"/>
      <c r="R23" s="80"/>
      <c r="S23" s="81"/>
      <c r="T23" s="80"/>
      <c r="U23" s="86"/>
      <c r="V23" s="80"/>
      <c r="W23" s="88"/>
    </row>
    <row r="24" spans="1:23" s="111" customFormat="1" ht="15.75">
      <c r="A24" s="110" t="s">
        <v>24</v>
      </c>
      <c r="B24" s="101">
        <v>10052</v>
      </c>
      <c r="C24" s="101">
        <v>10096</v>
      </c>
      <c r="D24" s="102">
        <v>-4.3581616481774962E-3</v>
      </c>
      <c r="E24" s="101">
        <v>7978</v>
      </c>
      <c r="F24" s="101">
        <v>8393</v>
      </c>
      <c r="G24" s="102">
        <v>-4.944596687715954E-2</v>
      </c>
      <c r="H24" s="101">
        <v>2074</v>
      </c>
      <c r="I24" s="101">
        <v>1703</v>
      </c>
      <c r="J24" s="103">
        <v>0.21785085143863769</v>
      </c>
      <c r="K24" s="104">
        <v>0.51929979220452116</v>
      </c>
      <c r="L24" s="105">
        <v>0.51758443698117995</v>
      </c>
      <c r="M24" s="106">
        <v>0.2</v>
      </c>
      <c r="N24" s="101">
        <v>8247</v>
      </c>
      <c r="O24" s="101">
        <v>8168</v>
      </c>
      <c r="P24" s="102">
        <v>9.6718903036238976E-3</v>
      </c>
      <c r="Q24" s="101">
        <v>15881</v>
      </c>
      <c r="R24" s="101">
        <v>15781</v>
      </c>
      <c r="S24" s="102">
        <v>6.3367340472720362E-3</v>
      </c>
      <c r="T24" s="101">
        <v>15793</v>
      </c>
      <c r="U24" s="107">
        <v>15442</v>
      </c>
      <c r="V24" s="108">
        <v>1.5711301233585355</v>
      </c>
      <c r="W24" s="109">
        <v>1.5295166402535658</v>
      </c>
    </row>
    <row r="25" spans="1:23" ht="3" customHeight="1">
      <c r="A25" s="37"/>
      <c r="B25" s="80"/>
      <c r="C25" s="80"/>
      <c r="D25" s="81"/>
      <c r="E25" s="80"/>
      <c r="F25" s="80"/>
      <c r="G25" s="81"/>
      <c r="H25" s="80"/>
      <c r="I25" s="112"/>
      <c r="J25" s="82"/>
      <c r="K25" s="83"/>
      <c r="L25" s="84"/>
      <c r="M25" s="85">
        <v>0</v>
      </c>
      <c r="N25" s="80"/>
      <c r="O25" s="80"/>
      <c r="P25" s="81"/>
      <c r="Q25" s="80"/>
      <c r="R25" s="80"/>
      <c r="S25" s="81"/>
      <c r="T25" s="80"/>
      <c r="U25" s="86"/>
      <c r="V25" s="80"/>
      <c r="W25" s="88"/>
    </row>
    <row r="26" spans="1:23">
      <c r="A26" s="113" t="s">
        <v>22</v>
      </c>
      <c r="B26" s="114">
        <v>8326</v>
      </c>
      <c r="C26" s="114">
        <v>8327</v>
      </c>
      <c r="D26" s="115">
        <v>-1.2009126936471719E-4</v>
      </c>
      <c r="E26" s="114">
        <v>7416</v>
      </c>
      <c r="F26" s="114">
        <v>7513</v>
      </c>
      <c r="G26" s="115">
        <v>-1.2910954345800613E-2</v>
      </c>
      <c r="H26" s="114">
        <v>910</v>
      </c>
      <c r="I26" s="114">
        <v>814</v>
      </c>
      <c r="J26" s="116">
        <v>0.11793611793611794</v>
      </c>
      <c r="K26" s="117">
        <v>0.55916416943387059</v>
      </c>
      <c r="L26" s="118">
        <v>0.56190159020897512</v>
      </c>
      <c r="M26" s="119">
        <v>-0.3</v>
      </c>
      <c r="N26" s="114">
        <v>6904</v>
      </c>
      <c r="O26" s="114">
        <v>6749</v>
      </c>
      <c r="P26" s="115">
        <v>2.2966365387464809E-2</v>
      </c>
      <c r="Q26" s="114">
        <v>12347</v>
      </c>
      <c r="R26" s="114">
        <v>12011</v>
      </c>
      <c r="S26" s="115">
        <v>2.7974356839563733E-2</v>
      </c>
      <c r="T26" s="114">
        <v>13276</v>
      </c>
      <c r="U26" s="120">
        <v>12631</v>
      </c>
      <c r="V26" s="121">
        <v>1.594523180398751</v>
      </c>
      <c r="W26" s="122">
        <v>1.5168728233457427</v>
      </c>
    </row>
    <row r="27" spans="1:23">
      <c r="A27" s="113" t="s">
        <v>23</v>
      </c>
      <c r="B27" s="114">
        <v>1726</v>
      </c>
      <c r="C27" s="114">
        <v>1769</v>
      </c>
      <c r="D27" s="115">
        <v>-2.4307518371961559E-2</v>
      </c>
      <c r="E27" s="114">
        <v>562</v>
      </c>
      <c r="F27" s="114">
        <v>880</v>
      </c>
      <c r="G27" s="115">
        <v>-0.36136363636363639</v>
      </c>
      <c r="H27" s="114">
        <v>1164</v>
      </c>
      <c r="I27" s="114">
        <v>889</v>
      </c>
      <c r="J27" s="116">
        <v>0.3093363329583802</v>
      </c>
      <c r="K27" s="117">
        <v>0.38002263723825691</v>
      </c>
      <c r="L27" s="118">
        <v>0.37639257294429707</v>
      </c>
      <c r="M27" s="119">
        <v>0.4</v>
      </c>
      <c r="N27" s="114">
        <v>1343</v>
      </c>
      <c r="O27" s="114">
        <v>1419</v>
      </c>
      <c r="P27" s="115">
        <v>-5.3558844256518676E-2</v>
      </c>
      <c r="Q27" s="114">
        <v>3534</v>
      </c>
      <c r="R27" s="114">
        <v>3770</v>
      </c>
      <c r="S27" s="115">
        <v>-6.2599469496021215E-2</v>
      </c>
      <c r="T27" s="114">
        <v>2517</v>
      </c>
      <c r="U27" s="120">
        <v>2811</v>
      </c>
      <c r="V27" s="121">
        <v>1.4582850521436848</v>
      </c>
      <c r="W27" s="122">
        <v>1.5890333521763709</v>
      </c>
    </row>
    <row r="28" spans="1:23" ht="3" customHeight="1" thickBot="1">
      <c r="A28" s="123"/>
      <c r="B28" s="124"/>
      <c r="C28" s="125"/>
      <c r="D28" s="126"/>
      <c r="E28" s="125"/>
      <c r="F28" s="125"/>
      <c r="G28" s="127"/>
      <c r="H28" s="128"/>
      <c r="I28" s="124"/>
      <c r="J28" s="129"/>
      <c r="K28" s="130"/>
      <c r="L28" s="128"/>
      <c r="M28" s="131"/>
      <c r="N28" s="128"/>
      <c r="O28" s="125"/>
      <c r="P28" s="126"/>
      <c r="Q28" s="125"/>
      <c r="R28" s="125"/>
      <c r="S28" s="126"/>
      <c r="T28" s="125"/>
      <c r="U28" s="132"/>
      <c r="V28" s="133"/>
      <c r="W28" s="134"/>
    </row>
    <row r="29" spans="1:23" ht="15.75">
      <c r="A29" s="135" t="s">
        <v>25</v>
      </c>
    </row>
    <row r="30" spans="1:23" ht="15.75">
      <c r="A30" s="137"/>
      <c r="B30" s="138"/>
      <c r="N30" s="138"/>
    </row>
    <row r="31" spans="1:23">
      <c r="A31" s="99"/>
    </row>
    <row r="32" spans="1:23">
      <c r="A32" s="99"/>
    </row>
    <row r="33" spans="1:1">
      <c r="A33" s="99"/>
    </row>
    <row r="34" spans="1:1">
      <c r="A34" s="99"/>
    </row>
    <row r="35" spans="1:1">
      <c r="A35" s="99"/>
    </row>
    <row r="36" spans="1:1">
      <c r="A36" s="99"/>
    </row>
    <row r="37" spans="1:1">
      <c r="A37" s="99"/>
    </row>
    <row r="38" spans="1:1">
      <c r="A38" s="99"/>
    </row>
    <row r="39" spans="1:1">
      <c r="A39" s="99"/>
    </row>
    <row r="56" spans="29:29">
      <c r="AC56" s="36">
        <v>2955</v>
      </c>
    </row>
    <row r="126" spans="14:29">
      <c r="N126" s="36">
        <v>57</v>
      </c>
      <c r="Q126" s="36">
        <v>482</v>
      </c>
      <c r="W126" s="99">
        <v>405</v>
      </c>
      <c r="Z126" s="36">
        <v>1612</v>
      </c>
      <c r="AC126" s="36">
        <v>1024</v>
      </c>
    </row>
  </sheetData>
  <printOptions horizontalCentered="1"/>
  <pageMargins left="0.1" right="0.1" top="1.05" bottom="1" header="0.5" footer="0.5"/>
  <pageSetup paperSize="5" scale="62" orientation="landscape" r:id="rId1"/>
  <headerFooter alignWithMargins="0">
    <oddHeader>&amp;L&amp;G&amp;C&amp;"Arial,Bold"&amp;20REGISTRATIONS AND OCCUPANCY RATE FOR THE MONTH OF JANUARY 2014 VS 2013</oddHeader>
  </headerFooter>
  <legacyDrawingHF r:id="rId2"/>
</worksheet>
</file>

<file path=xl/worksheets/sheet3.xml><?xml version="1.0" encoding="utf-8"?>
<worksheet xmlns="http://schemas.openxmlformats.org/spreadsheetml/2006/main" xmlns:r="http://schemas.openxmlformats.org/officeDocument/2006/relationships">
  <sheetPr>
    <pageSetUpPr fitToPage="1"/>
  </sheetPr>
  <dimension ref="A1:W55"/>
  <sheetViews>
    <sheetView showRowColHeaders="0" workbookViewId="0">
      <selection activeCell="A32" sqref="A32"/>
    </sheetView>
  </sheetViews>
  <sheetFormatPr defaultRowHeight="18"/>
  <cols>
    <col min="1" max="1" width="35.140625" style="186" bestFit="1" customWidth="1"/>
    <col min="2" max="3" width="13" style="186" bestFit="1" customWidth="1"/>
    <col min="4" max="4" width="11.28515625" style="186" bestFit="1" customWidth="1"/>
    <col min="5" max="6" width="13" style="186" bestFit="1" customWidth="1"/>
    <col min="7" max="7" width="11.28515625" style="186" bestFit="1" customWidth="1"/>
    <col min="8" max="9" width="11.140625" style="186" bestFit="1" customWidth="1"/>
    <col min="10" max="10" width="11.28515625" style="186" bestFit="1" customWidth="1"/>
    <col min="11" max="12" width="8" style="186" bestFit="1" customWidth="1"/>
    <col min="13" max="13" width="16.28515625" style="305" bestFit="1" customWidth="1"/>
    <col min="14" max="15" width="13" style="186" bestFit="1" customWidth="1"/>
    <col min="16" max="16" width="11.28515625" style="186" bestFit="1" customWidth="1"/>
    <col min="17" max="18" width="13" style="186" bestFit="1" customWidth="1"/>
    <col min="19" max="19" width="11.28515625" style="186" bestFit="1" customWidth="1"/>
    <col min="20" max="21" width="13" style="186" bestFit="1" customWidth="1"/>
    <col min="22" max="23" width="11.7109375" style="186" customWidth="1"/>
    <col min="24" max="16384" width="9.140625" style="186"/>
  </cols>
  <sheetData>
    <row r="1" spans="1:23" s="152" customFormat="1">
      <c r="A1" s="140" t="s">
        <v>26</v>
      </c>
      <c r="B1" s="141" t="s">
        <v>0</v>
      </c>
      <c r="C1" s="141"/>
      <c r="D1" s="142" t="s">
        <v>1</v>
      </c>
      <c r="E1" s="143" t="s">
        <v>2</v>
      </c>
      <c r="F1" s="141"/>
      <c r="G1" s="144" t="s">
        <v>1</v>
      </c>
      <c r="H1" s="145"/>
      <c r="I1" s="145"/>
      <c r="J1" s="146" t="s">
        <v>1</v>
      </c>
      <c r="K1" s="147"/>
      <c r="L1" s="145"/>
      <c r="M1" s="148" t="s">
        <v>3</v>
      </c>
      <c r="N1" s="141" t="s">
        <v>27</v>
      </c>
      <c r="O1" s="141"/>
      <c r="P1" s="144" t="s">
        <v>1</v>
      </c>
      <c r="Q1" s="141" t="s">
        <v>27</v>
      </c>
      <c r="R1" s="141"/>
      <c r="S1" s="149" t="s">
        <v>1</v>
      </c>
      <c r="T1" s="145"/>
      <c r="U1" s="150"/>
      <c r="V1" s="141" t="s">
        <v>5</v>
      </c>
      <c r="W1" s="151"/>
    </row>
    <row r="2" spans="1:23" s="152" customFormat="1">
      <c r="A2" s="153" t="s">
        <v>28</v>
      </c>
      <c r="B2" s="154" t="s">
        <v>7</v>
      </c>
      <c r="C2" s="154"/>
      <c r="D2" s="155" t="s">
        <v>8</v>
      </c>
      <c r="E2" s="156" t="s">
        <v>9</v>
      </c>
      <c r="F2" s="154"/>
      <c r="G2" s="157" t="s">
        <v>8</v>
      </c>
      <c r="H2" s="154" t="s">
        <v>9</v>
      </c>
      <c r="I2" s="154"/>
      <c r="J2" s="158" t="s">
        <v>8</v>
      </c>
      <c r="K2" s="159" t="s">
        <v>10</v>
      </c>
      <c r="L2" s="154"/>
      <c r="M2" s="160" t="s">
        <v>10</v>
      </c>
      <c r="N2" s="161" t="s">
        <v>11</v>
      </c>
      <c r="O2" s="154"/>
      <c r="P2" s="157" t="s">
        <v>8</v>
      </c>
      <c r="Q2" s="156" t="s">
        <v>12</v>
      </c>
      <c r="R2" s="154"/>
      <c r="S2" s="162" t="s">
        <v>8</v>
      </c>
      <c r="T2" s="156" t="s">
        <v>13</v>
      </c>
      <c r="U2" s="163"/>
      <c r="V2" s="154" t="s">
        <v>14</v>
      </c>
      <c r="W2" s="164"/>
    </row>
    <row r="3" spans="1:23" s="175" customFormat="1" ht="18.75" thickBot="1">
      <c r="A3" s="165" t="s">
        <v>29</v>
      </c>
      <c r="B3" s="166">
        <v>2014</v>
      </c>
      <c r="C3" s="166">
        <v>2013</v>
      </c>
      <c r="D3" s="167"/>
      <c r="E3" s="166">
        <v>2014</v>
      </c>
      <c r="F3" s="166">
        <v>2013</v>
      </c>
      <c r="G3" s="168"/>
      <c r="H3" s="166">
        <v>2014</v>
      </c>
      <c r="I3" s="166">
        <v>2013</v>
      </c>
      <c r="J3" s="169"/>
      <c r="K3" s="166">
        <v>2014</v>
      </c>
      <c r="L3" s="166">
        <v>2013</v>
      </c>
      <c r="M3" s="170"/>
      <c r="N3" s="166">
        <v>2014</v>
      </c>
      <c r="O3" s="166">
        <v>2013</v>
      </c>
      <c r="P3" s="171"/>
      <c r="Q3" s="166">
        <v>2014</v>
      </c>
      <c r="R3" s="166">
        <v>2013</v>
      </c>
      <c r="S3" s="172"/>
      <c r="T3" s="166">
        <v>2014</v>
      </c>
      <c r="U3" s="173">
        <v>2013</v>
      </c>
      <c r="V3" s="166">
        <v>2014</v>
      </c>
      <c r="W3" s="174">
        <v>2013</v>
      </c>
    </row>
    <row r="4" spans="1:23" ht="3" customHeight="1" thickTop="1">
      <c r="A4" s="176"/>
      <c r="B4" s="177"/>
      <c r="C4" s="177"/>
      <c r="D4" s="178"/>
      <c r="E4" s="179"/>
      <c r="F4" s="177"/>
      <c r="G4" s="178"/>
      <c r="H4" s="177"/>
      <c r="I4" s="177"/>
      <c r="J4" s="180"/>
      <c r="K4" s="181"/>
      <c r="L4" s="177"/>
      <c r="M4" s="182"/>
      <c r="N4" s="177"/>
      <c r="O4" s="177"/>
      <c r="P4" s="178"/>
      <c r="Q4" s="177"/>
      <c r="R4" s="177"/>
      <c r="S4" s="183"/>
      <c r="T4" s="177">
        <v>2006</v>
      </c>
      <c r="U4" s="184">
        <v>2005</v>
      </c>
      <c r="V4" s="177"/>
      <c r="W4" s="185"/>
    </row>
    <row r="5" spans="1:23" ht="3" customHeight="1">
      <c r="A5" s="187"/>
      <c r="B5" s="188"/>
      <c r="C5" s="188"/>
      <c r="D5" s="189"/>
      <c r="E5" s="190"/>
      <c r="F5" s="188"/>
      <c r="G5" s="191"/>
      <c r="H5" s="188"/>
      <c r="I5" s="188"/>
      <c r="J5" s="180"/>
      <c r="K5" s="181"/>
      <c r="L5" s="188"/>
      <c r="M5" s="192"/>
      <c r="N5" s="188"/>
      <c r="O5" s="188"/>
      <c r="P5" s="189"/>
      <c r="Q5" s="188"/>
      <c r="R5" s="188"/>
      <c r="S5" s="184"/>
      <c r="T5" s="188"/>
      <c r="U5" s="184"/>
      <c r="V5" s="188"/>
      <c r="W5" s="193"/>
    </row>
    <row r="6" spans="1:23" s="205" customFormat="1" ht="15" customHeight="1">
      <c r="A6" s="194" t="s">
        <v>16</v>
      </c>
      <c r="B6" s="195">
        <v>1377419</v>
      </c>
      <c r="C6" s="195">
        <v>1380840</v>
      </c>
      <c r="D6" s="196">
        <v>-2.4774774774774773E-3</v>
      </c>
      <c r="E6" s="195">
        <v>874742</v>
      </c>
      <c r="F6" s="195">
        <v>859297</v>
      </c>
      <c r="G6" s="196">
        <v>1.7973995021511771E-2</v>
      </c>
      <c r="H6" s="195">
        <v>502677</v>
      </c>
      <c r="I6" s="195">
        <v>521543</v>
      </c>
      <c r="J6" s="197">
        <v>-3.6173431529135658E-2</v>
      </c>
      <c r="K6" s="198">
        <v>0.67400000000000004</v>
      </c>
      <c r="L6" s="199">
        <v>0.67300000000000004</v>
      </c>
      <c r="M6" s="200">
        <v>0.1</v>
      </c>
      <c r="N6" s="195">
        <v>1888275</v>
      </c>
      <c r="O6" s="195">
        <v>1905952</v>
      </c>
      <c r="P6" s="196">
        <v>-9.2746302110441395E-3</v>
      </c>
      <c r="Q6" s="195">
        <v>2800539</v>
      </c>
      <c r="R6" s="195">
        <v>2830282</v>
      </c>
      <c r="S6" s="201">
        <v>-1.0508846821624136E-2</v>
      </c>
      <c r="T6" s="195">
        <v>3625668</v>
      </c>
      <c r="U6" s="202">
        <v>3618852</v>
      </c>
      <c r="V6" s="203">
        <v>2.6322186640375951</v>
      </c>
      <c r="W6" s="204">
        <v>2.6207612757451986</v>
      </c>
    </row>
    <row r="7" spans="1:23" s="205" customFormat="1" ht="3" customHeight="1">
      <c r="A7" s="206"/>
      <c r="B7" s="195"/>
      <c r="C7" s="195"/>
      <c r="D7" s="196"/>
      <c r="E7" s="195"/>
      <c r="F7" s="195"/>
      <c r="G7" s="196"/>
      <c r="H7" s="199"/>
      <c r="I7" s="195"/>
      <c r="J7" s="197"/>
      <c r="K7" s="198"/>
      <c r="L7" s="199"/>
      <c r="M7" s="200"/>
      <c r="N7" s="199"/>
      <c r="O7" s="195"/>
      <c r="P7" s="196"/>
      <c r="Q7" s="195"/>
      <c r="R7" s="195"/>
      <c r="S7" s="201"/>
      <c r="T7" s="195"/>
      <c r="U7" s="202"/>
      <c r="V7" s="195"/>
      <c r="W7" s="207"/>
    </row>
    <row r="8" spans="1:23" s="205" customFormat="1" ht="15" customHeight="1">
      <c r="A8" s="208" t="s">
        <v>30</v>
      </c>
      <c r="B8" s="195">
        <v>1305019</v>
      </c>
      <c r="C8" s="195">
        <v>1301939</v>
      </c>
      <c r="D8" s="196">
        <v>2.3657022333611636E-3</v>
      </c>
      <c r="E8" s="195">
        <v>860612</v>
      </c>
      <c r="F8" s="195">
        <v>845360</v>
      </c>
      <c r="G8" s="196">
        <v>1.8042017601968392E-2</v>
      </c>
      <c r="H8" s="195">
        <v>444407</v>
      </c>
      <c r="I8" s="195">
        <v>456579</v>
      </c>
      <c r="J8" s="197">
        <v>-2.6659132373587045E-2</v>
      </c>
      <c r="K8" s="198">
        <v>0.69199999999999995</v>
      </c>
      <c r="L8" s="199">
        <v>0.69099999999999995</v>
      </c>
      <c r="M8" s="200">
        <v>0.1</v>
      </c>
      <c r="N8" s="195">
        <v>1829780</v>
      </c>
      <c r="O8" s="195">
        <v>1843625</v>
      </c>
      <c r="P8" s="196">
        <v>-7.5096616719777616E-3</v>
      </c>
      <c r="Q8" s="195">
        <v>2645033</v>
      </c>
      <c r="R8" s="195">
        <v>2666457</v>
      </c>
      <c r="S8" s="201">
        <v>-8.0346317229192145E-3</v>
      </c>
      <c r="T8" s="195">
        <v>3479390</v>
      </c>
      <c r="U8" s="202">
        <v>3458000</v>
      </c>
      <c r="V8" s="203">
        <v>2.666160416055245</v>
      </c>
      <c r="W8" s="209">
        <v>2.6560384165463975</v>
      </c>
    </row>
    <row r="9" spans="1:23" s="220" customFormat="1" ht="3" customHeight="1">
      <c r="A9" s="210"/>
      <c r="B9" s="211"/>
      <c r="C9" s="211"/>
      <c r="D9" s="212"/>
      <c r="E9" s="211"/>
      <c r="F9" s="211"/>
      <c r="G9" s="212"/>
      <c r="H9" s="213"/>
      <c r="I9" s="211"/>
      <c r="J9" s="214"/>
      <c r="K9" s="215"/>
      <c r="L9" s="213"/>
      <c r="M9" s="216"/>
      <c r="N9" s="213"/>
      <c r="O9" s="211"/>
      <c r="P9" s="212"/>
      <c r="Q9" s="211"/>
      <c r="R9" s="211"/>
      <c r="S9" s="217"/>
      <c r="T9" s="211"/>
      <c r="U9" s="218"/>
      <c r="V9" s="211"/>
      <c r="W9" s="219"/>
    </row>
    <row r="10" spans="1:23" s="220" customFormat="1" ht="15" customHeight="1">
      <c r="A10" s="221" t="s">
        <v>31</v>
      </c>
      <c r="B10" s="222">
        <v>773090</v>
      </c>
      <c r="C10" s="222">
        <v>765278</v>
      </c>
      <c r="D10" s="223">
        <v>1.0208055111998515E-2</v>
      </c>
      <c r="E10" s="222">
        <v>622160</v>
      </c>
      <c r="F10" s="222">
        <v>615448</v>
      </c>
      <c r="G10" s="223">
        <v>1.0905876694700447E-2</v>
      </c>
      <c r="H10" s="222">
        <v>150930</v>
      </c>
      <c r="I10" s="222">
        <v>149830</v>
      </c>
      <c r="J10" s="224">
        <v>7.3416538743909764E-3</v>
      </c>
      <c r="K10" s="225">
        <v>0.77500000000000002</v>
      </c>
      <c r="L10" s="226">
        <v>0.77400000000000002</v>
      </c>
      <c r="M10" s="227">
        <v>0.1</v>
      </c>
      <c r="N10" s="222">
        <v>1182092</v>
      </c>
      <c r="O10" s="222">
        <v>1190251</v>
      </c>
      <c r="P10" s="223">
        <v>-6.8548566646866923E-3</v>
      </c>
      <c r="Q10" s="222">
        <v>1525870</v>
      </c>
      <c r="R10" s="222">
        <v>1537612</v>
      </c>
      <c r="S10" s="228">
        <v>-7.6365168846236888E-3</v>
      </c>
      <c r="T10" s="222">
        <v>2059513</v>
      </c>
      <c r="U10" s="229">
        <v>2037720</v>
      </c>
      <c r="V10" s="230">
        <v>2.6640016039529679</v>
      </c>
      <c r="W10" s="231">
        <v>2.6627186460345129</v>
      </c>
    </row>
    <row r="11" spans="1:23" s="220" customFormat="1" ht="3" customHeight="1">
      <c r="A11" s="232"/>
      <c r="B11" s="222"/>
      <c r="C11" s="222"/>
      <c r="D11" s="223"/>
      <c r="E11" s="222"/>
      <c r="F11" s="222"/>
      <c r="G11" s="223"/>
      <c r="H11" s="222"/>
      <c r="I11" s="222"/>
      <c r="J11" s="224"/>
      <c r="K11" s="225"/>
      <c r="L11" s="226"/>
      <c r="M11" s="227"/>
      <c r="N11" s="222"/>
      <c r="O11" s="222"/>
      <c r="P11" s="223"/>
      <c r="Q11" s="222"/>
      <c r="R11" s="222"/>
      <c r="S11" s="228"/>
      <c r="T11" s="222"/>
      <c r="U11" s="229"/>
      <c r="V11" s="222"/>
      <c r="W11" s="233"/>
    </row>
    <row r="12" spans="1:23" s="220" customFormat="1" ht="15" customHeight="1">
      <c r="A12" s="221" t="s">
        <v>32</v>
      </c>
      <c r="B12" s="222">
        <v>531929</v>
      </c>
      <c r="C12" s="222">
        <v>536661</v>
      </c>
      <c r="D12" s="223">
        <v>-8.8174844082204596E-3</v>
      </c>
      <c r="E12" s="222">
        <v>238452</v>
      </c>
      <c r="F12" s="222">
        <v>229912</v>
      </c>
      <c r="G12" s="223">
        <v>3.7144646647412925E-2</v>
      </c>
      <c r="H12" s="222">
        <v>293477</v>
      </c>
      <c r="I12" s="222">
        <v>306749</v>
      </c>
      <c r="J12" s="224">
        <v>-4.3266644716038194E-2</v>
      </c>
      <c r="K12" s="225">
        <v>0.57899999999999996</v>
      </c>
      <c r="L12" s="226">
        <v>0.57899999999999996</v>
      </c>
      <c r="M12" s="227">
        <v>0</v>
      </c>
      <c r="N12" s="222">
        <v>647688</v>
      </c>
      <c r="O12" s="222">
        <v>653374</v>
      </c>
      <c r="P12" s="223">
        <v>-8.7025195370492251E-3</v>
      </c>
      <c r="Q12" s="222">
        <v>1119163</v>
      </c>
      <c r="R12" s="222">
        <v>1128845</v>
      </c>
      <c r="S12" s="228">
        <v>-8.5769082557835656E-3</v>
      </c>
      <c r="T12" s="222">
        <v>1419877</v>
      </c>
      <c r="U12" s="229">
        <v>1420280</v>
      </c>
      <c r="V12" s="230">
        <v>2.6692979702178299</v>
      </c>
      <c r="W12" s="231">
        <v>2.6465124165907343</v>
      </c>
    </row>
    <row r="13" spans="1:23" s="220" customFormat="1" ht="3" customHeight="1">
      <c r="A13" s="234"/>
      <c r="B13" s="211"/>
      <c r="C13" s="211"/>
      <c r="D13" s="212"/>
      <c r="E13" s="211"/>
      <c r="F13" s="211"/>
      <c r="G13" s="212"/>
      <c r="H13" s="211"/>
      <c r="I13" s="211"/>
      <c r="J13" s="214"/>
      <c r="K13" s="215"/>
      <c r="L13" s="213"/>
      <c r="M13" s="216"/>
      <c r="N13" s="211"/>
      <c r="O13" s="211"/>
      <c r="P13" s="212"/>
      <c r="Q13" s="211"/>
      <c r="R13" s="211"/>
      <c r="S13" s="217"/>
      <c r="T13" s="211"/>
      <c r="U13" s="218"/>
      <c r="V13" s="211"/>
      <c r="W13" s="219"/>
    </row>
    <row r="14" spans="1:23" s="205" customFormat="1" ht="15" customHeight="1">
      <c r="A14" s="208" t="s">
        <v>33</v>
      </c>
      <c r="B14" s="195">
        <v>72400</v>
      </c>
      <c r="C14" s="195">
        <v>78901</v>
      </c>
      <c r="D14" s="196">
        <v>-8.2394392973473091E-2</v>
      </c>
      <c r="E14" s="195">
        <v>14130</v>
      </c>
      <c r="F14" s="195">
        <v>13937</v>
      </c>
      <c r="G14" s="196">
        <v>1.3848030422616057E-2</v>
      </c>
      <c r="H14" s="195">
        <v>58270</v>
      </c>
      <c r="I14" s="195">
        <v>64964</v>
      </c>
      <c r="J14" s="197">
        <v>-0.10304168462533095</v>
      </c>
      <c r="K14" s="198">
        <v>0.376</v>
      </c>
      <c r="L14" s="199">
        <v>0.38</v>
      </c>
      <c r="M14" s="200">
        <v>-0.4</v>
      </c>
      <c r="N14" s="195">
        <v>58495</v>
      </c>
      <c r="O14" s="195">
        <v>62327</v>
      </c>
      <c r="P14" s="196">
        <v>-6.1482182681662841E-2</v>
      </c>
      <c r="Q14" s="195">
        <v>155506</v>
      </c>
      <c r="R14" s="195">
        <v>163825</v>
      </c>
      <c r="S14" s="201">
        <v>-5.0779795513505262E-2</v>
      </c>
      <c r="T14" s="195">
        <v>146278</v>
      </c>
      <c r="U14" s="202">
        <v>160852</v>
      </c>
      <c r="V14" s="203">
        <v>2.0204143646408839</v>
      </c>
      <c r="W14" s="209">
        <v>2.0386560373125815</v>
      </c>
    </row>
    <row r="15" spans="1:23" ht="3" customHeight="1">
      <c r="A15" s="235"/>
      <c r="B15" s="236"/>
      <c r="C15" s="236"/>
      <c r="D15" s="237"/>
      <c r="E15" s="238"/>
      <c r="F15" s="236"/>
      <c r="G15" s="237"/>
      <c r="H15" s="236"/>
      <c r="I15" s="236"/>
      <c r="J15" s="239"/>
      <c r="K15" s="240"/>
      <c r="L15" s="241"/>
      <c r="M15" s="242"/>
      <c r="N15" s="236"/>
      <c r="O15" s="236"/>
      <c r="P15" s="237"/>
      <c r="Q15" s="236"/>
      <c r="R15" s="236"/>
      <c r="S15" s="243"/>
      <c r="T15" s="236"/>
      <c r="U15" s="244"/>
      <c r="V15" s="245"/>
      <c r="W15" s="246"/>
    </row>
    <row r="16" spans="1:23">
      <c r="A16" s="247"/>
      <c r="B16" s="248"/>
      <c r="C16" s="248"/>
      <c r="D16" s="249"/>
      <c r="E16" s="250"/>
      <c r="F16" s="248"/>
      <c r="G16" s="249"/>
      <c r="H16" s="250"/>
      <c r="I16" s="248"/>
      <c r="J16" s="251"/>
      <c r="K16" s="252"/>
      <c r="L16" s="248"/>
      <c r="M16" s="253"/>
      <c r="N16" s="250"/>
      <c r="O16" s="248"/>
      <c r="P16" s="249"/>
      <c r="Q16" s="250"/>
      <c r="R16" s="248"/>
      <c r="S16" s="254"/>
      <c r="T16" s="250"/>
      <c r="U16" s="254"/>
      <c r="V16" s="248"/>
      <c r="W16" s="255"/>
    </row>
    <row r="17" spans="1:23" ht="3" customHeight="1">
      <c r="A17" s="256"/>
      <c r="B17" s="257"/>
      <c r="C17" s="257"/>
      <c r="D17" s="258"/>
      <c r="E17" s="257"/>
      <c r="F17" s="257"/>
      <c r="G17" s="258"/>
      <c r="H17" s="257"/>
      <c r="I17" s="257"/>
      <c r="J17" s="259"/>
      <c r="K17" s="260"/>
      <c r="L17" s="261"/>
      <c r="M17" s="262"/>
      <c r="N17" s="257"/>
      <c r="O17" s="257"/>
      <c r="P17" s="258"/>
      <c r="Q17" s="257"/>
      <c r="R17" s="257"/>
      <c r="S17" s="263"/>
      <c r="T17" s="257"/>
      <c r="U17" s="264"/>
      <c r="V17" s="265"/>
      <c r="W17" s="266"/>
    </row>
    <row r="18" spans="1:23" s="152" customFormat="1" ht="15" customHeight="1">
      <c r="A18" s="267" t="s">
        <v>34</v>
      </c>
      <c r="B18" s="257">
        <v>1251009</v>
      </c>
      <c r="C18" s="257">
        <v>1242046</v>
      </c>
      <c r="D18" s="258">
        <v>7.2163188802991194E-3</v>
      </c>
      <c r="E18" s="257">
        <v>820470</v>
      </c>
      <c r="F18" s="257">
        <v>798903</v>
      </c>
      <c r="G18" s="258">
        <v>2.6995767946797044E-2</v>
      </c>
      <c r="H18" s="257">
        <v>430539</v>
      </c>
      <c r="I18" s="257">
        <v>443143</v>
      </c>
      <c r="J18" s="259">
        <v>-2.8442286124343609E-2</v>
      </c>
      <c r="K18" s="260">
        <v>0.70199999999999996</v>
      </c>
      <c r="L18" s="261">
        <v>0.70099999999999996</v>
      </c>
      <c r="M18" s="262">
        <v>0.1</v>
      </c>
      <c r="N18" s="257">
        <v>1780952</v>
      </c>
      <c r="O18" s="257">
        <v>1792652</v>
      </c>
      <c r="P18" s="258">
        <v>-6.5266432079399686E-3</v>
      </c>
      <c r="Q18" s="257">
        <v>2536007</v>
      </c>
      <c r="R18" s="257">
        <v>2557046</v>
      </c>
      <c r="S18" s="263">
        <v>-8.2278535466315424E-3</v>
      </c>
      <c r="T18" s="257">
        <v>3387048</v>
      </c>
      <c r="U18" s="264">
        <v>3361327</v>
      </c>
      <c r="V18" s="265">
        <v>2.7074529439836166</v>
      </c>
      <c r="W18" s="266">
        <v>2.7062822149904271</v>
      </c>
    </row>
    <row r="19" spans="1:23" ht="3" customHeight="1">
      <c r="A19" s="187"/>
      <c r="B19" s="236"/>
      <c r="C19" s="236"/>
      <c r="D19" s="237"/>
      <c r="E19" s="236"/>
      <c r="F19" s="236"/>
      <c r="G19" s="237"/>
      <c r="H19" s="236"/>
      <c r="I19" s="268"/>
      <c r="J19" s="239"/>
      <c r="K19" s="240"/>
      <c r="L19" s="241"/>
      <c r="M19" s="242"/>
      <c r="N19" s="236"/>
      <c r="O19" s="236"/>
      <c r="P19" s="237"/>
      <c r="Q19" s="236"/>
      <c r="R19" s="236"/>
      <c r="S19" s="243"/>
      <c r="T19" s="236"/>
      <c r="U19" s="244"/>
      <c r="V19" s="236"/>
      <c r="W19" s="246"/>
    </row>
    <row r="20" spans="1:23" ht="15" customHeight="1">
      <c r="A20" s="269" t="s">
        <v>22</v>
      </c>
      <c r="B20" s="270">
        <v>730231</v>
      </c>
      <c r="C20" s="270">
        <v>716623</v>
      </c>
      <c r="D20" s="271">
        <v>1.8989063984828844E-2</v>
      </c>
      <c r="E20" s="222">
        <v>584983</v>
      </c>
      <c r="F20" s="222">
        <v>572270</v>
      </c>
      <c r="G20" s="271">
        <v>2.2215038356020761E-2</v>
      </c>
      <c r="H20" s="222">
        <v>145248</v>
      </c>
      <c r="I20" s="222">
        <v>144353</v>
      </c>
      <c r="J20" s="272">
        <v>6.2000789730729533E-3</v>
      </c>
      <c r="K20" s="273">
        <v>0.79200000000000004</v>
      </c>
      <c r="L20" s="274">
        <v>0.79</v>
      </c>
      <c r="M20" s="275">
        <v>0.2</v>
      </c>
      <c r="N20" s="222">
        <v>1142454</v>
      </c>
      <c r="O20" s="222">
        <v>1148842</v>
      </c>
      <c r="P20" s="271">
        <v>-5.5603816712829091E-3</v>
      </c>
      <c r="Q20" s="222">
        <v>1442064</v>
      </c>
      <c r="R20" s="222">
        <v>1454191</v>
      </c>
      <c r="S20" s="276">
        <v>-8.3393446940601343E-3</v>
      </c>
      <c r="T20" s="222">
        <v>1984422</v>
      </c>
      <c r="U20" s="229">
        <v>1959185</v>
      </c>
      <c r="V20" s="277">
        <v>2.7175263717919398</v>
      </c>
      <c r="W20" s="278">
        <v>2.7339130895882495</v>
      </c>
    </row>
    <row r="21" spans="1:23" ht="15" customHeight="1">
      <c r="A21" s="269" t="s">
        <v>23</v>
      </c>
      <c r="B21" s="270">
        <v>520778</v>
      </c>
      <c r="C21" s="222">
        <v>525423</v>
      </c>
      <c r="D21" s="271">
        <v>-8.8404961335914103E-3</v>
      </c>
      <c r="E21" s="222">
        <v>235487</v>
      </c>
      <c r="F21" s="222">
        <v>226633</v>
      </c>
      <c r="G21" s="271">
        <v>3.9067567388685671E-2</v>
      </c>
      <c r="H21" s="222">
        <v>285291</v>
      </c>
      <c r="I21" s="222">
        <v>298790</v>
      </c>
      <c r="J21" s="272">
        <v>-4.5178888182335418E-2</v>
      </c>
      <c r="K21" s="273">
        <v>0.58399999999999996</v>
      </c>
      <c r="L21" s="274">
        <v>0.58399999999999996</v>
      </c>
      <c r="M21" s="275">
        <v>0</v>
      </c>
      <c r="N21" s="222">
        <v>638498</v>
      </c>
      <c r="O21" s="222">
        <v>643810</v>
      </c>
      <c r="P21" s="271">
        <v>-8.2508814712415161E-3</v>
      </c>
      <c r="Q21" s="222">
        <v>1093943</v>
      </c>
      <c r="R21" s="222">
        <v>1102855</v>
      </c>
      <c r="S21" s="276">
        <v>-8.0808447166671963E-3</v>
      </c>
      <c r="T21" s="222">
        <v>1402626</v>
      </c>
      <c r="U21" s="229">
        <v>1402142</v>
      </c>
      <c r="V21" s="277">
        <v>2.6933280591730067</v>
      </c>
      <c r="W21" s="278">
        <v>2.6685965403113303</v>
      </c>
    </row>
    <row r="22" spans="1:23" ht="3" customHeight="1">
      <c r="A22" s="187"/>
      <c r="B22" s="236"/>
      <c r="C22" s="236"/>
      <c r="D22" s="237"/>
      <c r="E22" s="236"/>
      <c r="F22" s="236"/>
      <c r="G22" s="237"/>
      <c r="H22" s="236"/>
      <c r="I22" s="268"/>
      <c r="J22" s="239"/>
      <c r="K22" s="240"/>
      <c r="L22" s="241"/>
      <c r="M22" s="242"/>
      <c r="N22" s="236"/>
      <c r="O22" s="236"/>
      <c r="P22" s="237"/>
      <c r="Q22" s="236"/>
      <c r="R22" s="236"/>
      <c r="S22" s="243"/>
      <c r="T22" s="236"/>
      <c r="U22" s="244"/>
      <c r="V22" s="236"/>
      <c r="W22" s="246"/>
    </row>
    <row r="23" spans="1:23" ht="3" customHeight="1">
      <c r="A23" s="187"/>
      <c r="B23" s="236"/>
      <c r="C23" s="236"/>
      <c r="D23" s="237"/>
      <c r="E23" s="236"/>
      <c r="F23" s="236"/>
      <c r="G23" s="237"/>
      <c r="H23" s="236"/>
      <c r="I23" s="268"/>
      <c r="J23" s="239"/>
      <c r="K23" s="240"/>
      <c r="L23" s="241"/>
      <c r="M23" s="242"/>
      <c r="N23" s="236"/>
      <c r="O23" s="236"/>
      <c r="P23" s="237"/>
      <c r="Q23" s="236"/>
      <c r="R23" s="236"/>
      <c r="S23" s="243"/>
      <c r="T23" s="236"/>
      <c r="U23" s="244"/>
      <c r="V23" s="236"/>
      <c r="W23" s="246"/>
    </row>
    <row r="24" spans="1:23" s="152" customFormat="1" ht="15" customHeight="1">
      <c r="A24" s="267" t="s">
        <v>35</v>
      </c>
      <c r="B24" s="257">
        <v>54010</v>
      </c>
      <c r="C24" s="257">
        <v>59893</v>
      </c>
      <c r="D24" s="258">
        <v>-9.822516821665303E-2</v>
      </c>
      <c r="E24" s="257">
        <v>40142</v>
      </c>
      <c r="F24" s="257">
        <v>46457</v>
      </c>
      <c r="G24" s="258">
        <v>-0.13593215231289149</v>
      </c>
      <c r="H24" s="257">
        <v>13868</v>
      </c>
      <c r="I24" s="257">
        <v>13436</v>
      </c>
      <c r="J24" s="259">
        <v>3.2152426317356354E-2</v>
      </c>
      <c r="K24" s="260">
        <v>0.44800000000000001</v>
      </c>
      <c r="L24" s="261">
        <v>0.46600000000000003</v>
      </c>
      <c r="M24" s="262">
        <v>-1.7999999999999998</v>
      </c>
      <c r="N24" s="257">
        <v>48828</v>
      </c>
      <c r="O24" s="257">
        <v>50973</v>
      </c>
      <c r="P24" s="258">
        <v>-4.2081101759755164E-2</v>
      </c>
      <c r="Q24" s="257">
        <v>109026</v>
      </c>
      <c r="R24" s="257">
        <v>109411</v>
      </c>
      <c r="S24" s="263">
        <v>-3.5188417983566551E-3</v>
      </c>
      <c r="T24" s="257">
        <v>92342</v>
      </c>
      <c r="U24" s="264">
        <v>96673</v>
      </c>
      <c r="V24" s="265">
        <v>1.7097204221440474</v>
      </c>
      <c r="W24" s="266">
        <v>1.6140951363264489</v>
      </c>
    </row>
    <row r="25" spans="1:23" ht="3" customHeight="1">
      <c r="A25" s="187"/>
      <c r="B25" s="236"/>
      <c r="C25" s="236"/>
      <c r="D25" s="237"/>
      <c r="E25" s="236"/>
      <c r="F25" s="236"/>
      <c r="G25" s="237"/>
      <c r="H25" s="236"/>
      <c r="I25" s="268"/>
      <c r="J25" s="239"/>
      <c r="K25" s="240"/>
      <c r="L25" s="241"/>
      <c r="M25" s="242"/>
      <c r="N25" s="236"/>
      <c r="O25" s="236"/>
      <c r="P25" s="237"/>
      <c r="Q25" s="236"/>
      <c r="R25" s="236"/>
      <c r="S25" s="243"/>
      <c r="T25" s="236"/>
      <c r="U25" s="244"/>
      <c r="V25" s="236"/>
      <c r="W25" s="246"/>
    </row>
    <row r="26" spans="1:23" ht="15" customHeight="1">
      <c r="A26" s="269" t="s">
        <v>22</v>
      </c>
      <c r="B26" s="270">
        <v>42859</v>
      </c>
      <c r="C26" s="270">
        <v>48655</v>
      </c>
      <c r="D26" s="271">
        <v>-0.11912444764155791</v>
      </c>
      <c r="E26" s="222">
        <v>37177</v>
      </c>
      <c r="F26" s="222">
        <v>43178</v>
      </c>
      <c r="G26" s="271">
        <v>-0.138982815322618</v>
      </c>
      <c r="H26" s="222">
        <v>5682</v>
      </c>
      <c r="I26" s="222">
        <v>5477</v>
      </c>
      <c r="J26" s="272">
        <v>3.7429249589191166E-2</v>
      </c>
      <c r="K26" s="273">
        <v>0.47299999999999998</v>
      </c>
      <c r="L26" s="274">
        <v>0.496</v>
      </c>
      <c r="M26" s="275">
        <v>-2.2999999999999998</v>
      </c>
      <c r="N26" s="222">
        <v>39638</v>
      </c>
      <c r="O26" s="222">
        <v>41409</v>
      </c>
      <c r="P26" s="271">
        <v>-4.2768480282064286E-2</v>
      </c>
      <c r="Q26" s="222">
        <v>83806</v>
      </c>
      <c r="R26" s="222">
        <v>83421</v>
      </c>
      <c r="S26" s="276">
        <v>4.6151448675992857E-3</v>
      </c>
      <c r="T26" s="222">
        <v>75091</v>
      </c>
      <c r="U26" s="229">
        <v>78535</v>
      </c>
      <c r="V26" s="277">
        <v>1.7520474112788447</v>
      </c>
      <c r="W26" s="278">
        <v>1.6141198232452985</v>
      </c>
    </row>
    <row r="27" spans="1:23" ht="15" customHeight="1">
      <c r="A27" s="269" t="s">
        <v>23</v>
      </c>
      <c r="B27" s="270">
        <v>11151</v>
      </c>
      <c r="C27" s="270">
        <v>11238</v>
      </c>
      <c r="D27" s="271">
        <v>-7.7415910304324612E-3</v>
      </c>
      <c r="E27" s="222">
        <v>2965</v>
      </c>
      <c r="F27" s="222">
        <v>3279</v>
      </c>
      <c r="G27" s="271">
        <v>-9.5760902714242147E-2</v>
      </c>
      <c r="H27" s="222">
        <v>8186</v>
      </c>
      <c r="I27" s="222">
        <v>7959</v>
      </c>
      <c r="J27" s="272">
        <v>2.8521171001382083E-2</v>
      </c>
      <c r="K27" s="273">
        <v>0.36399999999999999</v>
      </c>
      <c r="L27" s="274">
        <v>0.36799999999999999</v>
      </c>
      <c r="M27" s="275">
        <v>-0.4</v>
      </c>
      <c r="N27" s="222">
        <v>9190</v>
      </c>
      <c r="O27" s="222">
        <v>9564</v>
      </c>
      <c r="P27" s="271">
        <v>-3.9104976997072355E-2</v>
      </c>
      <c r="Q27" s="222">
        <v>25220</v>
      </c>
      <c r="R27" s="222">
        <v>25990</v>
      </c>
      <c r="S27" s="276">
        <v>-2.9626779530588686E-2</v>
      </c>
      <c r="T27" s="222">
        <v>17251</v>
      </c>
      <c r="U27" s="229">
        <v>18138</v>
      </c>
      <c r="V27" s="277">
        <v>1.5470361402564792</v>
      </c>
      <c r="W27" s="278">
        <v>1.6139882541377468</v>
      </c>
    </row>
    <row r="28" spans="1:23" ht="3" customHeight="1">
      <c r="A28" s="279"/>
      <c r="B28" s="280"/>
      <c r="C28" s="280"/>
      <c r="D28" s="281"/>
      <c r="E28" s="280"/>
      <c r="F28" s="280"/>
      <c r="G28" s="282"/>
      <c r="H28" s="280"/>
      <c r="I28" s="280"/>
      <c r="J28" s="283"/>
      <c r="K28" s="284"/>
      <c r="L28" s="285"/>
      <c r="M28" s="286"/>
      <c r="N28" s="280"/>
      <c r="O28" s="280"/>
      <c r="P28" s="282"/>
      <c r="Q28" s="280"/>
      <c r="R28" s="280"/>
      <c r="S28" s="287"/>
      <c r="T28" s="280"/>
      <c r="U28" s="288"/>
      <c r="V28" s="289"/>
      <c r="W28" s="290"/>
    </row>
    <row r="29" spans="1:23" ht="3" customHeight="1" thickBot="1">
      <c r="A29" s="291"/>
      <c r="B29" s="292"/>
      <c r="C29" s="293"/>
      <c r="D29" s="294"/>
      <c r="E29" s="293"/>
      <c r="F29" s="293"/>
      <c r="G29" s="295"/>
      <c r="H29" s="296"/>
      <c r="I29" s="292"/>
      <c r="J29" s="297"/>
      <c r="K29" s="298"/>
      <c r="L29" s="296"/>
      <c r="M29" s="299"/>
      <c r="N29" s="296"/>
      <c r="O29" s="293"/>
      <c r="P29" s="295"/>
      <c r="Q29" s="293"/>
      <c r="R29" s="293"/>
      <c r="S29" s="300"/>
      <c r="T29" s="293"/>
      <c r="U29" s="301"/>
      <c r="V29" s="302"/>
      <c r="W29" s="303"/>
    </row>
    <row r="30" spans="1:23" ht="15" customHeight="1">
      <c r="A30" s="304" t="s">
        <v>25</v>
      </c>
    </row>
    <row r="31" spans="1:23" ht="15" customHeight="1"/>
    <row r="32" spans="1:23"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sheetData>
  <printOptions horizontalCentered="1"/>
  <pageMargins left="0" right="0" top="1.18" bottom="1" header="0.5" footer="0.5"/>
  <pageSetup paperSize="5" scale="59" orientation="landscape" r:id="rId1"/>
  <headerFooter alignWithMargins="0">
    <oddHeader>&amp;L&amp;G&amp;C&amp;"Arial,Bold"&amp;20REGISTRATION AND OCCUPANCY RATE FISCAL YEAR 2013-2014 AS OF JANUARY 2014</oddHeader>
  </headerFooter>
  <legacyDrawingHF r:id="rId2"/>
</worksheet>
</file>

<file path=xl/worksheets/sheet4.xml><?xml version="1.0" encoding="utf-8"?>
<worksheet xmlns="http://schemas.openxmlformats.org/spreadsheetml/2006/main" xmlns:r="http://schemas.openxmlformats.org/officeDocument/2006/relationships">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RowHeight="12.75"/>
  <cols>
    <col min="1" max="1" width="21.7109375" customWidth="1"/>
    <col min="2" max="2" width="30.5703125" bestFit="1" customWidth="1"/>
    <col min="3" max="4" width="12.7109375" customWidth="1"/>
    <col min="5" max="5" width="11.7109375" customWidth="1"/>
    <col min="6" max="7" width="12.7109375" customWidth="1"/>
    <col min="8" max="8" width="11.7109375" customWidth="1"/>
    <col min="9" max="10" width="12.7109375" customWidth="1"/>
    <col min="11" max="11" width="11.7109375" customWidth="1"/>
    <col min="12" max="12" width="1.140625" customWidth="1"/>
    <col min="13" max="15" width="11.7109375" customWidth="1"/>
    <col min="16" max="17" width="12.7109375" customWidth="1"/>
    <col min="18" max="18" width="11.7109375" customWidth="1"/>
    <col min="19" max="20" width="12.7109375" customWidth="1"/>
    <col min="21" max="21" width="11.7109375" customWidth="1"/>
    <col min="22" max="23" width="12.7109375" customWidth="1"/>
    <col min="24" max="24" width="11.7109375" customWidth="1"/>
    <col min="25" max="26" width="12.7109375" customWidth="1"/>
  </cols>
  <sheetData>
    <row r="1" spans="1:26" ht="37.5">
      <c r="A1" s="807" t="s">
        <v>36</v>
      </c>
      <c r="B1" s="807"/>
      <c r="C1" s="807"/>
      <c r="D1" s="807"/>
      <c r="E1" s="807"/>
      <c r="F1" s="807"/>
      <c r="G1" s="807"/>
      <c r="H1" s="807"/>
      <c r="I1" s="807"/>
      <c r="J1" s="807"/>
      <c r="K1" s="807"/>
      <c r="L1" s="807"/>
      <c r="M1" s="807"/>
      <c r="N1" s="807"/>
      <c r="O1" s="807"/>
      <c r="P1" s="807"/>
      <c r="Q1" s="807"/>
      <c r="R1" s="807"/>
      <c r="S1" s="807"/>
      <c r="T1" s="807"/>
      <c r="U1" s="807"/>
      <c r="V1" s="807"/>
      <c r="W1" s="807"/>
      <c r="X1" s="807"/>
      <c r="Y1" s="807"/>
      <c r="Z1" s="807"/>
    </row>
    <row r="2" spans="1:26" s="306" customFormat="1" ht="15" customHeight="1">
      <c r="A2" s="808"/>
      <c r="B2" s="808"/>
      <c r="C2" s="808"/>
      <c r="D2" s="808"/>
      <c r="E2" s="808"/>
      <c r="F2" s="808"/>
      <c r="G2" s="808"/>
      <c r="H2" s="808"/>
      <c r="I2" s="808"/>
      <c r="J2" s="808"/>
      <c r="K2" s="808"/>
      <c r="L2" s="808"/>
      <c r="M2" s="808"/>
      <c r="N2" s="808"/>
      <c r="O2" s="808"/>
      <c r="P2" s="808"/>
      <c r="Q2" s="808"/>
      <c r="R2" s="808"/>
      <c r="S2" s="808"/>
      <c r="T2" s="808"/>
      <c r="U2" s="808"/>
      <c r="V2" s="808"/>
      <c r="W2" s="808"/>
      <c r="X2" s="808"/>
      <c r="Y2" s="808"/>
      <c r="Z2" s="808"/>
    </row>
    <row r="3" spans="1:26" s="306" customFormat="1" ht="15" customHeight="1">
      <c r="A3" s="307"/>
      <c r="B3" s="307"/>
      <c r="C3" s="307"/>
      <c r="D3" s="307"/>
      <c r="E3" s="307"/>
      <c r="F3" s="307"/>
      <c r="G3" s="307"/>
      <c r="H3" s="307"/>
      <c r="I3" s="307"/>
      <c r="J3" s="307"/>
      <c r="K3" s="307"/>
      <c r="L3" s="307"/>
      <c r="M3" s="307"/>
      <c r="N3" s="307"/>
      <c r="O3" s="307"/>
      <c r="P3" s="307"/>
      <c r="Q3" s="307"/>
      <c r="R3" s="307"/>
      <c r="S3" s="307"/>
      <c r="T3" s="307"/>
      <c r="U3" s="307"/>
      <c r="V3" s="307"/>
      <c r="W3" s="307"/>
      <c r="X3" s="307"/>
      <c r="Y3" s="307"/>
      <c r="Z3" s="307"/>
    </row>
    <row r="4" spans="1:26" ht="24" thickBot="1">
      <c r="A4" s="809" t="s">
        <v>37</v>
      </c>
      <c r="B4" s="809"/>
      <c r="C4" s="809"/>
      <c r="D4" s="809"/>
      <c r="E4" s="809"/>
      <c r="F4" s="809"/>
      <c r="G4" s="809"/>
      <c r="H4" s="809"/>
      <c r="I4" s="809"/>
      <c r="J4" s="809"/>
      <c r="K4" s="809"/>
      <c r="L4" s="809"/>
      <c r="M4" s="809"/>
      <c r="N4" s="809"/>
      <c r="O4" s="809"/>
      <c r="P4" s="809"/>
      <c r="Q4" s="809"/>
      <c r="R4" s="809"/>
      <c r="S4" s="809"/>
      <c r="T4" s="809"/>
      <c r="U4" s="809"/>
      <c r="V4" s="809"/>
      <c r="W4" s="809"/>
      <c r="X4" s="809"/>
      <c r="Y4" s="809"/>
      <c r="Z4" s="809"/>
    </row>
    <row r="5" spans="1:26" ht="15">
      <c r="A5" s="308"/>
      <c r="B5" s="309"/>
      <c r="C5" s="810" t="s">
        <v>38</v>
      </c>
      <c r="D5" s="810"/>
      <c r="E5" s="310" t="s">
        <v>39</v>
      </c>
      <c r="F5" s="810" t="s">
        <v>40</v>
      </c>
      <c r="G5" s="810"/>
      <c r="H5" s="310" t="s">
        <v>39</v>
      </c>
      <c r="I5" s="810" t="s">
        <v>41</v>
      </c>
      <c r="J5" s="810"/>
      <c r="K5" s="311" t="s">
        <v>39</v>
      </c>
      <c r="L5" s="312"/>
      <c r="M5" s="811" t="s">
        <v>42</v>
      </c>
      <c r="N5" s="811"/>
      <c r="O5" s="310" t="s">
        <v>43</v>
      </c>
      <c r="P5" s="810" t="s">
        <v>44</v>
      </c>
      <c r="Q5" s="810"/>
      <c r="R5" s="310" t="s">
        <v>39</v>
      </c>
      <c r="S5" s="810" t="s">
        <v>45</v>
      </c>
      <c r="T5" s="810"/>
      <c r="U5" s="310" t="s">
        <v>39</v>
      </c>
      <c r="V5" s="810" t="s">
        <v>46</v>
      </c>
      <c r="W5" s="810"/>
      <c r="X5" s="310" t="s">
        <v>39</v>
      </c>
      <c r="Y5" s="812" t="s">
        <v>47</v>
      </c>
      <c r="Z5" s="813"/>
    </row>
    <row r="6" spans="1:26" ht="30.75" thickBot="1">
      <c r="A6" s="313" t="s">
        <v>48</v>
      </c>
      <c r="B6" s="314" t="s">
        <v>49</v>
      </c>
      <c r="C6" s="315">
        <v>2014</v>
      </c>
      <c r="D6" s="315">
        <v>2013</v>
      </c>
      <c r="E6" s="316" t="s">
        <v>185</v>
      </c>
      <c r="F6" s="315">
        <v>2014</v>
      </c>
      <c r="G6" s="315">
        <v>2013</v>
      </c>
      <c r="H6" s="316" t="s">
        <v>185</v>
      </c>
      <c r="I6" s="315">
        <v>2014</v>
      </c>
      <c r="J6" s="315">
        <v>2013</v>
      </c>
      <c r="K6" s="316" t="s">
        <v>185</v>
      </c>
      <c r="L6" s="317"/>
      <c r="M6" s="318">
        <v>2014</v>
      </c>
      <c r="N6" s="315">
        <v>2013</v>
      </c>
      <c r="O6" s="316" t="s">
        <v>185</v>
      </c>
      <c r="P6" s="315">
        <v>2014</v>
      </c>
      <c r="Q6" s="315">
        <v>2013</v>
      </c>
      <c r="R6" s="316" t="s">
        <v>185</v>
      </c>
      <c r="S6" s="315">
        <v>2014</v>
      </c>
      <c r="T6" s="315">
        <v>2013</v>
      </c>
      <c r="U6" s="316" t="s">
        <v>185</v>
      </c>
      <c r="V6" s="315">
        <v>2014</v>
      </c>
      <c r="W6" s="315">
        <v>2013</v>
      </c>
      <c r="X6" s="316" t="s">
        <v>185</v>
      </c>
      <c r="Y6" s="319">
        <v>2014</v>
      </c>
      <c r="Z6" s="320">
        <v>2013</v>
      </c>
    </row>
    <row r="7" spans="1:26" ht="15">
      <c r="A7" s="805" t="s">
        <v>50</v>
      </c>
      <c r="B7" s="321" t="s">
        <v>51</v>
      </c>
      <c r="C7" s="322">
        <v>12828</v>
      </c>
      <c r="D7" s="322">
        <v>11719</v>
      </c>
      <c r="E7" s="323">
        <v>9.4632647836846148E-2</v>
      </c>
      <c r="F7" s="322">
        <v>9969</v>
      </c>
      <c r="G7" s="322">
        <v>9310</v>
      </c>
      <c r="H7" s="323">
        <v>7.0784103114930177E-2</v>
      </c>
      <c r="I7" s="322">
        <v>2859</v>
      </c>
      <c r="J7" s="322">
        <v>2409</v>
      </c>
      <c r="K7" s="323">
        <v>0.18679950186799502</v>
      </c>
      <c r="L7" s="324"/>
      <c r="M7" s="325">
        <v>0.61383144318434513</v>
      </c>
      <c r="N7" s="325">
        <v>0.60806669671022984</v>
      </c>
      <c r="O7" s="326">
        <v>0.6</v>
      </c>
      <c r="P7" s="322">
        <v>13802</v>
      </c>
      <c r="Q7" s="322">
        <v>13493</v>
      </c>
      <c r="R7" s="323">
        <v>2.2900763358778626E-2</v>
      </c>
      <c r="S7" s="322">
        <v>22485</v>
      </c>
      <c r="T7" s="322">
        <v>22190</v>
      </c>
      <c r="U7" s="323">
        <v>1.3294276701216764E-2</v>
      </c>
      <c r="V7" s="322">
        <v>26526</v>
      </c>
      <c r="W7" s="322">
        <v>25087</v>
      </c>
      <c r="X7" s="323">
        <v>5.7360385857216888E-2</v>
      </c>
      <c r="Y7" s="327">
        <v>2.0678203928905519</v>
      </c>
      <c r="Z7" s="328">
        <v>2.1407116648178173</v>
      </c>
    </row>
    <row r="8" spans="1:26" ht="15">
      <c r="A8" s="814"/>
      <c r="B8" s="321" t="s">
        <v>52</v>
      </c>
      <c r="C8" s="322">
        <v>15873</v>
      </c>
      <c r="D8" s="322">
        <v>13464</v>
      </c>
      <c r="E8" s="323">
        <v>0.17892156862745098</v>
      </c>
      <c r="F8" s="322">
        <v>14018</v>
      </c>
      <c r="G8" s="322">
        <v>11846</v>
      </c>
      <c r="H8" s="323">
        <v>0.18335303055883842</v>
      </c>
      <c r="I8" s="322">
        <v>1855</v>
      </c>
      <c r="J8" s="322">
        <v>1618</v>
      </c>
      <c r="K8" s="323">
        <v>0.14647713226205192</v>
      </c>
      <c r="L8" s="324"/>
      <c r="M8" s="325">
        <v>0.79855225988700562</v>
      </c>
      <c r="N8" s="325">
        <v>0.73204406364749086</v>
      </c>
      <c r="O8" s="326">
        <v>6.7</v>
      </c>
      <c r="P8" s="322">
        <v>18092</v>
      </c>
      <c r="Q8" s="322">
        <v>14952</v>
      </c>
      <c r="R8" s="323">
        <v>0.21000535045478866</v>
      </c>
      <c r="S8" s="322">
        <v>22656</v>
      </c>
      <c r="T8" s="322">
        <v>20425</v>
      </c>
      <c r="U8" s="323">
        <v>0.10922888616891065</v>
      </c>
      <c r="V8" s="322">
        <v>32059</v>
      </c>
      <c r="W8" s="322">
        <v>24631</v>
      </c>
      <c r="X8" s="323">
        <v>0.30157119077585159</v>
      </c>
      <c r="Y8" s="327">
        <v>2.0197190197190196</v>
      </c>
      <c r="Z8" s="328">
        <v>1.8293969102792633</v>
      </c>
    </row>
    <row r="9" spans="1:26" ht="15.75" thickBot="1">
      <c r="A9" s="806"/>
      <c r="B9" s="321" t="s">
        <v>53</v>
      </c>
      <c r="C9" s="322">
        <v>92115</v>
      </c>
      <c r="D9" s="322">
        <v>84742</v>
      </c>
      <c r="E9" s="323">
        <v>8.7005263033678698E-2</v>
      </c>
      <c r="F9" s="322">
        <v>80848</v>
      </c>
      <c r="G9" s="322">
        <v>71791</v>
      </c>
      <c r="H9" s="323">
        <v>0.12615787494254155</v>
      </c>
      <c r="I9" s="322">
        <v>11267</v>
      </c>
      <c r="J9" s="322">
        <v>12951</v>
      </c>
      <c r="K9" s="323">
        <v>-0.13002856922245387</v>
      </c>
      <c r="L9" s="324"/>
      <c r="M9" s="325">
        <v>0.82053754033224291</v>
      </c>
      <c r="N9" s="325">
        <v>0.79428307308489077</v>
      </c>
      <c r="O9" s="326">
        <v>2.6</v>
      </c>
      <c r="P9" s="322">
        <v>147243</v>
      </c>
      <c r="Q9" s="322">
        <v>142631</v>
      </c>
      <c r="R9" s="323">
        <v>3.2335186600388414E-2</v>
      </c>
      <c r="S9" s="322">
        <v>179447</v>
      </c>
      <c r="T9" s="322">
        <v>179572</v>
      </c>
      <c r="U9" s="323">
        <v>-6.9609961463925338E-4</v>
      </c>
      <c r="V9" s="322">
        <v>253250</v>
      </c>
      <c r="W9" s="322">
        <v>236565</v>
      </c>
      <c r="X9" s="323">
        <v>7.0530298226703023E-2</v>
      </c>
      <c r="Y9" s="327">
        <v>2.7492807903164524</v>
      </c>
      <c r="Z9" s="328">
        <v>2.7915909466380309</v>
      </c>
    </row>
    <row r="10" spans="1:26" ht="15.75" thickBot="1">
      <c r="A10" s="329" t="s">
        <v>54</v>
      </c>
      <c r="B10" s="330"/>
      <c r="C10" s="331">
        <v>120816</v>
      </c>
      <c r="D10" s="331">
        <v>109925</v>
      </c>
      <c r="E10" s="332">
        <v>9.9076643165794856E-2</v>
      </c>
      <c r="F10" s="331">
        <v>104835</v>
      </c>
      <c r="G10" s="331">
        <v>92947</v>
      </c>
      <c r="H10" s="332">
        <v>0.12790084671909799</v>
      </c>
      <c r="I10" s="331">
        <v>15981</v>
      </c>
      <c r="J10" s="331">
        <v>16978</v>
      </c>
      <c r="K10" s="332">
        <v>-5.8723053363175876E-2</v>
      </c>
      <c r="L10" s="324"/>
      <c r="M10" s="333">
        <v>0.79762498441590823</v>
      </c>
      <c r="N10" s="333">
        <v>0.76996403930022905</v>
      </c>
      <c r="O10" s="334">
        <v>2.8000000000000003</v>
      </c>
      <c r="P10" s="331">
        <v>179137</v>
      </c>
      <c r="Q10" s="331">
        <v>171076</v>
      </c>
      <c r="R10" s="332">
        <v>4.7119408917674015E-2</v>
      </c>
      <c r="S10" s="331">
        <v>224588</v>
      </c>
      <c r="T10" s="331">
        <v>222187</v>
      </c>
      <c r="U10" s="332">
        <v>1.0806212784726378E-2</v>
      </c>
      <c r="V10" s="331">
        <v>311835</v>
      </c>
      <c r="W10" s="331">
        <v>286283</v>
      </c>
      <c r="X10" s="332">
        <v>8.9254339237747268E-2</v>
      </c>
      <c r="Y10" s="335">
        <v>2.5810736988478347</v>
      </c>
      <c r="Z10" s="336">
        <v>2.6043484193768478</v>
      </c>
    </row>
    <row r="11" spans="1:26" ht="15">
      <c r="A11" s="805" t="s">
        <v>55</v>
      </c>
      <c r="B11" s="321" t="s">
        <v>51</v>
      </c>
      <c r="C11" s="322">
        <v>11096</v>
      </c>
      <c r="D11" s="322">
        <v>11626</v>
      </c>
      <c r="E11" s="323">
        <v>-4.5587476346120766E-2</v>
      </c>
      <c r="F11" s="322">
        <v>2737</v>
      </c>
      <c r="G11" s="322">
        <v>3032</v>
      </c>
      <c r="H11" s="323">
        <v>-9.7295514511873349E-2</v>
      </c>
      <c r="I11" s="322">
        <v>8359</v>
      </c>
      <c r="J11" s="322">
        <v>8594</v>
      </c>
      <c r="K11" s="323">
        <v>-2.7344659064463581E-2</v>
      </c>
      <c r="L11" s="324"/>
      <c r="M11" s="325">
        <v>0.31969860064585576</v>
      </c>
      <c r="N11" s="325">
        <v>0.30137633646405576</v>
      </c>
      <c r="O11" s="326">
        <v>1.7999999999999998</v>
      </c>
      <c r="P11" s="322">
        <v>10098</v>
      </c>
      <c r="Q11" s="322">
        <v>10204</v>
      </c>
      <c r="R11" s="323">
        <v>-1.0388083104664837E-2</v>
      </c>
      <c r="S11" s="322">
        <v>31586</v>
      </c>
      <c r="T11" s="322">
        <v>33858</v>
      </c>
      <c r="U11" s="323">
        <v>-6.7103786402032017E-2</v>
      </c>
      <c r="V11" s="322">
        <v>22029</v>
      </c>
      <c r="W11" s="322">
        <v>22210</v>
      </c>
      <c r="X11" s="323">
        <v>-8.1494822152183705E-3</v>
      </c>
      <c r="Y11" s="327">
        <v>1.9853100216294159</v>
      </c>
      <c r="Z11" s="328">
        <v>1.9103733012214004</v>
      </c>
    </row>
    <row r="12" spans="1:26" ht="15.75" thickBot="1">
      <c r="A12" s="806"/>
      <c r="B12" s="321" t="s">
        <v>52</v>
      </c>
      <c r="C12" s="322">
        <v>12212</v>
      </c>
      <c r="D12" s="322">
        <v>11476</v>
      </c>
      <c r="E12" s="323">
        <v>6.413384454513768E-2</v>
      </c>
      <c r="F12" s="322">
        <v>4745</v>
      </c>
      <c r="G12" s="322">
        <v>4166</v>
      </c>
      <c r="H12" s="323">
        <v>0.13898223715794528</v>
      </c>
      <c r="I12" s="322">
        <v>7467</v>
      </c>
      <c r="J12" s="322">
        <v>7310</v>
      </c>
      <c r="K12" s="323">
        <v>2.1477428180574555E-2</v>
      </c>
      <c r="L12" s="324"/>
      <c r="M12" s="325">
        <v>0.51754593486318112</v>
      </c>
      <c r="N12" s="325">
        <v>0.51311068175545127</v>
      </c>
      <c r="O12" s="326">
        <v>0.4</v>
      </c>
      <c r="P12" s="322">
        <v>13126</v>
      </c>
      <c r="Q12" s="322">
        <v>13013</v>
      </c>
      <c r="R12" s="323">
        <v>8.6836240682394532E-3</v>
      </c>
      <c r="S12" s="322">
        <v>25362</v>
      </c>
      <c r="T12" s="322">
        <v>25361</v>
      </c>
      <c r="U12" s="323">
        <v>3.9430621820906113E-5</v>
      </c>
      <c r="V12" s="322">
        <v>28017</v>
      </c>
      <c r="W12" s="322">
        <v>26933</v>
      </c>
      <c r="X12" s="323">
        <v>4.0248022871570192E-2</v>
      </c>
      <c r="Y12" s="327">
        <v>2.2942188011791682</v>
      </c>
      <c r="Z12" s="328">
        <v>2.3468978738236319</v>
      </c>
    </row>
    <row r="13" spans="1:26" ht="15.75" thickBot="1">
      <c r="A13" s="329" t="s">
        <v>54</v>
      </c>
      <c r="B13" s="330"/>
      <c r="C13" s="331">
        <v>23308</v>
      </c>
      <c r="D13" s="331">
        <v>23102</v>
      </c>
      <c r="E13" s="332">
        <v>8.9169768851181715E-3</v>
      </c>
      <c r="F13" s="331">
        <v>7482</v>
      </c>
      <c r="G13" s="331">
        <v>7198</v>
      </c>
      <c r="H13" s="332">
        <v>3.9455404278966377E-2</v>
      </c>
      <c r="I13" s="331">
        <v>15826</v>
      </c>
      <c r="J13" s="331">
        <v>15904</v>
      </c>
      <c r="K13" s="332">
        <v>-4.9044265593561369E-3</v>
      </c>
      <c r="L13" s="324"/>
      <c r="M13" s="333">
        <v>0.40781063426283626</v>
      </c>
      <c r="N13" s="333">
        <v>0.39205322616052279</v>
      </c>
      <c r="O13" s="334">
        <v>1.6</v>
      </c>
      <c r="P13" s="331">
        <v>23224</v>
      </c>
      <c r="Q13" s="331">
        <v>23217</v>
      </c>
      <c r="R13" s="332">
        <v>3.0150320885557997E-4</v>
      </c>
      <c r="S13" s="331">
        <v>56948</v>
      </c>
      <c r="T13" s="331">
        <v>59219</v>
      </c>
      <c r="U13" s="332">
        <v>-3.8349178473125183E-2</v>
      </c>
      <c r="V13" s="331">
        <v>50046</v>
      </c>
      <c r="W13" s="331">
        <v>49143</v>
      </c>
      <c r="X13" s="332">
        <v>1.8374946584457603E-2</v>
      </c>
      <c r="Y13" s="335">
        <v>2.1471597734683372</v>
      </c>
      <c r="Z13" s="336">
        <v>2.12721842264739</v>
      </c>
    </row>
    <row r="14" spans="1:26" ht="15">
      <c r="A14" s="805" t="s">
        <v>56</v>
      </c>
      <c r="B14" s="321" t="s">
        <v>51</v>
      </c>
      <c r="C14" s="322">
        <v>1506</v>
      </c>
      <c r="D14" s="322">
        <v>1467</v>
      </c>
      <c r="E14" s="323">
        <v>2.6584867075664622E-2</v>
      </c>
      <c r="F14" s="322">
        <v>583</v>
      </c>
      <c r="G14" s="322">
        <v>561</v>
      </c>
      <c r="H14" s="323">
        <v>3.9215686274509803E-2</v>
      </c>
      <c r="I14" s="322">
        <v>923</v>
      </c>
      <c r="J14" s="322">
        <v>906</v>
      </c>
      <c r="K14" s="323">
        <v>1.8763796909492272E-2</v>
      </c>
      <c r="L14" s="324"/>
      <c r="M14" s="325">
        <v>0.36146150500217483</v>
      </c>
      <c r="N14" s="325">
        <v>0.27548853016142738</v>
      </c>
      <c r="O14" s="326">
        <v>8.6</v>
      </c>
      <c r="P14" s="322">
        <v>1662</v>
      </c>
      <c r="Q14" s="322">
        <v>1297</v>
      </c>
      <c r="R14" s="323">
        <v>0.28141865844255975</v>
      </c>
      <c r="S14" s="322">
        <v>4598</v>
      </c>
      <c r="T14" s="322">
        <v>4708</v>
      </c>
      <c r="U14" s="323">
        <v>-2.336448598130841E-2</v>
      </c>
      <c r="V14" s="322">
        <v>3364</v>
      </c>
      <c r="W14" s="322">
        <v>3040</v>
      </c>
      <c r="X14" s="323">
        <v>0.10657894736842105</v>
      </c>
      <c r="Y14" s="327">
        <v>2.2337317397078351</v>
      </c>
      <c r="Z14" s="328">
        <v>2.0722563053851397</v>
      </c>
    </row>
    <row r="15" spans="1:26" ht="15">
      <c r="A15" s="814"/>
      <c r="B15" s="321" t="s">
        <v>52</v>
      </c>
      <c r="C15" s="322">
        <v>8139</v>
      </c>
      <c r="D15" s="322">
        <v>8019</v>
      </c>
      <c r="E15" s="323">
        <v>1.4964459408903853E-2</v>
      </c>
      <c r="F15" s="322">
        <v>5779</v>
      </c>
      <c r="G15" s="322">
        <v>6094</v>
      </c>
      <c r="H15" s="323">
        <v>-5.1690187069248439E-2</v>
      </c>
      <c r="I15" s="322">
        <v>2360</v>
      </c>
      <c r="J15" s="322">
        <v>1925</v>
      </c>
      <c r="K15" s="323">
        <v>0.22597402597402597</v>
      </c>
      <c r="L15" s="324"/>
      <c r="M15" s="325">
        <v>0.65761565653978171</v>
      </c>
      <c r="N15" s="325">
        <v>0.62470588235294122</v>
      </c>
      <c r="O15" s="326">
        <v>3.3000000000000003</v>
      </c>
      <c r="P15" s="322">
        <v>12836</v>
      </c>
      <c r="Q15" s="322">
        <v>12213</v>
      </c>
      <c r="R15" s="323">
        <v>5.1011217555064277E-2</v>
      </c>
      <c r="S15" s="322">
        <v>19519</v>
      </c>
      <c r="T15" s="322">
        <v>19550</v>
      </c>
      <c r="U15" s="323">
        <v>-1.5856777493606139E-3</v>
      </c>
      <c r="V15" s="322">
        <v>22958</v>
      </c>
      <c r="W15" s="322">
        <v>22100</v>
      </c>
      <c r="X15" s="323">
        <v>3.8823529411764708E-2</v>
      </c>
      <c r="Y15" s="327">
        <v>2.8207396486054797</v>
      </c>
      <c r="Z15" s="328">
        <v>2.7559546078064598</v>
      </c>
    </row>
    <row r="16" spans="1:26" ht="15.75" thickBot="1">
      <c r="A16" s="806"/>
      <c r="B16" s="321" t="s">
        <v>53</v>
      </c>
      <c r="C16" s="322">
        <v>24281</v>
      </c>
      <c r="D16" s="322">
        <v>22655</v>
      </c>
      <c r="E16" s="323">
        <v>7.177223570955639E-2</v>
      </c>
      <c r="F16" s="322">
        <v>20223</v>
      </c>
      <c r="G16" s="322">
        <v>19853</v>
      </c>
      <c r="H16" s="323">
        <v>1.8636981816350175E-2</v>
      </c>
      <c r="I16" s="322">
        <v>4058</v>
      </c>
      <c r="J16" s="322">
        <v>2802</v>
      </c>
      <c r="K16" s="323">
        <v>0.44825124910778014</v>
      </c>
      <c r="L16" s="324"/>
      <c r="M16" s="325">
        <v>0.69734414010203716</v>
      </c>
      <c r="N16" s="325">
        <v>0.68970291414368878</v>
      </c>
      <c r="O16" s="326">
        <v>0.8</v>
      </c>
      <c r="P16" s="322">
        <v>38545</v>
      </c>
      <c r="Q16" s="322">
        <v>41347</v>
      </c>
      <c r="R16" s="323">
        <v>-6.7767915447311783E-2</v>
      </c>
      <c r="S16" s="322">
        <v>55274</v>
      </c>
      <c r="T16" s="322">
        <v>59949</v>
      </c>
      <c r="U16" s="323">
        <v>-7.7982952176016279E-2</v>
      </c>
      <c r="V16" s="322">
        <v>82610</v>
      </c>
      <c r="W16" s="322">
        <v>78425</v>
      </c>
      <c r="X16" s="323">
        <v>5.3363085750717243E-2</v>
      </c>
      <c r="Y16" s="327">
        <v>3.4022486718009968</v>
      </c>
      <c r="Z16" s="328">
        <v>3.461708232178327</v>
      </c>
    </row>
    <row r="17" spans="1:26" ht="15.75" thickBot="1">
      <c r="A17" s="329" t="s">
        <v>54</v>
      </c>
      <c r="B17" s="330"/>
      <c r="C17" s="331">
        <v>33926</v>
      </c>
      <c r="D17" s="331">
        <v>32141</v>
      </c>
      <c r="E17" s="332">
        <v>5.5536542111321988E-2</v>
      </c>
      <c r="F17" s="331">
        <v>26585</v>
      </c>
      <c r="G17" s="331">
        <v>26508</v>
      </c>
      <c r="H17" s="332">
        <v>2.9047834615964991E-3</v>
      </c>
      <c r="I17" s="331">
        <v>7341</v>
      </c>
      <c r="J17" s="331">
        <v>5633</v>
      </c>
      <c r="K17" s="332">
        <v>0.30321320788212319</v>
      </c>
      <c r="L17" s="324"/>
      <c r="M17" s="333">
        <v>0.66812359083523321</v>
      </c>
      <c r="N17" s="333">
        <v>0.65145415464272571</v>
      </c>
      <c r="O17" s="334">
        <v>1.7000000000000002</v>
      </c>
      <c r="P17" s="331">
        <v>53043</v>
      </c>
      <c r="Q17" s="331">
        <v>54857</v>
      </c>
      <c r="R17" s="332">
        <v>-3.3067794447381373E-2</v>
      </c>
      <c r="S17" s="331">
        <v>79391</v>
      </c>
      <c r="T17" s="331">
        <v>84207</v>
      </c>
      <c r="U17" s="332">
        <v>-5.7192394931537757E-2</v>
      </c>
      <c r="V17" s="331">
        <v>108932</v>
      </c>
      <c r="W17" s="331">
        <v>103565</v>
      </c>
      <c r="X17" s="332">
        <v>5.1822526915463719E-2</v>
      </c>
      <c r="Y17" s="335">
        <v>3.2108707186228851</v>
      </c>
      <c r="Z17" s="336">
        <v>3.2222083942627795</v>
      </c>
    </row>
    <row r="18" spans="1:26" ht="15">
      <c r="A18" s="805" t="s">
        <v>57</v>
      </c>
      <c r="B18" s="321" t="s">
        <v>51</v>
      </c>
      <c r="C18" s="322">
        <v>3373</v>
      </c>
      <c r="D18" s="322">
        <v>3733</v>
      </c>
      <c r="E18" s="323">
        <v>-9.6437181891240287E-2</v>
      </c>
      <c r="F18" s="322">
        <v>1182</v>
      </c>
      <c r="G18" s="322">
        <v>1573</v>
      </c>
      <c r="H18" s="323">
        <v>-0.24856961220597584</v>
      </c>
      <c r="I18" s="322">
        <v>2191</v>
      </c>
      <c r="J18" s="322">
        <v>2160</v>
      </c>
      <c r="K18" s="323">
        <v>1.4351851851851852E-2</v>
      </c>
      <c r="L18" s="324"/>
      <c r="M18" s="325">
        <v>0.34244390088269699</v>
      </c>
      <c r="N18" s="325">
        <v>0.38052819115489417</v>
      </c>
      <c r="O18" s="326">
        <v>-3.8</v>
      </c>
      <c r="P18" s="322">
        <v>3220</v>
      </c>
      <c r="Q18" s="322">
        <v>3631</v>
      </c>
      <c r="R18" s="323">
        <v>-0.11319195813825393</v>
      </c>
      <c r="S18" s="322">
        <v>9403</v>
      </c>
      <c r="T18" s="322">
        <v>9542</v>
      </c>
      <c r="U18" s="323">
        <v>-1.4567176692517291E-2</v>
      </c>
      <c r="V18" s="322">
        <v>5831</v>
      </c>
      <c r="W18" s="322">
        <v>6696</v>
      </c>
      <c r="X18" s="323">
        <v>-0.12918160095579451</v>
      </c>
      <c r="Y18" s="327">
        <v>1.7287281351912245</v>
      </c>
      <c r="Z18" s="328">
        <v>1.7937315831770695</v>
      </c>
    </row>
    <row r="19" spans="1:26" ht="15.75" thickBot="1">
      <c r="A19" s="806"/>
      <c r="B19" s="321" t="s">
        <v>58</v>
      </c>
      <c r="C19" s="322">
        <v>7401</v>
      </c>
      <c r="D19" s="322">
        <v>6630</v>
      </c>
      <c r="E19" s="323">
        <v>0.116289592760181</v>
      </c>
      <c r="F19" s="322">
        <v>4778</v>
      </c>
      <c r="G19" s="322">
        <v>4310</v>
      </c>
      <c r="H19" s="323">
        <v>0.108584686774942</v>
      </c>
      <c r="I19" s="322">
        <v>2623</v>
      </c>
      <c r="J19" s="322">
        <v>2320</v>
      </c>
      <c r="K19" s="323">
        <v>0.13060344827586207</v>
      </c>
      <c r="L19" s="324"/>
      <c r="M19" s="325">
        <v>0.63174178056889541</v>
      </c>
      <c r="N19" s="325">
        <v>0.63477713309045114</v>
      </c>
      <c r="O19" s="326">
        <v>-0.3</v>
      </c>
      <c r="P19" s="322">
        <v>13681</v>
      </c>
      <c r="Q19" s="322">
        <v>14113</v>
      </c>
      <c r="R19" s="323">
        <v>-3.0610075816622971E-2</v>
      </c>
      <c r="S19" s="322">
        <v>21656</v>
      </c>
      <c r="T19" s="322">
        <v>22233</v>
      </c>
      <c r="U19" s="323">
        <v>-2.5952413079656365E-2</v>
      </c>
      <c r="V19" s="322">
        <v>22599</v>
      </c>
      <c r="W19" s="322">
        <v>22155</v>
      </c>
      <c r="X19" s="323">
        <v>2.0040622884224781E-2</v>
      </c>
      <c r="Y19" s="327">
        <v>3.0535062829347384</v>
      </c>
      <c r="Z19" s="328">
        <v>3.3416289592760182</v>
      </c>
    </row>
    <row r="20" spans="1:26" ht="15.75" thickBot="1">
      <c r="A20" s="329" t="s">
        <v>54</v>
      </c>
      <c r="B20" s="330"/>
      <c r="C20" s="331">
        <v>10774</v>
      </c>
      <c r="D20" s="331">
        <v>10363</v>
      </c>
      <c r="E20" s="332">
        <v>3.9660330020264402E-2</v>
      </c>
      <c r="F20" s="331">
        <v>5960</v>
      </c>
      <c r="G20" s="331">
        <v>5883</v>
      </c>
      <c r="H20" s="332">
        <v>1.3088560258371578E-2</v>
      </c>
      <c r="I20" s="331">
        <v>4814</v>
      </c>
      <c r="J20" s="331">
        <v>4480</v>
      </c>
      <c r="K20" s="332">
        <v>7.4553571428571427E-2</v>
      </c>
      <c r="L20" s="324"/>
      <c r="M20" s="333">
        <v>0.54415789304227435</v>
      </c>
      <c r="N20" s="333">
        <v>0.55842643587726204</v>
      </c>
      <c r="O20" s="334">
        <v>-1.4000000000000001</v>
      </c>
      <c r="P20" s="331">
        <v>16901</v>
      </c>
      <c r="Q20" s="331">
        <v>17744</v>
      </c>
      <c r="R20" s="332">
        <v>-4.7509017132551845E-2</v>
      </c>
      <c r="S20" s="331">
        <v>31059</v>
      </c>
      <c r="T20" s="331">
        <v>31775</v>
      </c>
      <c r="U20" s="332">
        <v>-2.2533438237608183E-2</v>
      </c>
      <c r="V20" s="331">
        <v>28430</v>
      </c>
      <c r="W20" s="331">
        <v>28851</v>
      </c>
      <c r="X20" s="332">
        <v>-1.4592215174517347E-2</v>
      </c>
      <c r="Y20" s="335">
        <v>2.6387599777241508</v>
      </c>
      <c r="Z20" s="336">
        <v>2.7840393708385602</v>
      </c>
    </row>
    <row r="21" spans="1:26" ht="15">
      <c r="A21" s="805" t="s">
        <v>59</v>
      </c>
      <c r="B21" s="321" t="s">
        <v>51</v>
      </c>
      <c r="C21" s="322">
        <v>2546</v>
      </c>
      <c r="D21" s="322">
        <v>2484</v>
      </c>
      <c r="E21" s="323">
        <v>2.4959742351046699E-2</v>
      </c>
      <c r="F21" s="322">
        <v>1283</v>
      </c>
      <c r="G21" s="322">
        <v>1307</v>
      </c>
      <c r="H21" s="323">
        <v>-1.8362662586074982E-2</v>
      </c>
      <c r="I21" s="322">
        <v>1263</v>
      </c>
      <c r="J21" s="322">
        <v>1177</v>
      </c>
      <c r="K21" s="323">
        <v>7.3067119796091762E-2</v>
      </c>
      <c r="L21" s="324"/>
      <c r="M21" s="325">
        <v>0.52362278244631189</v>
      </c>
      <c r="N21" s="325">
        <v>0.63287671232876708</v>
      </c>
      <c r="O21" s="326">
        <v>-10.9</v>
      </c>
      <c r="P21" s="322">
        <v>2804</v>
      </c>
      <c r="Q21" s="322">
        <v>3465</v>
      </c>
      <c r="R21" s="323">
        <v>-0.19076479076479078</v>
      </c>
      <c r="S21" s="322">
        <v>5355</v>
      </c>
      <c r="T21" s="322">
        <v>5475</v>
      </c>
      <c r="U21" s="323">
        <v>-2.1917808219178082E-2</v>
      </c>
      <c r="V21" s="322">
        <v>4798</v>
      </c>
      <c r="W21" s="322">
        <v>5481</v>
      </c>
      <c r="X21" s="323">
        <v>-0.12461229702609013</v>
      </c>
      <c r="Y21" s="327">
        <v>1.8845247446975648</v>
      </c>
      <c r="Z21" s="328">
        <v>2.2065217391304346</v>
      </c>
    </row>
    <row r="22" spans="1:26" ht="15.75" thickBot="1">
      <c r="A22" s="806"/>
      <c r="B22" s="321" t="s">
        <v>52</v>
      </c>
      <c r="C22" s="322">
        <v>5065</v>
      </c>
      <c r="D22" s="322">
        <v>3985</v>
      </c>
      <c r="E22" s="323">
        <v>0.2710163111668758</v>
      </c>
      <c r="F22" s="322">
        <v>3675</v>
      </c>
      <c r="G22" s="322">
        <v>3082</v>
      </c>
      <c r="H22" s="323">
        <v>0.19240752757949384</v>
      </c>
      <c r="I22" s="322">
        <v>1390</v>
      </c>
      <c r="J22" s="322">
        <v>903</v>
      </c>
      <c r="K22" s="323">
        <v>0.53931339977851611</v>
      </c>
      <c r="L22" s="324"/>
      <c r="M22" s="325">
        <v>0.77083029330220343</v>
      </c>
      <c r="N22" s="325">
        <v>0.82738791423001945</v>
      </c>
      <c r="O22" s="326">
        <v>-5.7</v>
      </c>
      <c r="P22" s="322">
        <v>10565</v>
      </c>
      <c r="Q22" s="322">
        <v>8489</v>
      </c>
      <c r="R22" s="323">
        <v>0.24455177288255389</v>
      </c>
      <c r="S22" s="322">
        <v>13706</v>
      </c>
      <c r="T22" s="322">
        <v>10260</v>
      </c>
      <c r="U22" s="323">
        <v>0.3358674463937622</v>
      </c>
      <c r="V22" s="322">
        <v>21196</v>
      </c>
      <c r="W22" s="322">
        <v>17189</v>
      </c>
      <c r="X22" s="323">
        <v>0.23311420094246321</v>
      </c>
      <c r="Y22" s="327">
        <v>4.1847976307996051</v>
      </c>
      <c r="Z22" s="328">
        <v>4.3134253450439148</v>
      </c>
    </row>
    <row r="23" spans="1:26" ht="15.75" thickBot="1">
      <c r="A23" s="329" t="s">
        <v>54</v>
      </c>
      <c r="B23" s="330"/>
      <c r="C23" s="331">
        <v>7611</v>
      </c>
      <c r="D23" s="331">
        <v>6469</v>
      </c>
      <c r="E23" s="332">
        <v>0.17653424022260009</v>
      </c>
      <c r="F23" s="331">
        <v>4958</v>
      </c>
      <c r="G23" s="331">
        <v>4389</v>
      </c>
      <c r="H23" s="332">
        <v>0.12964228753702439</v>
      </c>
      <c r="I23" s="331">
        <v>2653</v>
      </c>
      <c r="J23" s="331">
        <v>2080</v>
      </c>
      <c r="K23" s="332">
        <v>0.27548076923076925</v>
      </c>
      <c r="L23" s="337"/>
      <c r="M23" s="333">
        <v>0.70137978070405538</v>
      </c>
      <c r="N23" s="333">
        <v>0.75970765808706708</v>
      </c>
      <c r="O23" s="334">
        <v>-5.8000000000000007</v>
      </c>
      <c r="P23" s="331">
        <v>13369</v>
      </c>
      <c r="Q23" s="331">
        <v>11954</v>
      </c>
      <c r="R23" s="332">
        <v>0.11837041994311527</v>
      </c>
      <c r="S23" s="331">
        <v>19061</v>
      </c>
      <c r="T23" s="331">
        <v>15735</v>
      </c>
      <c r="U23" s="332">
        <v>0.2113759135684779</v>
      </c>
      <c r="V23" s="331">
        <v>25994</v>
      </c>
      <c r="W23" s="331">
        <v>22670</v>
      </c>
      <c r="X23" s="332">
        <v>0.14662549625055138</v>
      </c>
      <c r="Y23" s="335">
        <v>3.4153199316778347</v>
      </c>
      <c r="Z23" s="336">
        <v>3.5044056268356778</v>
      </c>
    </row>
    <row r="24" spans="1:26" ht="4.5" customHeight="1" thickBot="1">
      <c r="A24" s="338"/>
      <c r="B24" s="339"/>
      <c r="C24" s="340"/>
      <c r="D24" s="340"/>
      <c r="E24" s="341"/>
      <c r="F24" s="340"/>
      <c r="G24" s="340"/>
      <c r="H24" s="341"/>
      <c r="I24" s="340"/>
      <c r="J24" s="340"/>
      <c r="K24" s="341"/>
      <c r="L24" s="342"/>
      <c r="M24" s="343"/>
      <c r="N24" s="343"/>
      <c r="O24" s="344">
        <v>0</v>
      </c>
      <c r="P24" s="340"/>
      <c r="Q24" s="340"/>
      <c r="R24" s="341"/>
      <c r="S24" s="340"/>
      <c r="T24" s="340"/>
      <c r="U24" s="341"/>
      <c r="V24" s="340"/>
      <c r="W24" s="340"/>
      <c r="X24" s="341"/>
      <c r="Y24" s="345"/>
      <c r="Z24" s="346"/>
    </row>
    <row r="25" spans="1:26" ht="16.5" thickBot="1">
      <c r="A25" s="815" t="s">
        <v>60</v>
      </c>
      <c r="B25" s="816"/>
      <c r="C25" s="347">
        <v>196435</v>
      </c>
      <c r="D25" s="347">
        <v>182000</v>
      </c>
      <c r="E25" s="348">
        <v>7.9313186813186817E-2</v>
      </c>
      <c r="F25" s="347">
        <v>149820</v>
      </c>
      <c r="G25" s="347">
        <v>136925</v>
      </c>
      <c r="H25" s="348">
        <v>9.4175643600511227E-2</v>
      </c>
      <c r="I25" s="347">
        <v>46615</v>
      </c>
      <c r="J25" s="347">
        <v>45075</v>
      </c>
      <c r="K25" s="348">
        <v>3.4165280088740986E-2</v>
      </c>
      <c r="L25" s="349"/>
      <c r="M25" s="350">
        <v>0.69499108374468122</v>
      </c>
      <c r="N25" s="350">
        <v>0.67497573361928531</v>
      </c>
      <c r="O25" s="351">
        <v>2</v>
      </c>
      <c r="P25" s="347">
        <v>285674</v>
      </c>
      <c r="Q25" s="347">
        <v>278848</v>
      </c>
      <c r="R25" s="348">
        <v>2.4479286206105118E-2</v>
      </c>
      <c r="S25" s="347">
        <v>411047</v>
      </c>
      <c r="T25" s="347">
        <v>413123</v>
      </c>
      <c r="U25" s="348">
        <v>-5.0251377918924872E-3</v>
      </c>
      <c r="V25" s="347">
        <v>525237</v>
      </c>
      <c r="W25" s="347">
        <v>490512</v>
      </c>
      <c r="X25" s="348">
        <v>7.0793375085624818E-2</v>
      </c>
      <c r="Y25" s="352">
        <v>2.6738463104843841</v>
      </c>
      <c r="Z25" s="353">
        <v>2.6951208791208789</v>
      </c>
    </row>
    <row r="26" spans="1:26" s="356" customFormat="1" ht="11.25" customHeight="1" thickBot="1">
      <c r="A26" s="354"/>
      <c r="B26" s="354"/>
      <c r="C26" s="322"/>
      <c r="D26" s="322"/>
      <c r="E26" s="325"/>
      <c r="F26" s="322"/>
      <c r="G26" s="322"/>
      <c r="H26" s="325"/>
      <c r="I26" s="322"/>
      <c r="J26" s="322"/>
      <c r="K26" s="325"/>
      <c r="L26" s="354"/>
      <c r="M26" s="325"/>
      <c r="N26" s="325"/>
      <c r="O26" s="325"/>
      <c r="P26" s="322"/>
      <c r="Q26" s="322"/>
      <c r="R26" s="325"/>
      <c r="S26" s="322"/>
      <c r="T26" s="322"/>
      <c r="U26" s="325"/>
      <c r="V26" s="322"/>
      <c r="W26" s="322"/>
      <c r="X26" s="325"/>
      <c r="Y26" s="355"/>
      <c r="Z26" s="355"/>
    </row>
    <row r="27" spans="1:26" ht="16.5" thickBot="1">
      <c r="A27" s="817" t="s">
        <v>61</v>
      </c>
      <c r="B27" s="818"/>
      <c r="C27" s="357">
        <v>8989</v>
      </c>
      <c r="D27" s="357">
        <v>8228</v>
      </c>
      <c r="E27" s="358">
        <v>9.2489061740398643E-2</v>
      </c>
      <c r="F27" s="357">
        <v>2599</v>
      </c>
      <c r="G27" s="357">
        <v>2228</v>
      </c>
      <c r="H27" s="358">
        <v>0.16651705565529623</v>
      </c>
      <c r="I27" s="357">
        <v>6390</v>
      </c>
      <c r="J27" s="357">
        <v>6000</v>
      </c>
      <c r="K27" s="358">
        <v>6.5000000000000002E-2</v>
      </c>
      <c r="L27" s="359"/>
      <c r="M27" s="360">
        <v>0.36413164828294559</v>
      </c>
      <c r="N27" s="360">
        <v>0.32665441961806296</v>
      </c>
      <c r="O27" s="361">
        <v>3.6999999999999997</v>
      </c>
      <c r="P27" s="357">
        <v>8154</v>
      </c>
      <c r="Q27" s="357">
        <v>7646</v>
      </c>
      <c r="R27" s="358">
        <v>6.6439968611038458E-2</v>
      </c>
      <c r="S27" s="357">
        <v>22393</v>
      </c>
      <c r="T27" s="357">
        <v>23407</v>
      </c>
      <c r="U27" s="358">
        <v>-4.3320374247020121E-2</v>
      </c>
      <c r="V27" s="357">
        <v>18452</v>
      </c>
      <c r="W27" s="357">
        <v>16612</v>
      </c>
      <c r="X27" s="358">
        <v>0.11076330363592583</v>
      </c>
      <c r="Y27" s="362">
        <v>2.0527311158082102</v>
      </c>
      <c r="Z27" s="363">
        <v>2.0189596499756925</v>
      </c>
    </row>
    <row r="28" spans="1:26">
      <c r="O28" s="364"/>
    </row>
    <row r="30" spans="1:26" ht="24" thickBot="1">
      <c r="A30" s="819" t="s">
        <v>62</v>
      </c>
      <c r="B30" s="819"/>
      <c r="C30" s="819"/>
      <c r="D30" s="819"/>
      <c r="E30" s="819"/>
      <c r="F30" s="819"/>
      <c r="G30" s="819"/>
      <c r="H30" s="819"/>
      <c r="I30" s="819"/>
      <c r="J30" s="819"/>
      <c r="K30" s="819"/>
      <c r="L30" s="819"/>
      <c r="M30" s="819"/>
      <c r="N30" s="819"/>
      <c r="O30" s="819"/>
      <c r="P30" s="819"/>
      <c r="Q30" s="819"/>
      <c r="R30" s="819"/>
      <c r="S30" s="819"/>
      <c r="T30" s="819"/>
      <c r="U30" s="819"/>
      <c r="V30" s="819"/>
      <c r="W30" s="819"/>
      <c r="X30" s="819"/>
      <c r="Y30" s="819"/>
      <c r="Z30" s="819"/>
    </row>
    <row r="31" spans="1:26" ht="15">
      <c r="A31" s="308"/>
      <c r="B31" s="309"/>
      <c r="C31" s="810" t="s">
        <v>38</v>
      </c>
      <c r="D31" s="810"/>
      <c r="E31" s="310" t="s">
        <v>39</v>
      </c>
      <c r="F31" s="810" t="s">
        <v>40</v>
      </c>
      <c r="G31" s="810"/>
      <c r="H31" s="310" t="s">
        <v>39</v>
      </c>
      <c r="I31" s="810" t="s">
        <v>41</v>
      </c>
      <c r="J31" s="810"/>
      <c r="K31" s="311" t="s">
        <v>39</v>
      </c>
      <c r="L31" s="312"/>
      <c r="M31" s="811" t="s">
        <v>42</v>
      </c>
      <c r="N31" s="811"/>
      <c r="O31" s="310" t="s">
        <v>43</v>
      </c>
      <c r="P31" s="810" t="s">
        <v>44</v>
      </c>
      <c r="Q31" s="810"/>
      <c r="R31" s="310" t="s">
        <v>39</v>
      </c>
      <c r="S31" s="810" t="s">
        <v>45</v>
      </c>
      <c r="T31" s="810"/>
      <c r="U31" s="310" t="s">
        <v>39</v>
      </c>
      <c r="V31" s="810" t="s">
        <v>46</v>
      </c>
      <c r="W31" s="810"/>
      <c r="X31" s="310" t="s">
        <v>39</v>
      </c>
      <c r="Y31" s="812" t="s">
        <v>47</v>
      </c>
      <c r="Z31" s="813"/>
    </row>
    <row r="32" spans="1:26" ht="28.5" customHeight="1" thickBot="1">
      <c r="A32" s="820" t="s">
        <v>49</v>
      </c>
      <c r="B32" s="821"/>
      <c r="C32" s="315">
        <v>2014</v>
      </c>
      <c r="D32" s="315">
        <v>2013</v>
      </c>
      <c r="E32" s="316" t="s">
        <v>185</v>
      </c>
      <c r="F32" s="315">
        <v>2014</v>
      </c>
      <c r="G32" s="315">
        <v>2013</v>
      </c>
      <c r="H32" s="316" t="s">
        <v>185</v>
      </c>
      <c r="I32" s="315">
        <v>2014</v>
      </c>
      <c r="J32" s="315">
        <v>2013</v>
      </c>
      <c r="K32" s="316" t="s">
        <v>185</v>
      </c>
      <c r="L32" s="317"/>
      <c r="M32" s="315">
        <v>2014</v>
      </c>
      <c r="N32" s="315">
        <v>2013</v>
      </c>
      <c r="O32" s="316" t="s">
        <v>185</v>
      </c>
      <c r="P32" s="315">
        <v>2014</v>
      </c>
      <c r="Q32" s="315">
        <v>2013</v>
      </c>
      <c r="R32" s="316" t="s">
        <v>185</v>
      </c>
      <c r="S32" s="315">
        <v>2014</v>
      </c>
      <c r="T32" s="315">
        <v>2013</v>
      </c>
      <c r="U32" s="316" t="s">
        <v>185</v>
      </c>
      <c r="V32" s="315">
        <v>2014</v>
      </c>
      <c r="W32" s="315">
        <v>2013</v>
      </c>
      <c r="X32" s="316" t="s">
        <v>185</v>
      </c>
      <c r="Y32" s="315">
        <v>2014</v>
      </c>
      <c r="Z32" s="320">
        <v>2013</v>
      </c>
    </row>
    <row r="33" spans="1:26" ht="15">
      <c r="A33" s="822" t="s">
        <v>51</v>
      </c>
      <c r="B33" s="823"/>
      <c r="C33" s="322">
        <f>C7+C11+C14+C18+C21</f>
        <v>31349</v>
      </c>
      <c r="D33" s="322">
        <f>D7+D11+D14+D18+D21</f>
        <v>31029</v>
      </c>
      <c r="E33" s="323">
        <f>(C33-D33)/D33</f>
        <v>1.031293306261884E-2</v>
      </c>
      <c r="F33" s="322">
        <f>F7+F11+F14+F18+F21</f>
        <v>15754</v>
      </c>
      <c r="G33" s="322">
        <f>G7+G11+G14+G18+G21</f>
        <v>15783</v>
      </c>
      <c r="H33" s="323">
        <f>(F33-G33)/G33</f>
        <v>-1.8374200088703036E-3</v>
      </c>
      <c r="I33" s="322">
        <f>I7+I11+I14+I18+I21</f>
        <v>15595</v>
      </c>
      <c r="J33" s="322">
        <f>J7+J11+J14+J18+J21</f>
        <v>15246</v>
      </c>
      <c r="K33" s="323">
        <f>(I33-J33)/J33</f>
        <v>2.2891250163977438E-2</v>
      </c>
      <c r="L33" s="365"/>
      <c r="M33" s="325">
        <f t="shared" ref="M33:N35" si="0">P33/S33</f>
        <v>0.43016873901970665</v>
      </c>
      <c r="N33" s="325">
        <f t="shared" si="0"/>
        <v>0.42350177503860215</v>
      </c>
      <c r="O33" s="326">
        <f t="shared" ref="O33:O35" si="1">ROUND(+M33-N33,3)*100</f>
        <v>0.70000000000000007</v>
      </c>
      <c r="P33" s="322">
        <f>P7+P11+P14+P18+P21</f>
        <v>31586</v>
      </c>
      <c r="Q33" s="322">
        <f>Q7+Q11+Q14+Q18+Q21</f>
        <v>32090</v>
      </c>
      <c r="R33" s="323">
        <f>(P33-Q33)/Q33</f>
        <v>-1.5705827360548458E-2</v>
      </c>
      <c r="S33" s="322">
        <f>S7+S11+S14+S18+S21</f>
        <v>73427</v>
      </c>
      <c r="T33" s="322">
        <f>T7+T11+T14+T18+T21</f>
        <v>75773</v>
      </c>
      <c r="U33" s="323">
        <f>(S33-T33)/T33</f>
        <v>-3.09608963615008E-2</v>
      </c>
      <c r="V33" s="322">
        <f>V7+V11+V14+V18+V21</f>
        <v>62548</v>
      </c>
      <c r="W33" s="322">
        <f>W7+W11+W14+W18+W21</f>
        <v>62514</v>
      </c>
      <c r="X33" s="323">
        <f>(V33-W33)/W33</f>
        <v>5.4387817128963116E-4</v>
      </c>
      <c r="Y33" s="366">
        <f t="shared" ref="Y33:Z35" si="2">V33/C33</f>
        <v>1.9952151583782576</v>
      </c>
      <c r="Z33" s="367">
        <f t="shared" si="2"/>
        <v>2.0146959296142319</v>
      </c>
    </row>
    <row r="34" spans="1:26" ht="15">
      <c r="A34" s="824" t="s">
        <v>52</v>
      </c>
      <c r="B34" s="825"/>
      <c r="C34" s="368">
        <f>C8+C12+C19+C15+C22</f>
        <v>48690</v>
      </c>
      <c r="D34" s="368">
        <f>D8+D12+D19+D15+D22</f>
        <v>43574</v>
      </c>
      <c r="E34" s="369">
        <f>(C34-D34)/D34</f>
        <v>0.11740946435948042</v>
      </c>
      <c r="F34" s="368">
        <f>F8+F12+F19+F15+F22</f>
        <v>32995</v>
      </c>
      <c r="G34" s="368">
        <f>G8+G12+G19+G15+G22</f>
        <v>29498</v>
      </c>
      <c r="H34" s="369">
        <f>(F34-G34)/G34</f>
        <v>0.11855041019730152</v>
      </c>
      <c r="I34" s="368">
        <f>I8+I12+I19+I15+I22</f>
        <v>15695</v>
      </c>
      <c r="J34" s="368">
        <f>J8+J12+J19+J15+J22</f>
        <v>14076</v>
      </c>
      <c r="K34" s="369">
        <f>(I34-J34)/J34</f>
        <v>0.11501847115657857</v>
      </c>
      <c r="L34" s="365"/>
      <c r="M34" s="370">
        <f t="shared" si="0"/>
        <v>0.66375766528343327</v>
      </c>
      <c r="N34" s="371">
        <f t="shared" si="0"/>
        <v>0.64173200175816991</v>
      </c>
      <c r="O34" s="372">
        <f t="shared" si="1"/>
        <v>2.1999999999999997</v>
      </c>
      <c r="P34" s="368">
        <f>P8+P12+P19+P15+P22</f>
        <v>68300</v>
      </c>
      <c r="Q34" s="368">
        <f>Q8+Q12+Q19+Q15+Q22</f>
        <v>62780</v>
      </c>
      <c r="R34" s="369">
        <f>(P34-Q34)/Q34</f>
        <v>8.7926091111819052E-2</v>
      </c>
      <c r="S34" s="368">
        <f>S8+S12+S19+S15+S22</f>
        <v>102899</v>
      </c>
      <c r="T34" s="368">
        <f>T8+T12+T19+T15+T22</f>
        <v>97829</v>
      </c>
      <c r="U34" s="369">
        <f>(S34-T34)/T34</f>
        <v>5.1825123429657872E-2</v>
      </c>
      <c r="V34" s="368">
        <f>V8+V12+V19+V15+V22</f>
        <v>126829</v>
      </c>
      <c r="W34" s="368">
        <f>W8+W12+W19+W15+W22</f>
        <v>113008</v>
      </c>
      <c r="X34" s="369">
        <f>(V34-W34)/W34</f>
        <v>0.12230107603001557</v>
      </c>
      <c r="Y34" s="373">
        <f t="shared" si="2"/>
        <v>2.6048264530704457</v>
      </c>
      <c r="Z34" s="374">
        <f t="shared" si="2"/>
        <v>2.5934731720750905</v>
      </c>
    </row>
    <row r="35" spans="1:26" ht="15.75" thickBot="1">
      <c r="A35" s="826" t="s">
        <v>53</v>
      </c>
      <c r="B35" s="827"/>
      <c r="C35" s="375">
        <f>C9+C16</f>
        <v>116396</v>
      </c>
      <c r="D35" s="376">
        <f>D9+D16</f>
        <v>107397</v>
      </c>
      <c r="E35" s="377">
        <f>(C35-D35)/D35</f>
        <v>8.3791912250807746E-2</v>
      </c>
      <c r="F35" s="378">
        <f>F9+F16</f>
        <v>101071</v>
      </c>
      <c r="G35" s="376">
        <f>G9+G16</f>
        <v>91644</v>
      </c>
      <c r="H35" s="377">
        <f>(F35-G35)/G35</f>
        <v>0.10286543581685653</v>
      </c>
      <c r="I35" s="378">
        <f>I9+I16</f>
        <v>15325</v>
      </c>
      <c r="J35" s="376">
        <f>J9+J16</f>
        <v>15753</v>
      </c>
      <c r="K35" s="379">
        <f>(I35-J35)/J35</f>
        <v>-2.7169428045451659E-2</v>
      </c>
      <c r="L35" s="380"/>
      <c r="M35" s="381">
        <f t="shared" si="0"/>
        <v>0.7915269617971975</v>
      </c>
      <c r="N35" s="382">
        <f t="shared" si="0"/>
        <v>0.76810801558109731</v>
      </c>
      <c r="O35" s="383">
        <f t="shared" si="1"/>
        <v>2.2999999999999998</v>
      </c>
      <c r="P35" s="378">
        <f>P9+P16</f>
        <v>185788</v>
      </c>
      <c r="Q35" s="376">
        <f>Q9+Q16</f>
        <v>183978</v>
      </c>
      <c r="R35" s="377">
        <f>(P35-Q35)/Q35</f>
        <v>9.8381328202285061E-3</v>
      </c>
      <c r="S35" s="378">
        <f>S9+S16</f>
        <v>234721</v>
      </c>
      <c r="T35" s="376">
        <f>T9+T16</f>
        <v>239521</v>
      </c>
      <c r="U35" s="377">
        <f>(S35-T35)/T35</f>
        <v>-2.0039996493000613E-2</v>
      </c>
      <c r="V35" s="378">
        <f>V9+V16</f>
        <v>335860</v>
      </c>
      <c r="W35" s="376">
        <f>W9+W16</f>
        <v>314990</v>
      </c>
      <c r="X35" s="379">
        <f>(V35-W35)/W35</f>
        <v>6.6256071621321314E-2</v>
      </c>
      <c r="Y35" s="384">
        <f t="shared" si="2"/>
        <v>2.8854943468847725</v>
      </c>
      <c r="Z35" s="385">
        <f t="shared" si="2"/>
        <v>2.9329497099546544</v>
      </c>
    </row>
    <row r="36" spans="1:26" ht="4.5" customHeight="1" thickBot="1">
      <c r="A36" s="338"/>
      <c r="B36" s="339"/>
      <c r="C36" s="340"/>
      <c r="D36" s="340"/>
      <c r="E36" s="386"/>
      <c r="F36" s="340"/>
      <c r="G36" s="340"/>
      <c r="H36" s="386"/>
      <c r="I36" s="340"/>
      <c r="J36" s="340"/>
      <c r="K36" s="387"/>
      <c r="L36" s="341"/>
      <c r="M36" s="343"/>
      <c r="N36" s="343"/>
      <c r="O36" s="388"/>
      <c r="P36" s="340"/>
      <c r="Q36" s="340"/>
      <c r="R36" s="386"/>
      <c r="S36" s="340"/>
      <c r="T36" s="340"/>
      <c r="U36" s="386"/>
      <c r="V36" s="340"/>
      <c r="W36" s="340"/>
      <c r="X36" s="386"/>
      <c r="Y36" s="389"/>
      <c r="Z36" s="389"/>
    </row>
    <row r="37" spans="1:26" ht="16.5" thickBot="1">
      <c r="A37" s="815" t="s">
        <v>60</v>
      </c>
      <c r="B37" s="816"/>
      <c r="C37" s="347">
        <f>SUM(C33:C35)</f>
        <v>196435</v>
      </c>
      <c r="D37" s="347">
        <f>SUM(D33:D35)</f>
        <v>182000</v>
      </c>
      <c r="E37" s="348">
        <f>(C37-D37)/D37</f>
        <v>7.9313186813186817E-2</v>
      </c>
      <c r="F37" s="347">
        <f>SUM(F33:F35)</f>
        <v>149820</v>
      </c>
      <c r="G37" s="347">
        <f>SUM(G33:G35)</f>
        <v>136925</v>
      </c>
      <c r="H37" s="348">
        <f>(F37-G37)/G37</f>
        <v>9.4175643600511227E-2</v>
      </c>
      <c r="I37" s="347">
        <f>SUM(I33:I35)</f>
        <v>46615</v>
      </c>
      <c r="J37" s="347">
        <f>SUM(J33:J35)</f>
        <v>45075</v>
      </c>
      <c r="K37" s="348">
        <f>(I37-J37)/J37</f>
        <v>3.4165280088740986E-2</v>
      </c>
      <c r="L37" s="390"/>
      <c r="M37" s="350">
        <f>P37/S37</f>
        <v>0.69499108374468122</v>
      </c>
      <c r="N37" s="350">
        <f>Q37/T37</f>
        <v>0.67497573361928531</v>
      </c>
      <c r="O37" s="351">
        <f>ROUND(+M37-N37,3)*100</f>
        <v>2</v>
      </c>
      <c r="P37" s="347">
        <f>SUM(P33:P35)</f>
        <v>285674</v>
      </c>
      <c r="Q37" s="347">
        <f>SUM(Q33:Q35)</f>
        <v>278848</v>
      </c>
      <c r="R37" s="348">
        <f>(P37-Q37)/Q37</f>
        <v>2.4479286206105118E-2</v>
      </c>
      <c r="S37" s="347">
        <f>SUM(S33:S35)</f>
        <v>411047</v>
      </c>
      <c r="T37" s="347">
        <f>SUM(T33:T35)</f>
        <v>413123</v>
      </c>
      <c r="U37" s="348">
        <f>(S37-T37)/T37</f>
        <v>-5.0251377918924872E-3</v>
      </c>
      <c r="V37" s="347">
        <f>SUM(V33:V35)</f>
        <v>525237</v>
      </c>
      <c r="W37" s="347">
        <f>SUM(W33:W35)</f>
        <v>490512</v>
      </c>
      <c r="X37" s="348">
        <f>(V37-W37)/W37</f>
        <v>7.0793375085624818E-2</v>
      </c>
      <c r="Y37" s="391">
        <f>V37/C37</f>
        <v>2.6738463104843841</v>
      </c>
      <c r="Z37" s="392">
        <f>W37/D37</f>
        <v>2.6951208791208789</v>
      </c>
    </row>
    <row r="38" spans="1:26" ht="11.25" customHeight="1">
      <c r="A38" s="393"/>
      <c r="B38" s="393"/>
      <c r="C38" s="393"/>
      <c r="D38" s="393"/>
      <c r="E38" s="394"/>
      <c r="F38" s="393"/>
      <c r="G38" s="393"/>
      <c r="H38" s="394"/>
      <c r="I38" s="393"/>
      <c r="J38" s="393"/>
      <c r="K38" s="394"/>
      <c r="L38" s="393"/>
      <c r="M38" s="395"/>
      <c r="N38" s="395"/>
      <c r="O38" s="394"/>
      <c r="P38" s="393"/>
      <c r="Q38" s="393"/>
      <c r="R38" s="393"/>
      <c r="S38" s="393"/>
      <c r="T38" s="393"/>
      <c r="U38" s="393"/>
      <c r="V38" s="393"/>
      <c r="W38" s="393"/>
      <c r="X38" s="393"/>
      <c r="Y38" s="393"/>
      <c r="Z38" s="393"/>
    </row>
    <row r="39" spans="1:26">
      <c r="C39" s="396"/>
      <c r="D39" s="396"/>
      <c r="E39" s="396"/>
      <c r="F39" s="396"/>
      <c r="G39" s="396"/>
      <c r="H39" s="396"/>
      <c r="I39" s="396"/>
    </row>
    <row r="40" spans="1:26" ht="24" thickBot="1">
      <c r="A40" s="819" t="s">
        <v>63</v>
      </c>
      <c r="B40" s="819"/>
      <c r="C40" s="819"/>
      <c r="D40" s="819"/>
      <c r="E40" s="819"/>
      <c r="F40" s="819"/>
      <c r="G40" s="819"/>
      <c r="H40" s="819"/>
      <c r="I40" s="819"/>
      <c r="J40" s="819"/>
      <c r="K40" s="819"/>
      <c r="L40" s="819"/>
      <c r="M40" s="819"/>
      <c r="N40" s="819"/>
      <c r="O40" s="819"/>
      <c r="P40" s="819"/>
      <c r="Q40" s="819"/>
      <c r="R40" s="819"/>
      <c r="S40" s="819"/>
      <c r="T40" s="819"/>
      <c r="U40" s="819"/>
      <c r="V40" s="819"/>
      <c r="W40" s="819"/>
      <c r="X40" s="819"/>
      <c r="Y40" s="819"/>
      <c r="Z40" s="819"/>
    </row>
    <row r="41" spans="1:26" ht="15">
      <c r="A41" s="308"/>
      <c r="B41" s="309"/>
      <c r="C41" s="810" t="s">
        <v>38</v>
      </c>
      <c r="D41" s="810"/>
      <c r="E41" s="310" t="s">
        <v>39</v>
      </c>
      <c r="F41" s="810" t="s">
        <v>40</v>
      </c>
      <c r="G41" s="810"/>
      <c r="H41" s="310" t="s">
        <v>39</v>
      </c>
      <c r="I41" s="810" t="s">
        <v>41</v>
      </c>
      <c r="J41" s="810"/>
      <c r="K41" s="311" t="s">
        <v>39</v>
      </c>
      <c r="L41" s="312"/>
      <c r="M41" s="811" t="s">
        <v>42</v>
      </c>
      <c r="N41" s="811"/>
      <c r="O41" s="310" t="s">
        <v>43</v>
      </c>
      <c r="P41" s="810" t="s">
        <v>44</v>
      </c>
      <c r="Q41" s="810"/>
      <c r="R41" s="310" t="s">
        <v>39</v>
      </c>
      <c r="S41" s="810" t="s">
        <v>45</v>
      </c>
      <c r="T41" s="810"/>
      <c r="U41" s="310" t="s">
        <v>39</v>
      </c>
      <c r="V41" s="810" t="s">
        <v>46</v>
      </c>
      <c r="W41" s="810"/>
      <c r="X41" s="310" t="s">
        <v>39</v>
      </c>
      <c r="Y41" s="812" t="s">
        <v>47</v>
      </c>
      <c r="Z41" s="813"/>
    </row>
    <row r="42" spans="1:26" ht="15.75" thickBot="1">
      <c r="A42" s="828" t="s">
        <v>48</v>
      </c>
      <c r="B42" s="829"/>
      <c r="C42" s="315">
        <v>2014</v>
      </c>
      <c r="D42" s="315">
        <v>2013</v>
      </c>
      <c r="E42" s="316" t="s">
        <v>185</v>
      </c>
      <c r="F42" s="315">
        <v>2014</v>
      </c>
      <c r="G42" s="315">
        <v>2013</v>
      </c>
      <c r="H42" s="316" t="s">
        <v>185</v>
      </c>
      <c r="I42" s="315">
        <v>2014</v>
      </c>
      <c r="J42" s="315">
        <v>2013</v>
      </c>
      <c r="K42" s="316" t="s">
        <v>185</v>
      </c>
      <c r="L42" s="317"/>
      <c r="M42" s="315">
        <v>2014</v>
      </c>
      <c r="N42" s="315">
        <v>2013</v>
      </c>
      <c r="O42" s="316" t="s">
        <v>185</v>
      </c>
      <c r="P42" s="315">
        <v>2014</v>
      </c>
      <c r="Q42" s="315">
        <v>2013</v>
      </c>
      <c r="R42" s="316" t="s">
        <v>185</v>
      </c>
      <c r="S42" s="315">
        <v>2014</v>
      </c>
      <c r="T42" s="315">
        <v>2013</v>
      </c>
      <c r="U42" s="316" t="s">
        <v>185</v>
      </c>
      <c r="V42" s="315">
        <v>2014</v>
      </c>
      <c r="W42" s="315">
        <v>2013</v>
      </c>
      <c r="X42" s="316" t="s">
        <v>185</v>
      </c>
      <c r="Y42" s="315">
        <v>2014</v>
      </c>
      <c r="Z42" s="320">
        <v>2013</v>
      </c>
    </row>
    <row r="43" spans="1:26" s="400" customFormat="1" ht="15">
      <c r="A43" s="830" t="s">
        <v>50</v>
      </c>
      <c r="B43" s="831"/>
      <c r="C43" s="340">
        <f>C10</f>
        <v>120816</v>
      </c>
      <c r="D43" s="397">
        <f>D10</f>
        <v>109925</v>
      </c>
      <c r="E43" s="386">
        <f>(C43-D43)/D43</f>
        <v>9.9076643165794856E-2</v>
      </c>
      <c r="F43" s="340">
        <f>F10</f>
        <v>104835</v>
      </c>
      <c r="G43" s="397">
        <f>G10</f>
        <v>92947</v>
      </c>
      <c r="H43" s="386">
        <f>(F43-G43)/G43</f>
        <v>0.12790084671909799</v>
      </c>
      <c r="I43" s="340">
        <f>I10</f>
        <v>15981</v>
      </c>
      <c r="J43" s="397">
        <f>J10</f>
        <v>16978</v>
      </c>
      <c r="K43" s="386">
        <f>(I43-J43)/J43</f>
        <v>-5.8723053363175876E-2</v>
      </c>
      <c r="L43" s="365"/>
      <c r="M43" s="343">
        <f t="shared" ref="M43:N47" si="3">P43/S43</f>
        <v>0.79762498441590823</v>
      </c>
      <c r="N43" s="398">
        <f t="shared" si="3"/>
        <v>0.76996403930022905</v>
      </c>
      <c r="O43" s="388">
        <f t="shared" ref="O43:O47" si="4">ROUND(+M43-N43,3)*100</f>
        <v>2.8000000000000003</v>
      </c>
      <c r="P43" s="340">
        <f>P10</f>
        <v>179137</v>
      </c>
      <c r="Q43" s="397">
        <f>Q10</f>
        <v>171076</v>
      </c>
      <c r="R43" s="386">
        <f>(P43-Q43)/Q43</f>
        <v>4.7119408917674015E-2</v>
      </c>
      <c r="S43" s="340">
        <f>S10</f>
        <v>224588</v>
      </c>
      <c r="T43" s="397">
        <f>T10</f>
        <v>222187</v>
      </c>
      <c r="U43" s="386">
        <f>(S43-T43)/T43</f>
        <v>1.0806212784726378E-2</v>
      </c>
      <c r="V43" s="340">
        <f>V10</f>
        <v>311835</v>
      </c>
      <c r="W43" s="397">
        <f>W10</f>
        <v>286283</v>
      </c>
      <c r="X43" s="386">
        <f>(V43-W43)/W43</f>
        <v>8.9254339237747268E-2</v>
      </c>
      <c r="Y43" s="389">
        <f t="shared" ref="Y43:Z47" si="5">V43/C43</f>
        <v>2.5810736988478347</v>
      </c>
      <c r="Z43" s="399">
        <f t="shared" si="5"/>
        <v>2.6043484193768478</v>
      </c>
    </row>
    <row r="44" spans="1:26" s="400" customFormat="1" ht="15">
      <c r="A44" s="832" t="s">
        <v>55</v>
      </c>
      <c r="B44" s="833"/>
      <c r="C44" s="401">
        <f>C13</f>
        <v>23308</v>
      </c>
      <c r="D44" s="402">
        <f>D13</f>
        <v>23102</v>
      </c>
      <c r="E44" s="403">
        <f>(C44-D44)/D44</f>
        <v>8.9169768851181715E-3</v>
      </c>
      <c r="F44" s="401">
        <f>F13</f>
        <v>7482</v>
      </c>
      <c r="G44" s="402">
        <f>G13</f>
        <v>7198</v>
      </c>
      <c r="H44" s="403">
        <f>(F44-G44)/G44</f>
        <v>3.9455404278966377E-2</v>
      </c>
      <c r="I44" s="401">
        <f>I13</f>
        <v>15826</v>
      </c>
      <c r="J44" s="402">
        <f>J13</f>
        <v>15904</v>
      </c>
      <c r="K44" s="403">
        <f>(I44-J44)/J44</f>
        <v>-4.9044265593561369E-3</v>
      </c>
      <c r="L44" s="365"/>
      <c r="M44" s="404">
        <f t="shared" si="3"/>
        <v>0.40781063426283626</v>
      </c>
      <c r="N44" s="405">
        <f t="shared" si="3"/>
        <v>0.39205322616052279</v>
      </c>
      <c r="O44" s="406">
        <f t="shared" si="4"/>
        <v>1.6</v>
      </c>
      <c r="P44" s="401">
        <f>P13</f>
        <v>23224</v>
      </c>
      <c r="Q44" s="402">
        <f>Q13</f>
        <v>23217</v>
      </c>
      <c r="R44" s="403">
        <f>(P44-Q44)/Q44</f>
        <v>3.0150320885557997E-4</v>
      </c>
      <c r="S44" s="401">
        <f>S13</f>
        <v>56948</v>
      </c>
      <c r="T44" s="402">
        <f>T13</f>
        <v>59219</v>
      </c>
      <c r="U44" s="403">
        <f>(S44-T44)/T44</f>
        <v>-3.8349178473125183E-2</v>
      </c>
      <c r="V44" s="401">
        <f>V13</f>
        <v>50046</v>
      </c>
      <c r="W44" s="402">
        <f>W13</f>
        <v>49143</v>
      </c>
      <c r="X44" s="403">
        <f>(V44-W44)/W44</f>
        <v>1.8374946584457603E-2</v>
      </c>
      <c r="Y44" s="407">
        <f t="shared" si="5"/>
        <v>2.1471597734683372</v>
      </c>
      <c r="Z44" s="408">
        <f t="shared" si="5"/>
        <v>2.12721842264739</v>
      </c>
    </row>
    <row r="45" spans="1:26" s="400" customFormat="1" ht="15">
      <c r="A45" s="832" t="s">
        <v>56</v>
      </c>
      <c r="B45" s="833"/>
      <c r="C45" s="401">
        <f>C17</f>
        <v>33926</v>
      </c>
      <c r="D45" s="402">
        <f>D17</f>
        <v>32141</v>
      </c>
      <c r="E45" s="403">
        <f>(C45-D45)/D45</f>
        <v>5.5536542111321988E-2</v>
      </c>
      <c r="F45" s="401">
        <f>F17</f>
        <v>26585</v>
      </c>
      <c r="G45" s="402">
        <f>G17</f>
        <v>26508</v>
      </c>
      <c r="H45" s="403">
        <f>(F45-G45)/G45</f>
        <v>2.9047834615964991E-3</v>
      </c>
      <c r="I45" s="401">
        <f>I17</f>
        <v>7341</v>
      </c>
      <c r="J45" s="402">
        <f>J17</f>
        <v>5633</v>
      </c>
      <c r="K45" s="403">
        <f>(I45-J45)/J45</f>
        <v>0.30321320788212319</v>
      </c>
      <c r="L45" s="365"/>
      <c r="M45" s="404">
        <f t="shared" si="3"/>
        <v>0.66812359083523321</v>
      </c>
      <c r="N45" s="405">
        <f t="shared" si="3"/>
        <v>0.65145415464272571</v>
      </c>
      <c r="O45" s="406">
        <f t="shared" si="4"/>
        <v>1.7000000000000002</v>
      </c>
      <c r="P45" s="401">
        <f>P17</f>
        <v>53043</v>
      </c>
      <c r="Q45" s="402">
        <f>Q17</f>
        <v>54857</v>
      </c>
      <c r="R45" s="403">
        <f>(P45-Q45)/Q45</f>
        <v>-3.3067794447381373E-2</v>
      </c>
      <c r="S45" s="401">
        <f>S17</f>
        <v>79391</v>
      </c>
      <c r="T45" s="402">
        <f>T17</f>
        <v>84207</v>
      </c>
      <c r="U45" s="403">
        <f>(S45-T45)/T45</f>
        <v>-5.7192394931537757E-2</v>
      </c>
      <c r="V45" s="401">
        <f>V17</f>
        <v>108932</v>
      </c>
      <c r="W45" s="402">
        <f>W17</f>
        <v>103565</v>
      </c>
      <c r="X45" s="403">
        <f>(V45-W45)/W45</f>
        <v>5.1822526915463719E-2</v>
      </c>
      <c r="Y45" s="407">
        <f t="shared" si="5"/>
        <v>3.2108707186228851</v>
      </c>
      <c r="Z45" s="408">
        <f t="shared" si="5"/>
        <v>3.2222083942627795</v>
      </c>
    </row>
    <row r="46" spans="1:26" s="400" customFormat="1" ht="15">
      <c r="A46" s="832" t="s">
        <v>57</v>
      </c>
      <c r="B46" s="833"/>
      <c r="C46" s="401">
        <f>C20</f>
        <v>10774</v>
      </c>
      <c r="D46" s="402">
        <f>D20</f>
        <v>10363</v>
      </c>
      <c r="E46" s="403">
        <f>(C46-D46)/D46</f>
        <v>3.9660330020264402E-2</v>
      </c>
      <c r="F46" s="401">
        <f>F20</f>
        <v>5960</v>
      </c>
      <c r="G46" s="402">
        <f>G20</f>
        <v>5883</v>
      </c>
      <c r="H46" s="403">
        <f>(F46-G46)/G46</f>
        <v>1.3088560258371578E-2</v>
      </c>
      <c r="I46" s="401">
        <f>I20</f>
        <v>4814</v>
      </c>
      <c r="J46" s="402">
        <f>J20</f>
        <v>4480</v>
      </c>
      <c r="K46" s="403">
        <f>(I46-J46)/J46</f>
        <v>7.4553571428571427E-2</v>
      </c>
      <c r="L46" s="365"/>
      <c r="M46" s="404">
        <f t="shared" si="3"/>
        <v>0.54415789304227435</v>
      </c>
      <c r="N46" s="405">
        <f t="shared" si="3"/>
        <v>0.55842643587726204</v>
      </c>
      <c r="O46" s="406">
        <f t="shared" si="4"/>
        <v>-1.4000000000000001</v>
      </c>
      <c r="P46" s="401">
        <f>P20</f>
        <v>16901</v>
      </c>
      <c r="Q46" s="402">
        <f>Q20</f>
        <v>17744</v>
      </c>
      <c r="R46" s="403">
        <f>(P46-Q46)/Q46</f>
        <v>-4.7509017132551845E-2</v>
      </c>
      <c r="S46" s="401">
        <f>S20</f>
        <v>31059</v>
      </c>
      <c r="T46" s="402">
        <f>T20</f>
        <v>31775</v>
      </c>
      <c r="U46" s="403">
        <f>(S46-T46)/T46</f>
        <v>-2.2533438237608183E-2</v>
      </c>
      <c r="V46" s="401">
        <f>V20</f>
        <v>28430</v>
      </c>
      <c r="W46" s="402">
        <f>W20</f>
        <v>28851</v>
      </c>
      <c r="X46" s="403">
        <f>(V46-W46)/W46</f>
        <v>-1.4592215174517347E-2</v>
      </c>
      <c r="Y46" s="407">
        <f t="shared" si="5"/>
        <v>2.6387599777241508</v>
      </c>
      <c r="Z46" s="408">
        <f t="shared" si="5"/>
        <v>2.7840393708385602</v>
      </c>
    </row>
    <row r="47" spans="1:26" s="400" customFormat="1" ht="15.75" thickBot="1">
      <c r="A47" s="834" t="s">
        <v>59</v>
      </c>
      <c r="B47" s="835"/>
      <c r="C47" s="409">
        <f>C23</f>
        <v>7611</v>
      </c>
      <c r="D47" s="410">
        <f>D23</f>
        <v>6469</v>
      </c>
      <c r="E47" s="411">
        <f>(C47-D47)/D47</f>
        <v>0.17653424022260009</v>
      </c>
      <c r="F47" s="409">
        <f>F23</f>
        <v>4958</v>
      </c>
      <c r="G47" s="410">
        <f>G23</f>
        <v>4389</v>
      </c>
      <c r="H47" s="411">
        <f>(F47-G47)/G47</f>
        <v>0.12964228753702439</v>
      </c>
      <c r="I47" s="409">
        <f>I23</f>
        <v>2653</v>
      </c>
      <c r="J47" s="410">
        <f>J23</f>
        <v>2080</v>
      </c>
      <c r="K47" s="411">
        <f>(I47-J47)/J47</f>
        <v>0.27548076923076925</v>
      </c>
      <c r="L47" s="380"/>
      <c r="M47" s="412">
        <f t="shared" si="3"/>
        <v>0.70137978070405538</v>
      </c>
      <c r="N47" s="413">
        <f t="shared" si="3"/>
        <v>0.75970765808706708</v>
      </c>
      <c r="O47" s="414">
        <f t="shared" si="4"/>
        <v>-5.8000000000000007</v>
      </c>
      <c r="P47" s="409">
        <f>P23</f>
        <v>13369</v>
      </c>
      <c r="Q47" s="410">
        <f>Q23</f>
        <v>11954</v>
      </c>
      <c r="R47" s="411">
        <f>(P47-Q47)/Q47</f>
        <v>0.11837041994311527</v>
      </c>
      <c r="S47" s="409">
        <f>S23</f>
        <v>19061</v>
      </c>
      <c r="T47" s="410">
        <f>T23</f>
        <v>15735</v>
      </c>
      <c r="U47" s="411">
        <f>(S47-T47)/T47</f>
        <v>0.2113759135684779</v>
      </c>
      <c r="V47" s="409">
        <f>V23</f>
        <v>25994</v>
      </c>
      <c r="W47" s="410">
        <f>W23</f>
        <v>22670</v>
      </c>
      <c r="X47" s="411">
        <f>(V47-W47)/W47</f>
        <v>0.14662549625055138</v>
      </c>
      <c r="Y47" s="415">
        <f t="shared" si="5"/>
        <v>3.4153199316778347</v>
      </c>
      <c r="Z47" s="416">
        <f t="shared" si="5"/>
        <v>3.5044056268356778</v>
      </c>
    </row>
    <row r="48" spans="1:26" ht="4.5" customHeight="1" thickBot="1">
      <c r="A48" s="338"/>
      <c r="B48" s="339"/>
      <c r="C48" s="340"/>
      <c r="D48" s="340"/>
      <c r="E48" s="386"/>
      <c r="F48" s="340"/>
      <c r="G48" s="340"/>
      <c r="H48" s="386"/>
      <c r="I48" s="340"/>
      <c r="J48" s="340"/>
      <c r="K48" s="387"/>
      <c r="L48" s="341"/>
      <c r="M48" s="343"/>
      <c r="N48" s="343"/>
      <c r="O48" s="388"/>
      <c r="P48" s="340"/>
      <c r="Q48" s="340"/>
      <c r="R48" s="386"/>
      <c r="S48" s="340"/>
      <c r="T48" s="340"/>
      <c r="U48" s="386"/>
      <c r="V48" s="340"/>
      <c r="W48" s="340"/>
      <c r="X48" s="386"/>
      <c r="Y48" s="389"/>
      <c r="Z48" s="389"/>
    </row>
    <row r="49" spans="1:26" ht="16.5" thickBot="1">
      <c r="A49" s="815" t="s">
        <v>60</v>
      </c>
      <c r="B49" s="816"/>
      <c r="C49" s="347">
        <f>SUM(C43:C47)</f>
        <v>196435</v>
      </c>
      <c r="D49" s="347">
        <f>SUM(D43:D47)</f>
        <v>182000</v>
      </c>
      <c r="E49" s="348">
        <f>(C49-D49)/D49</f>
        <v>7.9313186813186817E-2</v>
      </c>
      <c r="F49" s="347">
        <f>SUM(F43:F47)</f>
        <v>149820</v>
      </c>
      <c r="G49" s="347">
        <f>SUM(G43:G47)</f>
        <v>136925</v>
      </c>
      <c r="H49" s="348">
        <f>(F49-G49)/G49</f>
        <v>9.4175643600511227E-2</v>
      </c>
      <c r="I49" s="347">
        <f>SUM(I43:I47)</f>
        <v>46615</v>
      </c>
      <c r="J49" s="347">
        <f>SUM(J43:J47)</f>
        <v>45075</v>
      </c>
      <c r="K49" s="348">
        <f>(I49-J49)/J49</f>
        <v>3.4165280088740986E-2</v>
      </c>
      <c r="L49" s="390"/>
      <c r="M49" s="350">
        <f>P49/S49</f>
        <v>0.69499108374468122</v>
      </c>
      <c r="N49" s="350">
        <f>Q49/T49</f>
        <v>0.67497573361928531</v>
      </c>
      <c r="O49" s="351">
        <f>ROUND(+M49-N49,3)*100</f>
        <v>2</v>
      </c>
      <c r="P49" s="347">
        <f>SUM(P43:P47)</f>
        <v>285674</v>
      </c>
      <c r="Q49" s="347">
        <f>SUM(Q43:Q47)</f>
        <v>278848</v>
      </c>
      <c r="R49" s="348">
        <f>(P49-Q49)/Q49</f>
        <v>2.4479286206105118E-2</v>
      </c>
      <c r="S49" s="347">
        <f>SUM(S43:S47)</f>
        <v>411047</v>
      </c>
      <c r="T49" s="347">
        <f>SUM(T43:T47)</f>
        <v>413123</v>
      </c>
      <c r="U49" s="348">
        <f>(S49-T49)/T49</f>
        <v>-5.0251377918924872E-3</v>
      </c>
      <c r="V49" s="347">
        <f>SUM(V43:V47)</f>
        <v>525237</v>
      </c>
      <c r="W49" s="347">
        <f>SUM(W43:W47)</f>
        <v>490512</v>
      </c>
      <c r="X49" s="348">
        <f>(V49-W49)/W49</f>
        <v>7.0793375085624818E-2</v>
      </c>
      <c r="Y49" s="391">
        <f>V49/C49</f>
        <v>2.6738463104843841</v>
      </c>
      <c r="Z49" s="392">
        <f>W49/D49</f>
        <v>2.6951208791208789</v>
      </c>
    </row>
    <row r="50" spans="1:26" ht="11.25" customHeight="1">
      <c r="A50" s="393"/>
      <c r="B50" s="393"/>
      <c r="C50" s="393"/>
      <c r="D50" s="393"/>
      <c r="E50" s="394"/>
      <c r="F50" s="393"/>
      <c r="G50" s="393"/>
      <c r="H50" s="394"/>
      <c r="I50" s="393"/>
      <c r="J50" s="393"/>
      <c r="K50" s="394"/>
      <c r="L50" s="393"/>
      <c r="M50" s="395"/>
      <c r="N50" s="395"/>
      <c r="O50" s="394"/>
      <c r="P50" s="393"/>
      <c r="Q50" s="393"/>
      <c r="R50" s="393"/>
      <c r="S50" s="393"/>
      <c r="T50" s="393"/>
      <c r="U50" s="393"/>
      <c r="V50" s="393"/>
      <c r="W50" s="393"/>
      <c r="X50" s="393"/>
      <c r="Y50" s="393"/>
      <c r="Z50" s="393"/>
    </row>
    <row r="51" spans="1:26">
      <c r="A51" s="417" t="s">
        <v>64</v>
      </c>
      <c r="C51" s="396"/>
      <c r="D51" s="396"/>
    </row>
    <row r="52" spans="1:26">
      <c r="A52" s="417" t="s">
        <v>65</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s>
  <printOptions horizontalCentered="1"/>
  <pageMargins left="0" right="0" top="0.75"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5.xml><?xml version="1.0" encoding="utf-8"?>
<worksheet xmlns="http://schemas.openxmlformats.org/spreadsheetml/2006/main" xmlns:r="http://schemas.openxmlformats.org/officeDocument/2006/relationships">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RowHeight="12.75"/>
  <cols>
    <col min="1" max="1" width="21.85546875" style="418" customWidth="1"/>
    <col min="2" max="2" width="30.5703125" style="418" bestFit="1" customWidth="1"/>
    <col min="3" max="4" width="11.42578125" style="418" bestFit="1" customWidth="1"/>
    <col min="5" max="5" width="13.85546875" style="418" customWidth="1"/>
    <col min="6" max="7" width="11.42578125" style="418" bestFit="1" customWidth="1"/>
    <col min="8" max="8" width="11.28515625" style="418" customWidth="1"/>
    <col min="9" max="10" width="9.5703125" style="418" bestFit="1" customWidth="1"/>
    <col min="11" max="11" width="11.28515625" style="418" customWidth="1"/>
    <col min="12" max="12" width="1.140625" style="418" customWidth="1"/>
    <col min="13" max="14" width="11.42578125" style="418" bestFit="1" customWidth="1"/>
    <col min="15" max="15" width="10.28515625" style="418" bestFit="1" customWidth="1"/>
    <col min="16" max="17" width="11.42578125" style="418" customWidth="1"/>
    <col min="18" max="18" width="11.28515625" style="418" customWidth="1"/>
    <col min="19" max="19" width="12.5703125" style="418" customWidth="1"/>
    <col min="20" max="20" width="12" style="418" customWidth="1"/>
    <col min="21" max="21" width="11.28515625" style="418" customWidth="1"/>
    <col min="22" max="22" width="11.7109375" style="418" customWidth="1"/>
    <col min="23" max="24" width="11.28515625" style="418" customWidth="1"/>
    <col min="25" max="26" width="12.28515625" style="418" customWidth="1"/>
    <col min="27" max="16384" width="9.140625" style="418"/>
  </cols>
  <sheetData>
    <row r="1" spans="1:26" ht="26.25">
      <c r="A1" s="838" t="s">
        <v>36</v>
      </c>
      <c r="B1" s="838"/>
      <c r="C1" s="838"/>
      <c r="D1" s="838"/>
      <c r="E1" s="838"/>
      <c r="F1" s="838"/>
      <c r="G1" s="838"/>
      <c r="H1" s="838"/>
      <c r="I1" s="838"/>
      <c r="J1" s="838"/>
      <c r="K1" s="838"/>
      <c r="L1" s="838"/>
      <c r="M1" s="838"/>
      <c r="N1" s="838"/>
      <c r="O1" s="838"/>
      <c r="P1" s="838"/>
      <c r="Q1" s="838"/>
      <c r="R1" s="838"/>
      <c r="S1" s="838"/>
      <c r="T1" s="838"/>
      <c r="U1" s="838"/>
      <c r="V1" s="838"/>
      <c r="W1" s="838"/>
      <c r="X1" s="838"/>
      <c r="Y1" s="838"/>
      <c r="Z1" s="838"/>
    </row>
    <row r="2" spans="1:26" s="419" customFormat="1" ht="26.25" customHeight="1">
      <c r="A2" s="838" t="s">
        <v>66</v>
      </c>
      <c r="B2" s="838"/>
      <c r="C2" s="838"/>
      <c r="D2" s="838"/>
      <c r="E2" s="838"/>
      <c r="F2" s="838"/>
      <c r="G2" s="838"/>
      <c r="H2" s="838"/>
      <c r="I2" s="838"/>
      <c r="J2" s="838"/>
      <c r="K2" s="838"/>
      <c r="L2" s="838"/>
      <c r="M2" s="838"/>
      <c r="N2" s="838"/>
      <c r="O2" s="838"/>
      <c r="P2" s="838"/>
      <c r="Q2" s="838"/>
      <c r="R2" s="838"/>
      <c r="S2" s="838"/>
      <c r="T2" s="838"/>
      <c r="U2" s="838"/>
      <c r="V2" s="838"/>
      <c r="W2" s="838"/>
      <c r="X2" s="838"/>
      <c r="Y2" s="838"/>
      <c r="Z2" s="838"/>
    </row>
    <row r="3" spans="1:26" s="419" customFormat="1" ht="20.25" customHeight="1">
      <c r="A3" s="420"/>
      <c r="B3" s="420"/>
      <c r="C3" s="420"/>
      <c r="D3" s="420"/>
      <c r="E3" s="420"/>
      <c r="F3" s="420"/>
      <c r="G3" s="420"/>
      <c r="H3" s="420"/>
      <c r="I3" s="420"/>
      <c r="J3" s="420"/>
      <c r="K3" s="420"/>
      <c r="L3" s="420"/>
      <c r="M3" s="420"/>
      <c r="N3" s="420"/>
      <c r="O3" s="421"/>
      <c r="P3" s="420"/>
      <c r="Q3" s="420"/>
      <c r="R3" s="420"/>
      <c r="S3" s="420"/>
      <c r="T3" s="420"/>
      <c r="U3" s="420"/>
      <c r="V3" s="420"/>
      <c r="W3" s="420"/>
      <c r="X3" s="420"/>
      <c r="Y3" s="422"/>
      <c r="Z3" s="422"/>
    </row>
    <row r="4" spans="1:26" ht="24" thickBot="1">
      <c r="A4" s="839" t="s">
        <v>67</v>
      </c>
      <c r="B4" s="839"/>
      <c r="C4" s="839"/>
      <c r="D4" s="839"/>
      <c r="E4" s="839"/>
      <c r="F4" s="839"/>
      <c r="G4" s="839"/>
      <c r="H4" s="839"/>
      <c r="I4" s="839"/>
      <c r="J4" s="839"/>
      <c r="K4" s="839"/>
      <c r="L4" s="839"/>
      <c r="M4" s="839"/>
      <c r="N4" s="839"/>
      <c r="O4" s="839"/>
      <c r="P4" s="839"/>
      <c r="Q4" s="839"/>
      <c r="R4" s="839"/>
      <c r="S4" s="839"/>
      <c r="T4" s="839"/>
      <c r="U4" s="839"/>
      <c r="V4" s="839"/>
      <c r="W4" s="839"/>
      <c r="X4" s="839"/>
      <c r="Y4" s="839"/>
      <c r="Z4" s="839"/>
    </row>
    <row r="5" spans="1:26" ht="15">
      <c r="A5" s="423"/>
      <c r="B5" s="424"/>
      <c r="C5" s="840" t="s">
        <v>38</v>
      </c>
      <c r="D5" s="840"/>
      <c r="E5" s="425" t="s">
        <v>39</v>
      </c>
      <c r="F5" s="840" t="s">
        <v>40</v>
      </c>
      <c r="G5" s="840"/>
      <c r="H5" s="425" t="s">
        <v>39</v>
      </c>
      <c r="I5" s="840" t="s">
        <v>41</v>
      </c>
      <c r="J5" s="840"/>
      <c r="K5" s="426" t="s">
        <v>39</v>
      </c>
      <c r="L5" s="427"/>
      <c r="M5" s="841" t="s">
        <v>42</v>
      </c>
      <c r="N5" s="841"/>
      <c r="O5" s="425" t="s">
        <v>43</v>
      </c>
      <c r="P5" s="840" t="s">
        <v>44</v>
      </c>
      <c r="Q5" s="840"/>
      <c r="R5" s="425" t="s">
        <v>39</v>
      </c>
      <c r="S5" s="840" t="s">
        <v>45</v>
      </c>
      <c r="T5" s="840"/>
      <c r="U5" s="425" t="s">
        <v>39</v>
      </c>
      <c r="V5" s="840" t="s">
        <v>46</v>
      </c>
      <c r="W5" s="840"/>
      <c r="X5" s="425" t="s">
        <v>39</v>
      </c>
      <c r="Y5" s="842" t="s">
        <v>47</v>
      </c>
      <c r="Z5" s="843"/>
    </row>
    <row r="6" spans="1:26" ht="30.75" thickBot="1">
      <c r="A6" s="428" t="s">
        <v>48</v>
      </c>
      <c r="B6" s="429" t="s">
        <v>49</v>
      </c>
      <c r="C6" s="430">
        <v>2014</v>
      </c>
      <c r="D6" s="430">
        <v>2013</v>
      </c>
      <c r="E6" s="431" t="s">
        <v>185</v>
      </c>
      <c r="F6" s="430">
        <v>2014</v>
      </c>
      <c r="G6" s="430">
        <v>2013</v>
      </c>
      <c r="H6" s="431" t="s">
        <v>185</v>
      </c>
      <c r="I6" s="430">
        <v>2014</v>
      </c>
      <c r="J6" s="430">
        <v>2013</v>
      </c>
      <c r="K6" s="431" t="s">
        <v>185</v>
      </c>
      <c r="L6" s="432"/>
      <c r="M6" s="433">
        <v>2014</v>
      </c>
      <c r="N6" s="430">
        <v>2013</v>
      </c>
      <c r="O6" s="431" t="s">
        <v>185</v>
      </c>
      <c r="P6" s="430">
        <v>2014</v>
      </c>
      <c r="Q6" s="430">
        <v>2013</v>
      </c>
      <c r="R6" s="431" t="s">
        <v>185</v>
      </c>
      <c r="S6" s="430">
        <v>2014</v>
      </c>
      <c r="T6" s="430">
        <v>2013</v>
      </c>
      <c r="U6" s="431" t="s">
        <v>185</v>
      </c>
      <c r="V6" s="430">
        <v>2014</v>
      </c>
      <c r="W6" s="430">
        <v>2013</v>
      </c>
      <c r="X6" s="431" t="s">
        <v>185</v>
      </c>
      <c r="Y6" s="434">
        <v>2014</v>
      </c>
      <c r="Z6" s="435">
        <v>2013</v>
      </c>
    </row>
    <row r="7" spans="1:26" ht="15">
      <c r="A7" s="836" t="s">
        <v>50</v>
      </c>
      <c r="B7" s="436" t="s">
        <v>51</v>
      </c>
      <c r="C7" s="437">
        <v>72825</v>
      </c>
      <c r="D7" s="437">
        <v>67567</v>
      </c>
      <c r="E7" s="438">
        <v>7.7819053680050917E-2</v>
      </c>
      <c r="F7" s="437">
        <v>54817</v>
      </c>
      <c r="G7" s="437">
        <v>51440</v>
      </c>
      <c r="H7" s="438">
        <v>6.5649300155520993E-2</v>
      </c>
      <c r="I7" s="437">
        <v>18008</v>
      </c>
      <c r="J7" s="437">
        <v>16127</v>
      </c>
      <c r="K7" s="438">
        <v>0.11663669622372419</v>
      </c>
      <c r="L7" s="439"/>
      <c r="M7" s="440">
        <v>0.56780025828669822</v>
      </c>
      <c r="N7" s="440">
        <v>0.55961081948577351</v>
      </c>
      <c r="O7" s="441">
        <v>0.8</v>
      </c>
      <c r="P7" s="437">
        <v>87054</v>
      </c>
      <c r="Q7" s="437">
        <v>83687</v>
      </c>
      <c r="R7" s="438">
        <v>4.0233250086632331E-2</v>
      </c>
      <c r="S7" s="437">
        <v>153318</v>
      </c>
      <c r="T7" s="437">
        <v>149545</v>
      </c>
      <c r="U7" s="438">
        <v>2.522986392055903E-2</v>
      </c>
      <c r="V7" s="437">
        <v>166106</v>
      </c>
      <c r="W7" s="437">
        <v>156770</v>
      </c>
      <c r="X7" s="438">
        <v>5.9552210244306944E-2</v>
      </c>
      <c r="Y7" s="442">
        <v>2.2808925506350839</v>
      </c>
      <c r="Z7" s="443">
        <v>2.3202154898101144</v>
      </c>
    </row>
    <row r="8" spans="1:26" ht="15">
      <c r="A8" s="844"/>
      <c r="B8" s="436" t="s">
        <v>52</v>
      </c>
      <c r="C8" s="437">
        <v>82666</v>
      </c>
      <c r="D8" s="437">
        <v>89178</v>
      </c>
      <c r="E8" s="438">
        <v>-7.3022494337168356E-2</v>
      </c>
      <c r="F8" s="437">
        <v>69159</v>
      </c>
      <c r="G8" s="437">
        <v>75508</v>
      </c>
      <c r="H8" s="438">
        <v>-8.4083805689463373E-2</v>
      </c>
      <c r="I8" s="437">
        <v>13507</v>
      </c>
      <c r="J8" s="437">
        <v>13670</v>
      </c>
      <c r="K8" s="438">
        <v>-1.1923920994879298E-2</v>
      </c>
      <c r="L8" s="439"/>
      <c r="M8" s="440">
        <v>0.73229793169648882</v>
      </c>
      <c r="N8" s="440">
        <v>0.73674779334047302</v>
      </c>
      <c r="O8" s="441">
        <v>-0.4</v>
      </c>
      <c r="P8" s="437">
        <v>97649</v>
      </c>
      <c r="Q8" s="437">
        <v>105254</v>
      </c>
      <c r="R8" s="438">
        <v>-7.2253786079388913E-2</v>
      </c>
      <c r="S8" s="437">
        <v>133346</v>
      </c>
      <c r="T8" s="437">
        <v>142863</v>
      </c>
      <c r="U8" s="438">
        <v>-6.6616268732981945E-2</v>
      </c>
      <c r="V8" s="437">
        <v>168242</v>
      </c>
      <c r="W8" s="437">
        <v>174454</v>
      </c>
      <c r="X8" s="438">
        <v>-3.5608240567714125E-2</v>
      </c>
      <c r="Y8" s="442">
        <v>2.03520189678949</v>
      </c>
      <c r="Z8" s="443">
        <v>1.9562448137432999</v>
      </c>
    </row>
    <row r="9" spans="1:26" ht="15.75" thickBot="1">
      <c r="A9" s="837"/>
      <c r="B9" s="436" t="s">
        <v>53</v>
      </c>
      <c r="C9" s="437">
        <v>605633</v>
      </c>
      <c r="D9" s="437">
        <v>597471</v>
      </c>
      <c r="E9" s="438">
        <v>1.3660914086206694E-2</v>
      </c>
      <c r="F9" s="437">
        <v>492999</v>
      </c>
      <c r="G9" s="437">
        <v>483956</v>
      </c>
      <c r="H9" s="438">
        <v>1.8685582986883106E-2</v>
      </c>
      <c r="I9" s="437">
        <v>112634</v>
      </c>
      <c r="J9" s="437">
        <v>113515</v>
      </c>
      <c r="K9" s="438">
        <v>-7.7610888428842001E-3</v>
      </c>
      <c r="L9" s="439"/>
      <c r="M9" s="440">
        <v>0.80714356402982124</v>
      </c>
      <c r="N9" s="440">
        <v>0.80787733061974787</v>
      </c>
      <c r="O9" s="441">
        <v>-0.1</v>
      </c>
      <c r="P9" s="437">
        <v>978710</v>
      </c>
      <c r="Q9" s="437">
        <v>984447</v>
      </c>
      <c r="R9" s="438">
        <v>-5.8276372420252185E-3</v>
      </c>
      <c r="S9" s="437">
        <v>1212560</v>
      </c>
      <c r="T9" s="437">
        <v>1218560</v>
      </c>
      <c r="U9" s="438">
        <v>-4.9238445378151259E-3</v>
      </c>
      <c r="V9" s="437">
        <v>1695166</v>
      </c>
      <c r="W9" s="437">
        <v>1678817</v>
      </c>
      <c r="X9" s="438">
        <v>9.7384050792909526E-3</v>
      </c>
      <c r="Y9" s="442">
        <v>2.7989987335564606</v>
      </c>
      <c r="Z9" s="443">
        <v>2.8098719435755042</v>
      </c>
    </row>
    <row r="10" spans="1:26" ht="15.75" thickBot="1">
      <c r="A10" s="444" t="s">
        <v>54</v>
      </c>
      <c r="B10" s="445"/>
      <c r="C10" s="446">
        <v>761124</v>
      </c>
      <c r="D10" s="446">
        <v>754216</v>
      </c>
      <c r="E10" s="447">
        <v>9.1591798635934536E-3</v>
      </c>
      <c r="F10" s="446">
        <v>616975</v>
      </c>
      <c r="G10" s="446">
        <v>610904</v>
      </c>
      <c r="H10" s="447">
        <v>9.93773162395401E-3</v>
      </c>
      <c r="I10" s="446">
        <v>144149</v>
      </c>
      <c r="J10" s="446">
        <v>143312</v>
      </c>
      <c r="K10" s="447">
        <v>5.8404041531762863E-3</v>
      </c>
      <c r="L10" s="439"/>
      <c r="M10" s="448">
        <v>0.77601012257007629</v>
      </c>
      <c r="N10" s="448">
        <v>0.77658031142949424</v>
      </c>
      <c r="O10" s="449">
        <v>-0.1</v>
      </c>
      <c r="P10" s="446">
        <v>1163413</v>
      </c>
      <c r="Q10" s="446">
        <v>1173388</v>
      </c>
      <c r="R10" s="447">
        <v>-8.5010243840911957E-3</v>
      </c>
      <c r="S10" s="446">
        <v>1499224</v>
      </c>
      <c r="T10" s="446">
        <v>1510968</v>
      </c>
      <c r="U10" s="447">
        <v>-7.7725008074294097E-3</v>
      </c>
      <c r="V10" s="446">
        <v>2029514</v>
      </c>
      <c r="W10" s="446">
        <v>2010041</v>
      </c>
      <c r="X10" s="447">
        <v>9.6878620883852611E-3</v>
      </c>
      <c r="Y10" s="450">
        <v>2.6664695897120576</v>
      </c>
      <c r="Z10" s="451">
        <v>2.6650734007234003</v>
      </c>
    </row>
    <row r="11" spans="1:26" ht="15">
      <c r="A11" s="836" t="s">
        <v>55</v>
      </c>
      <c r="B11" s="436" t="s">
        <v>51</v>
      </c>
      <c r="C11" s="437">
        <v>97911</v>
      </c>
      <c r="D11" s="437">
        <v>106059</v>
      </c>
      <c r="E11" s="438">
        <v>-7.6825163352473622E-2</v>
      </c>
      <c r="F11" s="437">
        <v>19321</v>
      </c>
      <c r="G11" s="437">
        <v>19835</v>
      </c>
      <c r="H11" s="438">
        <v>-2.5913788757247289E-2</v>
      </c>
      <c r="I11" s="437">
        <v>78590</v>
      </c>
      <c r="J11" s="437">
        <v>86224</v>
      </c>
      <c r="K11" s="438">
        <v>-8.8536834292076455E-2</v>
      </c>
      <c r="L11" s="439"/>
      <c r="M11" s="440">
        <v>0.36120533076569578</v>
      </c>
      <c r="N11" s="440">
        <v>0.36279211450353399</v>
      </c>
      <c r="O11" s="441">
        <v>-0.2</v>
      </c>
      <c r="P11" s="437">
        <v>82530</v>
      </c>
      <c r="Q11" s="437">
        <v>88132</v>
      </c>
      <c r="R11" s="438">
        <v>-6.3563745291154175E-2</v>
      </c>
      <c r="S11" s="437">
        <v>228485</v>
      </c>
      <c r="T11" s="437">
        <v>242927</v>
      </c>
      <c r="U11" s="438">
        <v>-5.9449958217900854E-2</v>
      </c>
      <c r="V11" s="437">
        <v>194466</v>
      </c>
      <c r="W11" s="437">
        <v>212928</v>
      </c>
      <c r="X11" s="438">
        <v>-8.6705365193868345E-2</v>
      </c>
      <c r="Y11" s="442">
        <v>1.9861506878695958</v>
      </c>
      <c r="Z11" s="443">
        <v>2.0076372585070574</v>
      </c>
    </row>
    <row r="12" spans="1:26" ht="15.75" thickBot="1">
      <c r="A12" s="837"/>
      <c r="B12" s="436" t="s">
        <v>52</v>
      </c>
      <c r="C12" s="437">
        <v>98827</v>
      </c>
      <c r="D12" s="437">
        <v>99197</v>
      </c>
      <c r="E12" s="438">
        <v>-3.7299515106303618E-3</v>
      </c>
      <c r="F12" s="437">
        <v>27337</v>
      </c>
      <c r="G12" s="437">
        <v>24952</v>
      </c>
      <c r="H12" s="438">
        <v>9.5583520359089458E-2</v>
      </c>
      <c r="I12" s="437">
        <v>71490</v>
      </c>
      <c r="J12" s="437">
        <v>74245</v>
      </c>
      <c r="K12" s="438">
        <v>-3.7106875883897904E-2</v>
      </c>
      <c r="L12" s="439"/>
      <c r="M12" s="440">
        <v>0.5680888173341383</v>
      </c>
      <c r="N12" s="440">
        <v>0.57542552290625792</v>
      </c>
      <c r="O12" s="441">
        <v>-0.70000000000000007</v>
      </c>
      <c r="P12" s="437">
        <v>101622</v>
      </c>
      <c r="Q12" s="437">
        <v>101928</v>
      </c>
      <c r="R12" s="438">
        <v>-3.0021191429244172E-3</v>
      </c>
      <c r="S12" s="437">
        <v>178884</v>
      </c>
      <c r="T12" s="437">
        <v>177135</v>
      </c>
      <c r="U12" s="438">
        <v>9.8738250486916767E-3</v>
      </c>
      <c r="V12" s="437">
        <v>233561</v>
      </c>
      <c r="W12" s="437">
        <v>230276</v>
      </c>
      <c r="X12" s="438">
        <v>1.4265490107523145E-2</v>
      </c>
      <c r="Y12" s="442">
        <v>2.3633318829874428</v>
      </c>
      <c r="Z12" s="443">
        <v>2.3214008488159923</v>
      </c>
    </row>
    <row r="13" spans="1:26" ht="15.75" thickBot="1">
      <c r="A13" s="444" t="s">
        <v>54</v>
      </c>
      <c r="B13" s="445"/>
      <c r="C13" s="446">
        <v>196738</v>
      </c>
      <c r="D13" s="446">
        <v>205256</v>
      </c>
      <c r="E13" s="447">
        <v>-4.149939587636902E-2</v>
      </c>
      <c r="F13" s="446">
        <v>46658</v>
      </c>
      <c r="G13" s="446">
        <v>44787</v>
      </c>
      <c r="H13" s="447">
        <v>4.1775515216469064E-2</v>
      </c>
      <c r="I13" s="446">
        <v>150080</v>
      </c>
      <c r="J13" s="446">
        <v>160469</v>
      </c>
      <c r="K13" s="447">
        <v>-6.4741476546871984E-2</v>
      </c>
      <c r="L13" s="439"/>
      <c r="M13" s="448">
        <v>0.45205207072703124</v>
      </c>
      <c r="N13" s="448">
        <v>0.45245701824968693</v>
      </c>
      <c r="O13" s="449">
        <v>0</v>
      </c>
      <c r="P13" s="446">
        <v>184152</v>
      </c>
      <c r="Q13" s="446">
        <v>190060</v>
      </c>
      <c r="R13" s="447">
        <v>-3.108492055140482E-2</v>
      </c>
      <c r="S13" s="446">
        <v>407369</v>
      </c>
      <c r="T13" s="446">
        <v>420062</v>
      </c>
      <c r="U13" s="447">
        <v>-3.0216967971394698E-2</v>
      </c>
      <c r="V13" s="446">
        <v>428027</v>
      </c>
      <c r="W13" s="446">
        <v>443204</v>
      </c>
      <c r="X13" s="447">
        <v>-3.4243824514219187E-2</v>
      </c>
      <c r="Y13" s="450">
        <v>2.175619351625004</v>
      </c>
      <c r="Z13" s="451">
        <v>2.1592742721284641</v>
      </c>
    </row>
    <row r="14" spans="1:26" ht="15">
      <c r="A14" s="836" t="s">
        <v>56</v>
      </c>
      <c r="B14" s="436" t="s">
        <v>51</v>
      </c>
      <c r="C14" s="437">
        <v>10753</v>
      </c>
      <c r="D14" s="437">
        <v>12740</v>
      </c>
      <c r="E14" s="438">
        <v>-0.15596546310832024</v>
      </c>
      <c r="F14" s="437">
        <v>2236</v>
      </c>
      <c r="G14" s="437">
        <v>2541</v>
      </c>
      <c r="H14" s="438">
        <v>-0.1200314836678473</v>
      </c>
      <c r="I14" s="437">
        <v>8517</v>
      </c>
      <c r="J14" s="437">
        <v>10199</v>
      </c>
      <c r="K14" s="438">
        <v>-0.16491812922835572</v>
      </c>
      <c r="L14" s="439"/>
      <c r="M14" s="440">
        <v>0.34308816564043576</v>
      </c>
      <c r="N14" s="440">
        <v>0.35721667240785393</v>
      </c>
      <c r="O14" s="441">
        <v>-1.4000000000000001</v>
      </c>
      <c r="P14" s="437">
        <v>10141</v>
      </c>
      <c r="Q14" s="437">
        <v>11407</v>
      </c>
      <c r="R14" s="438">
        <v>-0.11098448321206277</v>
      </c>
      <c r="S14" s="437">
        <v>29558</v>
      </c>
      <c r="T14" s="437">
        <v>31933</v>
      </c>
      <c r="U14" s="438">
        <v>-7.4374471549807405E-2</v>
      </c>
      <c r="V14" s="437">
        <v>22903</v>
      </c>
      <c r="W14" s="437">
        <v>26813</v>
      </c>
      <c r="X14" s="438">
        <v>-0.14582478648416813</v>
      </c>
      <c r="Y14" s="442">
        <v>2.1299172324002602</v>
      </c>
      <c r="Z14" s="443">
        <v>2.1046310832025119</v>
      </c>
    </row>
    <row r="15" spans="1:26" ht="15">
      <c r="A15" s="844"/>
      <c r="B15" s="436" t="s">
        <v>52</v>
      </c>
      <c r="C15" s="437">
        <v>57059</v>
      </c>
      <c r="D15" s="437">
        <v>55613</v>
      </c>
      <c r="E15" s="438">
        <v>2.6001114847247944E-2</v>
      </c>
      <c r="F15" s="437">
        <v>35781</v>
      </c>
      <c r="G15" s="437">
        <v>35026</v>
      </c>
      <c r="H15" s="438">
        <v>2.1555415976703022E-2</v>
      </c>
      <c r="I15" s="437">
        <v>21278</v>
      </c>
      <c r="J15" s="437">
        <v>20587</v>
      </c>
      <c r="K15" s="438">
        <v>3.3564871035119251E-2</v>
      </c>
      <c r="L15" s="439"/>
      <c r="M15" s="440">
        <v>0.61932473321312764</v>
      </c>
      <c r="N15" s="440">
        <v>0.59728226343761137</v>
      </c>
      <c r="O15" s="441">
        <v>2.1999999999999997</v>
      </c>
      <c r="P15" s="437">
        <v>80031</v>
      </c>
      <c r="Q15" s="437">
        <v>77096</v>
      </c>
      <c r="R15" s="438">
        <v>3.8069419943965961E-2</v>
      </c>
      <c r="S15" s="437">
        <v>129223</v>
      </c>
      <c r="T15" s="437">
        <v>129078</v>
      </c>
      <c r="U15" s="438">
        <v>1.123351771796898E-3</v>
      </c>
      <c r="V15" s="437">
        <v>150847</v>
      </c>
      <c r="W15" s="437">
        <v>143137</v>
      </c>
      <c r="X15" s="438">
        <v>5.3864479484689497E-2</v>
      </c>
      <c r="Y15" s="442">
        <v>2.6437021328800014</v>
      </c>
      <c r="Z15" s="443">
        <v>2.5738046859547228</v>
      </c>
    </row>
    <row r="16" spans="1:26" ht="15.75" thickBot="1">
      <c r="A16" s="837"/>
      <c r="B16" s="436" t="s">
        <v>53</v>
      </c>
      <c r="C16" s="437">
        <v>211995</v>
      </c>
      <c r="D16" s="437">
        <v>215070</v>
      </c>
      <c r="E16" s="438">
        <v>-1.4297670525875297E-2</v>
      </c>
      <c r="F16" s="437">
        <v>112476</v>
      </c>
      <c r="G16" s="437">
        <v>108316</v>
      </c>
      <c r="H16" s="438">
        <v>3.8406144983197311E-2</v>
      </c>
      <c r="I16" s="437">
        <v>99519</v>
      </c>
      <c r="J16" s="437">
        <v>106754</v>
      </c>
      <c r="K16" s="438">
        <v>-6.7772636154148788E-2</v>
      </c>
      <c r="L16" s="439"/>
      <c r="M16" s="440">
        <v>0.68572439465592938</v>
      </c>
      <c r="N16" s="440">
        <v>0.68078441033964709</v>
      </c>
      <c r="O16" s="441">
        <v>0.5</v>
      </c>
      <c r="P16" s="437">
        <v>275210</v>
      </c>
      <c r="Q16" s="437">
        <v>281857</v>
      </c>
      <c r="R16" s="438">
        <v>-2.3582880680628828E-2</v>
      </c>
      <c r="S16" s="437">
        <v>401342</v>
      </c>
      <c r="T16" s="437">
        <v>414018</v>
      </c>
      <c r="U16" s="438">
        <v>-3.0617026312865624E-2</v>
      </c>
      <c r="V16" s="437">
        <v>638222</v>
      </c>
      <c r="W16" s="437">
        <v>646298</v>
      </c>
      <c r="X16" s="438">
        <v>-1.2495783678736435E-2</v>
      </c>
      <c r="Y16" s="442">
        <v>3.0105521356635769</v>
      </c>
      <c r="Z16" s="443">
        <v>3.0050588180592364</v>
      </c>
    </row>
    <row r="17" spans="1:26" ht="15.75" thickBot="1">
      <c r="A17" s="444" t="s">
        <v>54</v>
      </c>
      <c r="B17" s="445"/>
      <c r="C17" s="446">
        <v>279807</v>
      </c>
      <c r="D17" s="446">
        <v>283423</v>
      </c>
      <c r="E17" s="447">
        <v>-1.2758315309625541E-2</v>
      </c>
      <c r="F17" s="446">
        <v>150493</v>
      </c>
      <c r="G17" s="446">
        <v>145883</v>
      </c>
      <c r="H17" s="447">
        <v>3.1600666287367275E-2</v>
      </c>
      <c r="I17" s="446">
        <v>129314</v>
      </c>
      <c r="J17" s="446">
        <v>137540</v>
      </c>
      <c r="K17" s="447">
        <v>-5.9808055838301587E-2</v>
      </c>
      <c r="L17" s="439"/>
      <c r="M17" s="448">
        <v>0.65232457870860505</v>
      </c>
      <c r="N17" s="448">
        <v>0.64407186420163154</v>
      </c>
      <c r="O17" s="449">
        <v>0.8</v>
      </c>
      <c r="P17" s="446">
        <v>365382</v>
      </c>
      <c r="Q17" s="446">
        <v>370360</v>
      </c>
      <c r="R17" s="447">
        <v>-1.3440976347337725E-2</v>
      </c>
      <c r="S17" s="446">
        <v>560123</v>
      </c>
      <c r="T17" s="446">
        <v>575029</v>
      </c>
      <c r="U17" s="447">
        <v>-2.5922170881816396E-2</v>
      </c>
      <c r="V17" s="446">
        <v>811972</v>
      </c>
      <c r="W17" s="446">
        <v>816248</v>
      </c>
      <c r="X17" s="447">
        <v>-5.2386039537003458E-3</v>
      </c>
      <c r="Y17" s="450">
        <v>2.9019002383785968</v>
      </c>
      <c r="Z17" s="451">
        <v>2.8799638702575301</v>
      </c>
    </row>
    <row r="18" spans="1:26" ht="15">
      <c r="A18" s="836" t="s">
        <v>57</v>
      </c>
      <c r="B18" s="436" t="s">
        <v>51</v>
      </c>
      <c r="C18" s="437">
        <v>23428</v>
      </c>
      <c r="D18" s="437">
        <v>25834</v>
      </c>
      <c r="E18" s="438">
        <v>-9.3133080436633889E-2</v>
      </c>
      <c r="F18" s="437">
        <v>5975</v>
      </c>
      <c r="G18" s="437">
        <v>7369</v>
      </c>
      <c r="H18" s="438">
        <v>-0.189170850861718</v>
      </c>
      <c r="I18" s="437">
        <v>17453</v>
      </c>
      <c r="J18" s="437">
        <v>18465</v>
      </c>
      <c r="K18" s="438">
        <v>-5.4806390468453835E-2</v>
      </c>
      <c r="L18" s="439"/>
      <c r="M18" s="440">
        <v>0.3259565290034479</v>
      </c>
      <c r="N18" s="440">
        <v>0.34569490293467398</v>
      </c>
      <c r="O18" s="441">
        <v>-2</v>
      </c>
      <c r="P18" s="437">
        <v>21460</v>
      </c>
      <c r="Q18" s="437">
        <v>22829</v>
      </c>
      <c r="R18" s="438">
        <v>-5.9967585089141004E-2</v>
      </c>
      <c r="S18" s="437">
        <v>65837</v>
      </c>
      <c r="T18" s="437">
        <v>66038</v>
      </c>
      <c r="U18" s="438">
        <v>-3.0437021109058419E-3</v>
      </c>
      <c r="V18" s="437">
        <v>41850</v>
      </c>
      <c r="W18" s="437">
        <v>45508</v>
      </c>
      <c r="X18" s="438">
        <v>-8.038147138964577E-2</v>
      </c>
      <c r="Y18" s="442">
        <v>1.7863240566843093</v>
      </c>
      <c r="Z18" s="443">
        <v>1.7615545405279864</v>
      </c>
    </row>
    <row r="19" spans="1:26" ht="15.75" thickBot="1">
      <c r="A19" s="837"/>
      <c r="B19" s="436" t="s">
        <v>58</v>
      </c>
      <c r="C19" s="437">
        <v>62094</v>
      </c>
      <c r="D19" s="437">
        <v>61530</v>
      </c>
      <c r="E19" s="438">
        <v>9.1662603607996097E-3</v>
      </c>
      <c r="F19" s="437">
        <v>24944</v>
      </c>
      <c r="G19" s="437">
        <v>23810</v>
      </c>
      <c r="H19" s="438">
        <v>4.7627047459050817E-2</v>
      </c>
      <c r="I19" s="437">
        <v>37150</v>
      </c>
      <c r="J19" s="437">
        <v>37720</v>
      </c>
      <c r="K19" s="438">
        <v>-1.5111346765641569E-2</v>
      </c>
      <c r="L19" s="439"/>
      <c r="M19" s="440">
        <v>0.51597371549156568</v>
      </c>
      <c r="N19" s="440">
        <v>0.50480507110716988</v>
      </c>
      <c r="O19" s="441">
        <v>1.0999999999999999</v>
      </c>
      <c r="P19" s="437">
        <v>77265</v>
      </c>
      <c r="Q19" s="437">
        <v>76849</v>
      </c>
      <c r="R19" s="438">
        <v>5.413212924045856E-3</v>
      </c>
      <c r="S19" s="437">
        <v>149746</v>
      </c>
      <c r="T19" s="437">
        <v>152235</v>
      </c>
      <c r="U19" s="438">
        <v>-1.634972246855191E-2</v>
      </c>
      <c r="V19" s="437">
        <v>147570</v>
      </c>
      <c r="W19" s="437">
        <v>146540</v>
      </c>
      <c r="X19" s="438">
        <v>7.0287975979254815E-3</v>
      </c>
      <c r="Y19" s="442">
        <v>2.3765581215576383</v>
      </c>
      <c r="Z19" s="443">
        <v>2.3816024703396717</v>
      </c>
    </row>
    <row r="20" spans="1:26" ht="15.75" thickBot="1">
      <c r="A20" s="444" t="s">
        <v>54</v>
      </c>
      <c r="B20" s="445"/>
      <c r="C20" s="446">
        <v>85522</v>
      </c>
      <c r="D20" s="446">
        <v>87364</v>
      </c>
      <c r="E20" s="447">
        <v>-2.1084199441417519E-2</v>
      </c>
      <c r="F20" s="446">
        <v>30919</v>
      </c>
      <c r="G20" s="446">
        <v>31179</v>
      </c>
      <c r="H20" s="447">
        <v>-8.3389460855062703E-3</v>
      </c>
      <c r="I20" s="446">
        <v>54603</v>
      </c>
      <c r="J20" s="446">
        <v>56185</v>
      </c>
      <c r="K20" s="447">
        <v>-2.8156981400729732E-2</v>
      </c>
      <c r="L20" s="439"/>
      <c r="M20" s="448">
        <v>0.45794427204371402</v>
      </c>
      <c r="N20" s="448">
        <v>0.45666665139527107</v>
      </c>
      <c r="O20" s="449">
        <v>0.1</v>
      </c>
      <c r="P20" s="446">
        <v>98725</v>
      </c>
      <c r="Q20" s="446">
        <v>99678</v>
      </c>
      <c r="R20" s="447">
        <v>-9.5607857300507634E-3</v>
      </c>
      <c r="S20" s="446">
        <v>215583</v>
      </c>
      <c r="T20" s="446">
        <v>218273</v>
      </c>
      <c r="U20" s="447">
        <v>-1.2324016254873484E-2</v>
      </c>
      <c r="V20" s="446">
        <v>189420</v>
      </c>
      <c r="W20" s="446">
        <v>192048</v>
      </c>
      <c r="X20" s="447">
        <v>-1.3684078980254937E-2</v>
      </c>
      <c r="Y20" s="450">
        <v>2.2148686887584481</v>
      </c>
      <c r="Z20" s="451">
        <v>2.1982509958335239</v>
      </c>
    </row>
    <row r="21" spans="1:26" ht="15">
      <c r="A21" s="836" t="s">
        <v>59</v>
      </c>
      <c r="B21" s="436" t="s">
        <v>51</v>
      </c>
      <c r="C21" s="437">
        <v>18006</v>
      </c>
      <c r="D21" s="437">
        <v>19044</v>
      </c>
      <c r="E21" s="438">
        <v>-5.450535601764335E-2</v>
      </c>
      <c r="F21" s="437">
        <v>7792</v>
      </c>
      <c r="G21" s="437">
        <v>7911</v>
      </c>
      <c r="H21" s="438">
        <v>-1.5042346100366578E-2</v>
      </c>
      <c r="I21" s="437">
        <v>10214</v>
      </c>
      <c r="J21" s="437">
        <v>11133</v>
      </c>
      <c r="K21" s="438">
        <v>-8.2547381658133481E-2</v>
      </c>
      <c r="L21" s="439"/>
      <c r="M21" s="440">
        <v>0.54534734133790741</v>
      </c>
      <c r="N21" s="440">
        <v>0.60405343899761721</v>
      </c>
      <c r="O21" s="441">
        <v>-5.8999999999999995</v>
      </c>
      <c r="P21" s="437">
        <v>20348</v>
      </c>
      <c r="Q21" s="437">
        <v>22562</v>
      </c>
      <c r="R21" s="438">
        <v>-9.8129598439854623E-2</v>
      </c>
      <c r="S21" s="437">
        <v>37312</v>
      </c>
      <c r="T21" s="437">
        <v>37351</v>
      </c>
      <c r="U21" s="438">
        <v>-1.0441487510374555E-3</v>
      </c>
      <c r="V21" s="437">
        <v>35889</v>
      </c>
      <c r="W21" s="437">
        <v>39872</v>
      </c>
      <c r="X21" s="438">
        <v>-9.9894662921348312E-2</v>
      </c>
      <c r="Y21" s="442">
        <v>1.9931689436854383</v>
      </c>
      <c r="Z21" s="443">
        <v>2.0936777987817687</v>
      </c>
    </row>
    <row r="22" spans="1:26" ht="15.75" thickBot="1">
      <c r="A22" s="837"/>
      <c r="B22" s="436" t="s">
        <v>52</v>
      </c>
      <c r="C22" s="437">
        <v>36222</v>
      </c>
      <c r="D22" s="437">
        <v>31537</v>
      </c>
      <c r="E22" s="438">
        <v>0.14855566477470908</v>
      </c>
      <c r="F22" s="437">
        <v>21905</v>
      </c>
      <c r="G22" s="437">
        <v>18633</v>
      </c>
      <c r="H22" s="438">
        <v>0.17560242580368163</v>
      </c>
      <c r="I22" s="437">
        <v>14317</v>
      </c>
      <c r="J22" s="437">
        <v>12904</v>
      </c>
      <c r="K22" s="438">
        <v>0.10950092994420335</v>
      </c>
      <c r="L22" s="439"/>
      <c r="M22" s="440">
        <v>0.69512406089363388</v>
      </c>
      <c r="N22" s="440">
        <v>0.72747416143092469</v>
      </c>
      <c r="O22" s="441">
        <v>-3.2</v>
      </c>
      <c r="P22" s="437">
        <v>56255</v>
      </c>
      <c r="Q22" s="437">
        <v>49904</v>
      </c>
      <c r="R22" s="438">
        <v>0.1272643475472908</v>
      </c>
      <c r="S22" s="437">
        <v>80928</v>
      </c>
      <c r="T22" s="437">
        <v>68599</v>
      </c>
      <c r="U22" s="438">
        <v>0.17972565197743406</v>
      </c>
      <c r="V22" s="437">
        <v>130846</v>
      </c>
      <c r="W22" s="437">
        <v>117439</v>
      </c>
      <c r="X22" s="438">
        <v>0.11416139442604245</v>
      </c>
      <c r="Y22" s="442">
        <v>3.6123350450002762</v>
      </c>
      <c r="Z22" s="443">
        <v>3.7238481783302153</v>
      </c>
    </row>
    <row r="23" spans="1:26" ht="15.75" thickBot="1">
      <c r="A23" s="452" t="s">
        <v>54</v>
      </c>
      <c r="B23" s="453"/>
      <c r="C23" s="454">
        <v>54228</v>
      </c>
      <c r="D23" s="454">
        <v>50581</v>
      </c>
      <c r="E23" s="455">
        <v>7.2102172752614616E-2</v>
      </c>
      <c r="F23" s="454">
        <v>29697</v>
      </c>
      <c r="G23" s="454">
        <v>26544</v>
      </c>
      <c r="H23" s="455">
        <v>0.11878390596745027</v>
      </c>
      <c r="I23" s="454">
        <v>24531</v>
      </c>
      <c r="J23" s="454">
        <v>24037</v>
      </c>
      <c r="K23" s="455">
        <v>2.0551649540292049E-2</v>
      </c>
      <c r="L23" s="456"/>
      <c r="M23" s="457">
        <v>0.64786028416779429</v>
      </c>
      <c r="N23" s="457">
        <v>0.68396413402548373</v>
      </c>
      <c r="O23" s="458">
        <v>-3.5999999999999996</v>
      </c>
      <c r="P23" s="454">
        <v>76603</v>
      </c>
      <c r="Q23" s="454">
        <v>72466</v>
      </c>
      <c r="R23" s="455">
        <v>5.7088841663676761E-2</v>
      </c>
      <c r="S23" s="454">
        <v>118240</v>
      </c>
      <c r="T23" s="454">
        <v>105950</v>
      </c>
      <c r="U23" s="455">
        <v>0.11599811231713072</v>
      </c>
      <c r="V23" s="454">
        <v>166735</v>
      </c>
      <c r="W23" s="454">
        <v>157311</v>
      </c>
      <c r="X23" s="455">
        <v>5.9906808805487217E-2</v>
      </c>
      <c r="Y23" s="459">
        <v>3.074703105406801</v>
      </c>
      <c r="Z23" s="460">
        <v>3.1100808604021273</v>
      </c>
    </row>
    <row r="24" spans="1:26" ht="4.5" customHeight="1" thickBot="1">
      <c r="A24" s="461"/>
      <c r="B24" s="462"/>
      <c r="C24" s="463"/>
      <c r="D24" s="463"/>
      <c r="E24" s="464"/>
      <c r="F24" s="463"/>
      <c r="G24" s="463"/>
      <c r="H24" s="464"/>
      <c r="I24" s="463"/>
      <c r="J24" s="463"/>
      <c r="K24" s="464"/>
      <c r="L24" s="464"/>
      <c r="M24" s="465"/>
      <c r="N24" s="465"/>
      <c r="O24" s="466">
        <v>0</v>
      </c>
      <c r="P24" s="463"/>
      <c r="Q24" s="463"/>
      <c r="R24" s="464"/>
      <c r="S24" s="463"/>
      <c r="T24" s="463"/>
      <c r="U24" s="464"/>
      <c r="V24" s="463"/>
      <c r="W24" s="463"/>
      <c r="X24" s="464"/>
      <c r="Y24" s="467"/>
      <c r="Z24" s="468"/>
    </row>
    <row r="25" spans="1:26" ht="16.5" thickBot="1">
      <c r="A25" s="845" t="s">
        <v>60</v>
      </c>
      <c r="B25" s="846"/>
      <c r="C25" s="469">
        <v>1377419</v>
      </c>
      <c r="D25" s="469">
        <v>1380840</v>
      </c>
      <c r="E25" s="470">
        <v>-2.4774774774774773E-3</v>
      </c>
      <c r="F25" s="469">
        <v>874742</v>
      </c>
      <c r="G25" s="469">
        <v>859297</v>
      </c>
      <c r="H25" s="470">
        <v>1.7973995021511771E-2</v>
      </c>
      <c r="I25" s="469">
        <v>502677</v>
      </c>
      <c r="J25" s="469">
        <v>521543</v>
      </c>
      <c r="K25" s="470">
        <v>-3.6173431529135658E-2</v>
      </c>
      <c r="L25" s="471"/>
      <c r="M25" s="472">
        <v>0.67425413465050832</v>
      </c>
      <c r="N25" s="472">
        <v>0.67341416862347991</v>
      </c>
      <c r="O25" s="473">
        <v>0.1</v>
      </c>
      <c r="P25" s="469">
        <v>1888275</v>
      </c>
      <c r="Q25" s="469">
        <v>1905952</v>
      </c>
      <c r="R25" s="470">
        <v>-9.2746302110441395E-3</v>
      </c>
      <c r="S25" s="469">
        <v>2800539</v>
      </c>
      <c r="T25" s="469">
        <v>2830282</v>
      </c>
      <c r="U25" s="470">
        <v>-1.0508846821624136E-2</v>
      </c>
      <c r="V25" s="469">
        <v>3625668</v>
      </c>
      <c r="W25" s="469">
        <v>3618852</v>
      </c>
      <c r="X25" s="470">
        <v>1.8834702275749326E-3</v>
      </c>
      <c r="Y25" s="474">
        <v>2.6322186640375951</v>
      </c>
      <c r="Z25" s="475">
        <v>2.6207612757451986</v>
      </c>
    </row>
    <row r="26" spans="1:26" s="479" customFormat="1" ht="11.25" customHeight="1" thickBot="1">
      <c r="A26" s="476"/>
      <c r="B26" s="476"/>
      <c r="C26" s="437"/>
      <c r="D26" s="437"/>
      <c r="E26" s="440"/>
      <c r="F26" s="437"/>
      <c r="G26" s="437"/>
      <c r="H26" s="440"/>
      <c r="I26" s="437"/>
      <c r="J26" s="437"/>
      <c r="K26" s="440"/>
      <c r="L26" s="477"/>
      <c r="M26" s="440"/>
      <c r="N26" s="440"/>
      <c r="O26" s="478"/>
      <c r="P26" s="437"/>
      <c r="Q26" s="437"/>
      <c r="R26" s="440"/>
      <c r="S26" s="437"/>
      <c r="T26" s="437"/>
      <c r="U26" s="440"/>
      <c r="V26" s="437"/>
      <c r="W26" s="437"/>
      <c r="X26" s="440"/>
      <c r="Y26" s="478"/>
      <c r="Z26" s="478"/>
    </row>
    <row r="27" spans="1:26" ht="16.5" thickBot="1">
      <c r="A27" s="847" t="s">
        <v>61</v>
      </c>
      <c r="B27" s="848"/>
      <c r="C27" s="480">
        <v>72400</v>
      </c>
      <c r="D27" s="480">
        <v>78901</v>
      </c>
      <c r="E27" s="481">
        <v>-8.2394392973473091E-2</v>
      </c>
      <c r="F27" s="480">
        <v>14130</v>
      </c>
      <c r="G27" s="480">
        <v>13937</v>
      </c>
      <c r="H27" s="481">
        <v>1.3848030422616057E-2</v>
      </c>
      <c r="I27" s="480">
        <v>58270</v>
      </c>
      <c r="J27" s="480">
        <v>64964</v>
      </c>
      <c r="K27" s="481">
        <v>-0.10304168462533095</v>
      </c>
      <c r="L27" s="482"/>
      <c r="M27" s="483">
        <v>0.3761591192622793</v>
      </c>
      <c r="N27" s="483">
        <v>0.38044864947352358</v>
      </c>
      <c r="O27" s="484">
        <v>-0.4</v>
      </c>
      <c r="P27" s="480">
        <v>58495</v>
      </c>
      <c r="Q27" s="480">
        <v>62327</v>
      </c>
      <c r="R27" s="481">
        <v>-6.1482182681662841E-2</v>
      </c>
      <c r="S27" s="480">
        <v>155506</v>
      </c>
      <c r="T27" s="480">
        <v>163825</v>
      </c>
      <c r="U27" s="481">
        <v>-5.0779795513505262E-2</v>
      </c>
      <c r="V27" s="480">
        <v>146278</v>
      </c>
      <c r="W27" s="480">
        <v>160852</v>
      </c>
      <c r="X27" s="481">
        <v>-9.0605028224703454E-2</v>
      </c>
      <c r="Y27" s="485">
        <v>2.0204143646408839</v>
      </c>
      <c r="Z27" s="486">
        <v>2.0386560373125815</v>
      </c>
    </row>
    <row r="28" spans="1:26">
      <c r="O28" s="487"/>
    </row>
    <row r="30" spans="1:26" ht="24" thickBot="1">
      <c r="A30" s="849" t="s">
        <v>62</v>
      </c>
      <c r="B30" s="849"/>
      <c r="C30" s="849"/>
      <c r="D30" s="849"/>
      <c r="E30" s="849"/>
      <c r="F30" s="849"/>
      <c r="G30" s="849"/>
      <c r="H30" s="849"/>
      <c r="I30" s="849"/>
      <c r="J30" s="849"/>
      <c r="K30" s="849"/>
      <c r="L30" s="849"/>
      <c r="M30" s="849"/>
      <c r="N30" s="849"/>
      <c r="O30" s="849"/>
      <c r="P30" s="849"/>
      <c r="Q30" s="849"/>
      <c r="R30" s="849"/>
      <c r="S30" s="849"/>
      <c r="T30" s="849"/>
      <c r="U30" s="849"/>
      <c r="V30" s="849"/>
      <c r="W30" s="849"/>
      <c r="X30" s="849"/>
      <c r="Y30" s="849"/>
      <c r="Z30" s="849"/>
    </row>
    <row r="31" spans="1:26" ht="15">
      <c r="A31" s="423"/>
      <c r="B31" s="424"/>
      <c r="C31" s="840" t="s">
        <v>38</v>
      </c>
      <c r="D31" s="840"/>
      <c r="E31" s="425" t="s">
        <v>39</v>
      </c>
      <c r="F31" s="840" t="s">
        <v>40</v>
      </c>
      <c r="G31" s="840"/>
      <c r="H31" s="425" t="s">
        <v>39</v>
      </c>
      <c r="I31" s="840" t="s">
        <v>41</v>
      </c>
      <c r="J31" s="840"/>
      <c r="K31" s="426" t="s">
        <v>39</v>
      </c>
      <c r="L31" s="427"/>
      <c r="M31" s="841" t="s">
        <v>42</v>
      </c>
      <c r="N31" s="841"/>
      <c r="O31" s="425" t="s">
        <v>43</v>
      </c>
      <c r="P31" s="840" t="s">
        <v>44</v>
      </c>
      <c r="Q31" s="840"/>
      <c r="R31" s="425" t="s">
        <v>39</v>
      </c>
      <c r="S31" s="840" t="s">
        <v>45</v>
      </c>
      <c r="T31" s="840"/>
      <c r="U31" s="425" t="s">
        <v>39</v>
      </c>
      <c r="V31" s="840" t="s">
        <v>46</v>
      </c>
      <c r="W31" s="840"/>
      <c r="X31" s="425" t="s">
        <v>39</v>
      </c>
      <c r="Y31" s="842" t="s">
        <v>47</v>
      </c>
      <c r="Z31" s="843"/>
    </row>
    <row r="32" spans="1:26" ht="28.5" customHeight="1" thickBot="1">
      <c r="A32" s="850" t="s">
        <v>49</v>
      </c>
      <c r="B32" s="851"/>
      <c r="C32" s="430">
        <v>2014</v>
      </c>
      <c r="D32" s="430">
        <v>2013</v>
      </c>
      <c r="E32" s="431" t="s">
        <v>185</v>
      </c>
      <c r="F32" s="430">
        <v>2014</v>
      </c>
      <c r="G32" s="430">
        <v>2013</v>
      </c>
      <c r="H32" s="431" t="s">
        <v>185</v>
      </c>
      <c r="I32" s="430">
        <v>2014</v>
      </c>
      <c r="J32" s="430">
        <v>2013</v>
      </c>
      <c r="K32" s="431" t="s">
        <v>185</v>
      </c>
      <c r="L32" s="432"/>
      <c r="M32" s="430">
        <v>2014</v>
      </c>
      <c r="N32" s="430">
        <v>2013</v>
      </c>
      <c r="O32" s="431" t="s">
        <v>185</v>
      </c>
      <c r="P32" s="430">
        <v>2014</v>
      </c>
      <c r="Q32" s="430">
        <v>2013</v>
      </c>
      <c r="R32" s="431" t="s">
        <v>185</v>
      </c>
      <c r="S32" s="430">
        <v>2014</v>
      </c>
      <c r="T32" s="430">
        <v>2013</v>
      </c>
      <c r="U32" s="431" t="s">
        <v>185</v>
      </c>
      <c r="V32" s="430">
        <v>2014</v>
      </c>
      <c r="W32" s="430">
        <v>2013</v>
      </c>
      <c r="X32" s="431" t="s">
        <v>185</v>
      </c>
      <c r="Y32" s="430">
        <v>2014</v>
      </c>
      <c r="Z32" s="435">
        <v>2013</v>
      </c>
    </row>
    <row r="33" spans="1:26" ht="15">
      <c r="A33" s="852" t="s">
        <v>51</v>
      </c>
      <c r="B33" s="853"/>
      <c r="C33" s="488">
        <f>C7+C11+C14+C18+C21</f>
        <v>222923</v>
      </c>
      <c r="D33" s="488">
        <f>D7+D11+D14+D18+D21</f>
        <v>231244</v>
      </c>
      <c r="E33" s="438">
        <f>(C33-D33)/D33</f>
        <v>-3.5983636332185917E-2</v>
      </c>
      <c r="F33" s="488">
        <f>F7+F11+F14+F18+F21</f>
        <v>90141</v>
      </c>
      <c r="G33" s="488">
        <f>G7+G11+G14+G18+G21</f>
        <v>89096</v>
      </c>
      <c r="H33" s="438">
        <f>(F33-G33)/G33</f>
        <v>1.1728921612642542E-2</v>
      </c>
      <c r="I33" s="488">
        <f>I7+I11+I14+I18+I21</f>
        <v>132782</v>
      </c>
      <c r="J33" s="488">
        <f>J7+J11+J14+J18+J21</f>
        <v>142148</v>
      </c>
      <c r="K33" s="438">
        <f>(I33-J33)/J33</f>
        <v>-6.5889073360159839E-2</v>
      </c>
      <c r="L33" s="489"/>
      <c r="M33" s="490">
        <f t="shared" ref="M33:N35" si="0">P33/S33</f>
        <v>0.43057083438611493</v>
      </c>
      <c r="N33" s="490">
        <f t="shared" si="0"/>
        <v>0.43315573879202873</v>
      </c>
      <c r="O33" s="441">
        <f>ROUND(+M33-N33,3)*100</f>
        <v>-0.3</v>
      </c>
      <c r="P33" s="488">
        <f>P7+P11+P14+P18+P21</f>
        <v>221533</v>
      </c>
      <c r="Q33" s="488">
        <f>Q7+Q11+Q14+Q18+Q21</f>
        <v>228617</v>
      </c>
      <c r="R33" s="438">
        <f>(P33-Q33)/Q33</f>
        <v>-3.0986322102030908E-2</v>
      </c>
      <c r="S33" s="488">
        <f>S7+S11+S14+S18+S21</f>
        <v>514510</v>
      </c>
      <c r="T33" s="488">
        <f>T7+T11+T14+T18+T21</f>
        <v>527794</v>
      </c>
      <c r="U33" s="438">
        <f>(S33-T33)/T33</f>
        <v>-2.5168910597695313E-2</v>
      </c>
      <c r="V33" s="488">
        <f>V7+V11+V14+V18+V21</f>
        <v>461214</v>
      </c>
      <c r="W33" s="488">
        <f>W7+W11+W14+W18+W21</f>
        <v>481891</v>
      </c>
      <c r="X33" s="438">
        <f>(V33-W33)/W33</f>
        <v>-4.2908043520215156E-2</v>
      </c>
      <c r="Y33" s="491">
        <f t="shared" ref="Y33:Z35" si="1">V33/C33</f>
        <v>2.0689386021182203</v>
      </c>
      <c r="Z33" s="492">
        <f t="shared" si="1"/>
        <v>2.0839070419124388</v>
      </c>
    </row>
    <row r="34" spans="1:26" ht="15">
      <c r="A34" s="854" t="s">
        <v>52</v>
      </c>
      <c r="B34" s="855"/>
      <c r="C34" s="493">
        <f>C8+C12+C19+C15+C22</f>
        <v>336868</v>
      </c>
      <c r="D34" s="493">
        <f>D8+D12+D19+D15+D22</f>
        <v>337055</v>
      </c>
      <c r="E34" s="494">
        <f>(C34-D34)/D34</f>
        <v>-5.5480559552595278E-4</v>
      </c>
      <c r="F34" s="493">
        <f>F8+F12+F19+F15+F22</f>
        <v>179126</v>
      </c>
      <c r="G34" s="493">
        <f>G8+G12+G19+G15+G22</f>
        <v>177929</v>
      </c>
      <c r="H34" s="494">
        <f>(F34-G34)/G34</f>
        <v>6.7274025032456764E-3</v>
      </c>
      <c r="I34" s="493">
        <f>I8+I12+I19+I15+I22</f>
        <v>157742</v>
      </c>
      <c r="J34" s="493">
        <f>J8+J12+J19+J15+J22</f>
        <v>159126</v>
      </c>
      <c r="K34" s="494">
        <f>(I34-J34)/J34</f>
        <v>-8.6975101491899506E-3</v>
      </c>
      <c r="L34" s="489"/>
      <c r="M34" s="495">
        <f t="shared" si="0"/>
        <v>0.61420237544392653</v>
      </c>
      <c r="N34" s="496">
        <f t="shared" si="0"/>
        <v>0.61356152318968216</v>
      </c>
      <c r="O34" s="497">
        <f>ROUND(+M34-N34,3)*100</f>
        <v>0.1</v>
      </c>
      <c r="P34" s="493">
        <f>P8+P12+P19+P15+P22</f>
        <v>412822</v>
      </c>
      <c r="Q34" s="493">
        <f>Q8+Q12+Q19+Q15+Q22</f>
        <v>411031</v>
      </c>
      <c r="R34" s="494">
        <f>(P34-Q34)/Q34</f>
        <v>4.3573355780950826E-3</v>
      </c>
      <c r="S34" s="493">
        <f>S8+S12+S19+S15+S22</f>
        <v>672127</v>
      </c>
      <c r="T34" s="493">
        <f>T8+T12+T19+T15+T22</f>
        <v>669910</v>
      </c>
      <c r="U34" s="494">
        <f>(S34-T34)/T34</f>
        <v>3.3093997701183742E-3</v>
      </c>
      <c r="V34" s="493">
        <f>V8+V12+V19+V15+V22</f>
        <v>831066</v>
      </c>
      <c r="W34" s="493">
        <f>W8+W12+W19+W15+W22</f>
        <v>811846</v>
      </c>
      <c r="X34" s="494">
        <f>(V34-W34)/W34</f>
        <v>2.3674440719052628E-2</v>
      </c>
      <c r="Y34" s="498">
        <f t="shared" si="1"/>
        <v>2.4670375339895747</v>
      </c>
      <c r="Z34" s="499">
        <f t="shared" si="1"/>
        <v>2.4086454732907092</v>
      </c>
    </row>
    <row r="35" spans="1:26" ht="15.75" thickBot="1">
      <c r="A35" s="856" t="s">
        <v>53</v>
      </c>
      <c r="B35" s="857"/>
      <c r="C35" s="500">
        <f>C9+C16</f>
        <v>817628</v>
      </c>
      <c r="D35" s="501">
        <f>D9+D16</f>
        <v>812541</v>
      </c>
      <c r="E35" s="502">
        <f>(C35-D35)/D35</f>
        <v>6.2606071570542286E-3</v>
      </c>
      <c r="F35" s="503">
        <f>F9+F16</f>
        <v>605475</v>
      </c>
      <c r="G35" s="501">
        <f>G9+G16</f>
        <v>592272</v>
      </c>
      <c r="H35" s="502">
        <f>(F35-G35)/G35</f>
        <v>2.2292122538293217E-2</v>
      </c>
      <c r="I35" s="503">
        <f>I9+I16</f>
        <v>212153</v>
      </c>
      <c r="J35" s="501">
        <f>J9+J16</f>
        <v>220269</v>
      </c>
      <c r="K35" s="504">
        <f>(I35-J35)/J35</f>
        <v>-3.6845856657087471E-2</v>
      </c>
      <c r="L35" s="505"/>
      <c r="M35" s="506">
        <f t="shared" si="0"/>
        <v>0.77694928192665969</v>
      </c>
      <c r="N35" s="507">
        <f t="shared" si="0"/>
        <v>0.77564686036440522</v>
      </c>
      <c r="O35" s="508">
        <f>ROUND(+M35-N35,3)*100</f>
        <v>0.1</v>
      </c>
      <c r="P35" s="503">
        <f>P9+P16</f>
        <v>1253920</v>
      </c>
      <c r="Q35" s="501">
        <f>Q9+Q16</f>
        <v>1266304</v>
      </c>
      <c r="R35" s="502">
        <f>(P35-Q35)/Q35</f>
        <v>-9.7796421712321845E-3</v>
      </c>
      <c r="S35" s="503">
        <f>S9+S16</f>
        <v>1613902</v>
      </c>
      <c r="T35" s="501">
        <f>T9+T16</f>
        <v>1632578</v>
      </c>
      <c r="U35" s="502">
        <f>(S35-T35)/T35</f>
        <v>-1.143957593450359E-2</v>
      </c>
      <c r="V35" s="503">
        <f>V9+V16</f>
        <v>2333388</v>
      </c>
      <c r="W35" s="501">
        <f>W9+W16</f>
        <v>2325115</v>
      </c>
      <c r="X35" s="504">
        <f>(V35-W35)/W35</f>
        <v>3.5581035776725022E-3</v>
      </c>
      <c r="Y35" s="509">
        <f t="shared" si="1"/>
        <v>2.8538504062972403</v>
      </c>
      <c r="Z35" s="510">
        <f t="shared" si="1"/>
        <v>2.8615356025111347</v>
      </c>
    </row>
    <row r="36" spans="1:26" ht="4.5" customHeight="1" thickBot="1">
      <c r="A36" s="461"/>
      <c r="B36" s="462"/>
      <c r="C36" s="511"/>
      <c r="D36" s="511"/>
      <c r="E36" s="512"/>
      <c r="F36" s="511"/>
      <c r="G36" s="511"/>
      <c r="H36" s="512"/>
      <c r="I36" s="511"/>
      <c r="J36" s="511"/>
      <c r="K36" s="513"/>
      <c r="L36" s="514"/>
      <c r="M36" s="515"/>
      <c r="N36" s="515"/>
      <c r="O36" s="516"/>
      <c r="P36" s="511"/>
      <c r="Q36" s="511"/>
      <c r="R36" s="512"/>
      <c r="S36" s="511"/>
      <c r="T36" s="511"/>
      <c r="U36" s="512"/>
      <c r="V36" s="511"/>
      <c r="W36" s="511"/>
      <c r="X36" s="512"/>
      <c r="Y36" s="517"/>
      <c r="Z36" s="517"/>
    </row>
    <row r="37" spans="1:26" ht="16.5" thickBot="1">
      <c r="A37" s="845" t="s">
        <v>60</v>
      </c>
      <c r="B37" s="846"/>
      <c r="C37" s="518">
        <f>SUM(C33:C35)</f>
        <v>1377419</v>
      </c>
      <c r="D37" s="518">
        <f>SUM(D33:D35)</f>
        <v>1380840</v>
      </c>
      <c r="E37" s="470">
        <f>(C37-D37)/D37</f>
        <v>-2.4774774774774773E-3</v>
      </c>
      <c r="F37" s="518">
        <f>SUM(F33:F35)</f>
        <v>874742</v>
      </c>
      <c r="G37" s="518">
        <f>SUM(G33:G35)</f>
        <v>859297</v>
      </c>
      <c r="H37" s="470">
        <f>(F37-G37)/G37</f>
        <v>1.7973995021511771E-2</v>
      </c>
      <c r="I37" s="518">
        <f>SUM(I33:I35)</f>
        <v>502677</v>
      </c>
      <c r="J37" s="518">
        <f>SUM(J33:J35)</f>
        <v>521543</v>
      </c>
      <c r="K37" s="470">
        <f>(I37-J37)/J37</f>
        <v>-3.6173431529135658E-2</v>
      </c>
      <c r="L37" s="519"/>
      <c r="M37" s="520">
        <f>P37/S37</f>
        <v>0.67425413465050832</v>
      </c>
      <c r="N37" s="520">
        <f>Q37/T37</f>
        <v>0.67341416862347991</v>
      </c>
      <c r="O37" s="473">
        <f>ROUND(+M37-N37,3)*100</f>
        <v>0.1</v>
      </c>
      <c r="P37" s="518">
        <f>SUM(P33:P35)</f>
        <v>1888275</v>
      </c>
      <c r="Q37" s="518">
        <f>SUM(Q33:Q35)</f>
        <v>1905952</v>
      </c>
      <c r="R37" s="470">
        <f>(P37-Q37)/Q37</f>
        <v>-9.2746302110441395E-3</v>
      </c>
      <c r="S37" s="518">
        <f>SUM(S33:S35)</f>
        <v>2800539</v>
      </c>
      <c r="T37" s="518">
        <f>SUM(T33:T35)</f>
        <v>2830282</v>
      </c>
      <c r="U37" s="470">
        <f>(S37-T37)/T37</f>
        <v>-1.0508846821624136E-2</v>
      </c>
      <c r="V37" s="518">
        <f>SUM(V33:V35)</f>
        <v>3625668</v>
      </c>
      <c r="W37" s="518">
        <f>SUM(W33:W35)</f>
        <v>3618852</v>
      </c>
      <c r="X37" s="470">
        <f>(V37-W37)/W37</f>
        <v>1.8834702275749326E-3</v>
      </c>
      <c r="Y37" s="521">
        <f>V37/C37</f>
        <v>2.6322186640375951</v>
      </c>
      <c r="Z37" s="522">
        <f>W37/D37</f>
        <v>2.6207612757451986</v>
      </c>
    </row>
    <row r="38" spans="1:26" ht="11.25" customHeight="1">
      <c r="A38" s="523"/>
      <c r="B38" s="523"/>
      <c r="C38" s="523"/>
      <c r="D38" s="523"/>
      <c r="E38" s="524"/>
      <c r="F38" s="523"/>
      <c r="G38" s="523"/>
      <c r="H38" s="524"/>
      <c r="I38" s="523"/>
      <c r="J38" s="523"/>
      <c r="K38" s="524"/>
      <c r="L38" s="523"/>
      <c r="M38" s="525"/>
      <c r="N38" s="525"/>
      <c r="O38" s="524"/>
      <c r="P38" s="523"/>
      <c r="Q38" s="523"/>
      <c r="R38" s="523"/>
      <c r="S38" s="523"/>
      <c r="T38" s="523"/>
      <c r="U38" s="523"/>
      <c r="V38" s="523"/>
      <c r="W38" s="523"/>
      <c r="X38" s="523"/>
      <c r="Y38" s="523"/>
      <c r="Z38" s="523"/>
    </row>
    <row r="39" spans="1:26">
      <c r="C39" s="526"/>
      <c r="D39" s="526"/>
      <c r="E39" s="526"/>
      <c r="F39" s="526"/>
      <c r="G39" s="526"/>
      <c r="H39" s="526"/>
      <c r="I39" s="526"/>
    </row>
    <row r="40" spans="1:26" ht="24" thickBot="1">
      <c r="A40" s="849" t="s">
        <v>63</v>
      </c>
      <c r="B40" s="849"/>
      <c r="C40" s="849"/>
      <c r="D40" s="849"/>
      <c r="E40" s="849"/>
      <c r="F40" s="849"/>
      <c r="G40" s="849"/>
      <c r="H40" s="849"/>
      <c r="I40" s="849"/>
      <c r="J40" s="849"/>
      <c r="K40" s="849"/>
      <c r="L40" s="849"/>
      <c r="M40" s="849"/>
      <c r="N40" s="849"/>
      <c r="O40" s="849"/>
      <c r="P40" s="849"/>
      <c r="Q40" s="849"/>
      <c r="R40" s="849"/>
      <c r="S40" s="849"/>
      <c r="T40" s="849"/>
      <c r="U40" s="849"/>
      <c r="V40" s="849"/>
      <c r="W40" s="849"/>
      <c r="X40" s="849"/>
      <c r="Y40" s="849"/>
      <c r="Z40" s="849"/>
    </row>
    <row r="41" spans="1:26" ht="15">
      <c r="A41" s="423"/>
      <c r="B41" s="424"/>
      <c r="C41" s="840" t="s">
        <v>38</v>
      </c>
      <c r="D41" s="840"/>
      <c r="E41" s="425" t="s">
        <v>39</v>
      </c>
      <c r="F41" s="840" t="s">
        <v>40</v>
      </c>
      <c r="G41" s="840"/>
      <c r="H41" s="425" t="s">
        <v>39</v>
      </c>
      <c r="I41" s="840" t="s">
        <v>41</v>
      </c>
      <c r="J41" s="840"/>
      <c r="K41" s="426" t="s">
        <v>39</v>
      </c>
      <c r="L41" s="427"/>
      <c r="M41" s="841" t="s">
        <v>42</v>
      </c>
      <c r="N41" s="841"/>
      <c r="O41" s="425" t="s">
        <v>43</v>
      </c>
      <c r="P41" s="840" t="s">
        <v>44</v>
      </c>
      <c r="Q41" s="840"/>
      <c r="R41" s="425" t="s">
        <v>39</v>
      </c>
      <c r="S41" s="840" t="s">
        <v>45</v>
      </c>
      <c r="T41" s="840"/>
      <c r="U41" s="425" t="s">
        <v>39</v>
      </c>
      <c r="V41" s="840" t="s">
        <v>46</v>
      </c>
      <c r="W41" s="840"/>
      <c r="X41" s="425" t="s">
        <v>39</v>
      </c>
      <c r="Y41" s="842" t="s">
        <v>47</v>
      </c>
      <c r="Z41" s="843"/>
    </row>
    <row r="42" spans="1:26" ht="15.75" thickBot="1">
      <c r="A42" s="858" t="s">
        <v>48</v>
      </c>
      <c r="B42" s="859"/>
      <c r="C42" s="430">
        <v>2014</v>
      </c>
      <c r="D42" s="430">
        <v>2013</v>
      </c>
      <c r="E42" s="431" t="s">
        <v>185</v>
      </c>
      <c r="F42" s="430">
        <v>2014</v>
      </c>
      <c r="G42" s="430">
        <v>2013</v>
      </c>
      <c r="H42" s="431" t="s">
        <v>185</v>
      </c>
      <c r="I42" s="430">
        <v>2014</v>
      </c>
      <c r="J42" s="430">
        <v>2013</v>
      </c>
      <c r="K42" s="431" t="s">
        <v>185</v>
      </c>
      <c r="L42" s="432"/>
      <c r="M42" s="430">
        <v>2014</v>
      </c>
      <c r="N42" s="430">
        <v>2013</v>
      </c>
      <c r="O42" s="431" t="s">
        <v>185</v>
      </c>
      <c r="P42" s="430">
        <v>2014</v>
      </c>
      <c r="Q42" s="430">
        <v>2013</v>
      </c>
      <c r="R42" s="431" t="s">
        <v>185</v>
      </c>
      <c r="S42" s="430">
        <v>2014</v>
      </c>
      <c r="T42" s="430">
        <v>2013</v>
      </c>
      <c r="U42" s="431" t="s">
        <v>185</v>
      </c>
      <c r="V42" s="430">
        <v>2014</v>
      </c>
      <c r="W42" s="430">
        <v>2013</v>
      </c>
      <c r="X42" s="431" t="s">
        <v>185</v>
      </c>
      <c r="Y42" s="430">
        <v>2014</v>
      </c>
      <c r="Z42" s="435">
        <v>2013</v>
      </c>
    </row>
    <row r="43" spans="1:26" s="530" customFormat="1" ht="15">
      <c r="A43" s="860" t="s">
        <v>50</v>
      </c>
      <c r="B43" s="861"/>
      <c r="C43" s="511">
        <f>C10</f>
        <v>761124</v>
      </c>
      <c r="D43" s="527">
        <f>D10</f>
        <v>754216</v>
      </c>
      <c r="E43" s="512">
        <f>(C43-D43)/D43</f>
        <v>9.1591798635934536E-3</v>
      </c>
      <c r="F43" s="511">
        <f>F10</f>
        <v>616975</v>
      </c>
      <c r="G43" s="527">
        <f>G10</f>
        <v>610904</v>
      </c>
      <c r="H43" s="512">
        <f>(F43-G43)/G43</f>
        <v>9.93773162395401E-3</v>
      </c>
      <c r="I43" s="511">
        <f>I10</f>
        <v>144149</v>
      </c>
      <c r="J43" s="527">
        <f>J10</f>
        <v>143312</v>
      </c>
      <c r="K43" s="512">
        <f>(I43-J43)/J43</f>
        <v>5.8404041531762863E-3</v>
      </c>
      <c r="L43" s="489"/>
      <c r="M43" s="515">
        <f t="shared" ref="M43:N47" si="2">P43/S43</f>
        <v>0.77601012257007629</v>
      </c>
      <c r="N43" s="528">
        <f t="shared" si="2"/>
        <v>0.77658031142949424</v>
      </c>
      <c r="O43" s="516">
        <f>ROUND(+M43-N43,3)*100</f>
        <v>-0.1</v>
      </c>
      <c r="P43" s="511">
        <f>P10</f>
        <v>1163413</v>
      </c>
      <c r="Q43" s="527">
        <f>Q10</f>
        <v>1173388</v>
      </c>
      <c r="R43" s="512">
        <f>(P43-Q43)/Q43</f>
        <v>-8.5010243840911957E-3</v>
      </c>
      <c r="S43" s="511">
        <f>S10</f>
        <v>1499224</v>
      </c>
      <c r="T43" s="527">
        <f>T10</f>
        <v>1510968</v>
      </c>
      <c r="U43" s="512">
        <f>(S43-T43)/T43</f>
        <v>-7.7725008074294097E-3</v>
      </c>
      <c r="V43" s="511">
        <f>V10</f>
        <v>2029514</v>
      </c>
      <c r="W43" s="527">
        <f>W10</f>
        <v>2010041</v>
      </c>
      <c r="X43" s="512">
        <f>(V43-W43)/W43</f>
        <v>9.6878620883852611E-3</v>
      </c>
      <c r="Y43" s="517">
        <f t="shared" ref="Y43:Z47" si="3">V43/C43</f>
        <v>2.6664695897120576</v>
      </c>
      <c r="Z43" s="529">
        <f t="shared" si="3"/>
        <v>2.6650734007234003</v>
      </c>
    </row>
    <row r="44" spans="1:26" s="530" customFormat="1" ht="15">
      <c r="A44" s="862" t="s">
        <v>55</v>
      </c>
      <c r="B44" s="863"/>
      <c r="C44" s="531">
        <f>C13</f>
        <v>196738</v>
      </c>
      <c r="D44" s="532">
        <f>D13</f>
        <v>205256</v>
      </c>
      <c r="E44" s="533">
        <f>(C44-D44)/D44</f>
        <v>-4.149939587636902E-2</v>
      </c>
      <c r="F44" s="531">
        <f>F13</f>
        <v>46658</v>
      </c>
      <c r="G44" s="532">
        <f>G13</f>
        <v>44787</v>
      </c>
      <c r="H44" s="533">
        <f>(F44-G44)/G44</f>
        <v>4.1775515216469064E-2</v>
      </c>
      <c r="I44" s="531">
        <f>I13</f>
        <v>150080</v>
      </c>
      <c r="J44" s="532">
        <f>J13</f>
        <v>160469</v>
      </c>
      <c r="K44" s="533">
        <f>(I44-J44)/J44</f>
        <v>-6.4741476546871984E-2</v>
      </c>
      <c r="L44" s="489"/>
      <c r="M44" s="534">
        <f t="shared" si="2"/>
        <v>0.45205207072703124</v>
      </c>
      <c r="N44" s="535">
        <f t="shared" si="2"/>
        <v>0.45245701824968693</v>
      </c>
      <c r="O44" s="536">
        <f>ROUND(+M44-N44,3)*100</f>
        <v>0</v>
      </c>
      <c r="P44" s="531">
        <f>P13</f>
        <v>184152</v>
      </c>
      <c r="Q44" s="532">
        <f>Q13</f>
        <v>190060</v>
      </c>
      <c r="R44" s="533">
        <f>(P44-Q44)/Q44</f>
        <v>-3.108492055140482E-2</v>
      </c>
      <c r="S44" s="531">
        <f>S13</f>
        <v>407369</v>
      </c>
      <c r="T44" s="532">
        <f>T13</f>
        <v>420062</v>
      </c>
      <c r="U44" s="533">
        <f>(S44-T44)/T44</f>
        <v>-3.0216967971394698E-2</v>
      </c>
      <c r="V44" s="531">
        <f>V13</f>
        <v>428027</v>
      </c>
      <c r="W44" s="532">
        <f>W13</f>
        <v>443204</v>
      </c>
      <c r="X44" s="533">
        <f>(V44-W44)/W44</f>
        <v>-3.4243824514219187E-2</v>
      </c>
      <c r="Y44" s="537">
        <f t="shared" si="3"/>
        <v>2.175619351625004</v>
      </c>
      <c r="Z44" s="538">
        <f t="shared" si="3"/>
        <v>2.1592742721284641</v>
      </c>
    </row>
    <row r="45" spans="1:26" s="530" customFormat="1" ht="15">
      <c r="A45" s="862" t="s">
        <v>56</v>
      </c>
      <c r="B45" s="863"/>
      <c r="C45" s="531">
        <f>C17</f>
        <v>279807</v>
      </c>
      <c r="D45" s="532">
        <f>D17</f>
        <v>283423</v>
      </c>
      <c r="E45" s="533">
        <f>(C45-D45)/D45</f>
        <v>-1.2758315309625541E-2</v>
      </c>
      <c r="F45" s="531">
        <f>F17</f>
        <v>150493</v>
      </c>
      <c r="G45" s="532">
        <f>G17</f>
        <v>145883</v>
      </c>
      <c r="H45" s="533">
        <f>(F45-G45)/G45</f>
        <v>3.1600666287367275E-2</v>
      </c>
      <c r="I45" s="531">
        <f>I17</f>
        <v>129314</v>
      </c>
      <c r="J45" s="532">
        <f>J17</f>
        <v>137540</v>
      </c>
      <c r="K45" s="533">
        <f>(I45-J45)/J45</f>
        <v>-5.9808055838301587E-2</v>
      </c>
      <c r="L45" s="489"/>
      <c r="M45" s="534">
        <f t="shared" si="2"/>
        <v>0.65232457870860505</v>
      </c>
      <c r="N45" s="535">
        <f t="shared" si="2"/>
        <v>0.64407186420163154</v>
      </c>
      <c r="O45" s="536">
        <f>ROUND(+M45-N45,3)*100</f>
        <v>0.8</v>
      </c>
      <c r="P45" s="531">
        <f>P17</f>
        <v>365382</v>
      </c>
      <c r="Q45" s="532">
        <f>Q17</f>
        <v>370360</v>
      </c>
      <c r="R45" s="533">
        <f>(P45-Q45)/Q45</f>
        <v>-1.3440976347337725E-2</v>
      </c>
      <c r="S45" s="531">
        <f>S17</f>
        <v>560123</v>
      </c>
      <c r="T45" s="532">
        <f>T17</f>
        <v>575029</v>
      </c>
      <c r="U45" s="533">
        <f>(S45-T45)/T45</f>
        <v>-2.5922170881816396E-2</v>
      </c>
      <c r="V45" s="531">
        <f>V17</f>
        <v>811972</v>
      </c>
      <c r="W45" s="532">
        <f>W17</f>
        <v>816248</v>
      </c>
      <c r="X45" s="533">
        <f>(V45-W45)/W45</f>
        <v>-5.2386039537003458E-3</v>
      </c>
      <c r="Y45" s="537">
        <f t="shared" si="3"/>
        <v>2.9019002383785968</v>
      </c>
      <c r="Z45" s="538">
        <f t="shared" si="3"/>
        <v>2.8799638702575301</v>
      </c>
    </row>
    <row r="46" spans="1:26" s="530" customFormat="1" ht="15">
      <c r="A46" s="862" t="s">
        <v>57</v>
      </c>
      <c r="B46" s="863"/>
      <c r="C46" s="531">
        <f>C20</f>
        <v>85522</v>
      </c>
      <c r="D46" s="532">
        <f>D20</f>
        <v>87364</v>
      </c>
      <c r="E46" s="533">
        <f>(C46-D46)/D46</f>
        <v>-2.1084199441417519E-2</v>
      </c>
      <c r="F46" s="531">
        <f>F20</f>
        <v>30919</v>
      </c>
      <c r="G46" s="532">
        <f>G20</f>
        <v>31179</v>
      </c>
      <c r="H46" s="533">
        <f>(F46-G46)/G46</f>
        <v>-8.3389460855062703E-3</v>
      </c>
      <c r="I46" s="531">
        <f>I20</f>
        <v>54603</v>
      </c>
      <c r="J46" s="532">
        <f>J20</f>
        <v>56185</v>
      </c>
      <c r="K46" s="533">
        <f>(I46-J46)/J46</f>
        <v>-2.8156981400729732E-2</v>
      </c>
      <c r="L46" s="489"/>
      <c r="M46" s="534">
        <f t="shared" si="2"/>
        <v>0.45794427204371402</v>
      </c>
      <c r="N46" s="535">
        <f t="shared" si="2"/>
        <v>0.45666665139527107</v>
      </c>
      <c r="O46" s="536">
        <f>ROUND(+M46-N46,3)*100</f>
        <v>0.1</v>
      </c>
      <c r="P46" s="531">
        <f>P20</f>
        <v>98725</v>
      </c>
      <c r="Q46" s="532">
        <f>Q20</f>
        <v>99678</v>
      </c>
      <c r="R46" s="533">
        <f>(P46-Q46)/Q46</f>
        <v>-9.5607857300507634E-3</v>
      </c>
      <c r="S46" s="531">
        <f>S20</f>
        <v>215583</v>
      </c>
      <c r="T46" s="532">
        <f>T20</f>
        <v>218273</v>
      </c>
      <c r="U46" s="533">
        <f>(S46-T46)/T46</f>
        <v>-1.2324016254873484E-2</v>
      </c>
      <c r="V46" s="531">
        <f>V20</f>
        <v>189420</v>
      </c>
      <c r="W46" s="532">
        <f>W20</f>
        <v>192048</v>
      </c>
      <c r="X46" s="533">
        <f>(V46-W46)/W46</f>
        <v>-1.3684078980254937E-2</v>
      </c>
      <c r="Y46" s="537">
        <f t="shared" si="3"/>
        <v>2.2148686887584481</v>
      </c>
      <c r="Z46" s="538">
        <f t="shared" si="3"/>
        <v>2.1982509958335239</v>
      </c>
    </row>
    <row r="47" spans="1:26" s="530" customFormat="1" ht="15.75" thickBot="1">
      <c r="A47" s="864" t="s">
        <v>59</v>
      </c>
      <c r="B47" s="865"/>
      <c r="C47" s="539">
        <f>C23</f>
        <v>54228</v>
      </c>
      <c r="D47" s="540">
        <f>D23</f>
        <v>50581</v>
      </c>
      <c r="E47" s="541">
        <f>(C47-D47)/D47</f>
        <v>7.2102172752614616E-2</v>
      </c>
      <c r="F47" s="539">
        <f>F23</f>
        <v>29697</v>
      </c>
      <c r="G47" s="540">
        <f>G23</f>
        <v>26544</v>
      </c>
      <c r="H47" s="541">
        <f>(F47-G47)/G47</f>
        <v>0.11878390596745027</v>
      </c>
      <c r="I47" s="539">
        <f>I23</f>
        <v>24531</v>
      </c>
      <c r="J47" s="540">
        <f>J23</f>
        <v>24037</v>
      </c>
      <c r="K47" s="541">
        <f>(I47-J47)/J47</f>
        <v>2.0551649540292049E-2</v>
      </c>
      <c r="L47" s="505"/>
      <c r="M47" s="542">
        <f t="shared" si="2"/>
        <v>0.64786028416779429</v>
      </c>
      <c r="N47" s="543">
        <f t="shared" si="2"/>
        <v>0.68396413402548373</v>
      </c>
      <c r="O47" s="544">
        <f>ROUND(+M47-N47,3)*100</f>
        <v>-3.5999999999999996</v>
      </c>
      <c r="P47" s="539">
        <f>P23</f>
        <v>76603</v>
      </c>
      <c r="Q47" s="540">
        <f>Q23</f>
        <v>72466</v>
      </c>
      <c r="R47" s="541">
        <f>(P47-Q47)/Q47</f>
        <v>5.7088841663676761E-2</v>
      </c>
      <c r="S47" s="539">
        <f>S23</f>
        <v>118240</v>
      </c>
      <c r="T47" s="540">
        <f>T23</f>
        <v>105950</v>
      </c>
      <c r="U47" s="541">
        <f>(S47-T47)/T47</f>
        <v>0.11599811231713072</v>
      </c>
      <c r="V47" s="539">
        <f>V23</f>
        <v>166735</v>
      </c>
      <c r="W47" s="540">
        <f>W23</f>
        <v>157311</v>
      </c>
      <c r="X47" s="541">
        <f>(V47-W47)/W47</f>
        <v>5.9906808805487217E-2</v>
      </c>
      <c r="Y47" s="545">
        <f t="shared" si="3"/>
        <v>3.074703105406801</v>
      </c>
      <c r="Z47" s="546">
        <f t="shared" si="3"/>
        <v>3.1100808604021273</v>
      </c>
    </row>
    <row r="48" spans="1:26" ht="4.5" customHeight="1" thickBot="1">
      <c r="A48" s="461"/>
      <c r="B48" s="462"/>
      <c r="C48" s="511"/>
      <c r="D48" s="511"/>
      <c r="E48" s="512"/>
      <c r="F48" s="511"/>
      <c r="G48" s="511"/>
      <c r="H48" s="512"/>
      <c r="I48" s="511"/>
      <c r="J48" s="511"/>
      <c r="K48" s="513"/>
      <c r="L48" s="514"/>
      <c r="M48" s="515"/>
      <c r="N48" s="515"/>
      <c r="O48" s="516"/>
      <c r="P48" s="511"/>
      <c r="Q48" s="511"/>
      <c r="R48" s="512"/>
      <c r="S48" s="511"/>
      <c r="T48" s="511"/>
      <c r="U48" s="512"/>
      <c r="V48" s="511"/>
      <c r="W48" s="511"/>
      <c r="X48" s="512"/>
      <c r="Y48" s="517"/>
      <c r="Z48" s="517"/>
    </row>
    <row r="49" spans="1:26" ht="16.5" thickBot="1">
      <c r="A49" s="845" t="s">
        <v>60</v>
      </c>
      <c r="B49" s="846"/>
      <c r="C49" s="518">
        <f>SUM(C43:C47)</f>
        <v>1377419</v>
      </c>
      <c r="D49" s="518">
        <f>SUM(D43:D47)</f>
        <v>1380840</v>
      </c>
      <c r="E49" s="470">
        <f>(C49-D49)/D49</f>
        <v>-2.4774774774774773E-3</v>
      </c>
      <c r="F49" s="518">
        <f>SUM(F43:F47)</f>
        <v>874742</v>
      </c>
      <c r="G49" s="518">
        <f>SUM(G43:G47)</f>
        <v>859297</v>
      </c>
      <c r="H49" s="470">
        <f>(F49-G49)/G49</f>
        <v>1.7973995021511771E-2</v>
      </c>
      <c r="I49" s="518">
        <f>SUM(I43:I47)</f>
        <v>502677</v>
      </c>
      <c r="J49" s="518">
        <f>SUM(J43:J47)</f>
        <v>521543</v>
      </c>
      <c r="K49" s="470">
        <f>(I49-J49)/J49</f>
        <v>-3.6173431529135658E-2</v>
      </c>
      <c r="L49" s="519"/>
      <c r="M49" s="520">
        <f>P49/S49</f>
        <v>0.67425413465050832</v>
      </c>
      <c r="N49" s="520">
        <f>Q49/T49</f>
        <v>0.67341416862347991</v>
      </c>
      <c r="O49" s="473">
        <f>ROUND(+M49-N49,3)*100</f>
        <v>0.1</v>
      </c>
      <c r="P49" s="518">
        <f>SUM(P43:P47)</f>
        <v>1888275</v>
      </c>
      <c r="Q49" s="518">
        <f>SUM(Q43:Q47)</f>
        <v>1905952</v>
      </c>
      <c r="R49" s="470">
        <f>(P49-Q49)/Q49</f>
        <v>-9.2746302110441395E-3</v>
      </c>
      <c r="S49" s="518">
        <f>SUM(S43:S47)</f>
        <v>2800539</v>
      </c>
      <c r="T49" s="518">
        <f>SUM(T43:T47)</f>
        <v>2830282</v>
      </c>
      <c r="U49" s="470">
        <f>(S49-T49)/T49</f>
        <v>-1.0508846821624136E-2</v>
      </c>
      <c r="V49" s="518">
        <f>SUM(V43:V47)</f>
        <v>3625668</v>
      </c>
      <c r="W49" s="518">
        <f>SUM(W43:W47)</f>
        <v>3618852</v>
      </c>
      <c r="X49" s="470">
        <f>(V49-W49)/W49</f>
        <v>1.8834702275749326E-3</v>
      </c>
      <c r="Y49" s="521">
        <f>V49/C49</f>
        <v>2.6322186640375951</v>
      </c>
      <c r="Z49" s="522">
        <f>W49/D49</f>
        <v>2.6207612757451986</v>
      </c>
    </row>
    <row r="50" spans="1:26" ht="11.25" customHeight="1">
      <c r="A50" s="523"/>
      <c r="B50" s="523"/>
      <c r="C50" s="523"/>
      <c r="D50" s="523"/>
      <c r="E50" s="524"/>
      <c r="F50" s="523"/>
      <c r="G50" s="523"/>
      <c r="H50" s="524"/>
      <c r="I50" s="523"/>
      <c r="J50" s="523"/>
      <c r="K50" s="524"/>
      <c r="L50" s="523"/>
      <c r="M50" s="525"/>
      <c r="N50" s="525"/>
      <c r="O50" s="524"/>
      <c r="P50" s="523"/>
      <c r="Q50" s="523"/>
      <c r="R50" s="523"/>
      <c r="S50" s="523"/>
      <c r="T50" s="523"/>
      <c r="U50" s="523"/>
      <c r="V50" s="523"/>
      <c r="W50" s="523"/>
      <c r="X50" s="523"/>
      <c r="Y50" s="523"/>
      <c r="Z50" s="523"/>
    </row>
    <row r="51" spans="1:26">
      <c r="A51" s="547" t="s">
        <v>64</v>
      </c>
      <c r="C51" s="526"/>
      <c r="D51" s="526"/>
    </row>
    <row r="52" spans="1:26">
      <c r="A52" s="547" t="s">
        <v>65</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s>
  <printOptions horizontalCentered="1"/>
  <pageMargins left="0" right="0" top="0.75" bottom="1" header="0.5" footer="0.5"/>
  <pageSetup paperSize="5" scale="55"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6.xml><?xml version="1.0" encoding="utf-8"?>
<worksheet xmlns="http://schemas.openxmlformats.org/spreadsheetml/2006/main" xmlns:r="http://schemas.openxmlformats.org/officeDocument/2006/relationships">
  <dimension ref="A1:E41"/>
  <sheetViews>
    <sheetView workbookViewId="0">
      <selection sqref="A1:E1"/>
    </sheetView>
  </sheetViews>
  <sheetFormatPr defaultRowHeight="12.75"/>
  <cols>
    <col min="1" max="1" width="26.140625" style="417" customWidth="1"/>
    <col min="2" max="2" width="30.28515625" style="417" bestFit="1" customWidth="1"/>
    <col min="3" max="4" width="22.5703125" style="417" bestFit="1" customWidth="1"/>
    <col min="5" max="5" width="15.5703125" style="595" bestFit="1" customWidth="1"/>
    <col min="6" max="16384" width="9.140625" style="417"/>
  </cols>
  <sheetData>
    <row r="1" spans="1:5" ht="20.25" thickBot="1">
      <c r="A1" s="871" t="s">
        <v>68</v>
      </c>
      <c r="B1" s="871"/>
      <c r="C1" s="871"/>
      <c r="D1" s="871"/>
      <c r="E1" s="871"/>
    </row>
    <row r="2" spans="1:5" s="111" customFormat="1" ht="16.149999999999999" customHeight="1">
      <c r="A2" s="872" t="s">
        <v>48</v>
      </c>
      <c r="B2" s="548" t="s">
        <v>69</v>
      </c>
      <c r="C2" s="868" t="s">
        <v>70</v>
      </c>
      <c r="D2" s="868"/>
      <c r="E2" s="874" t="s">
        <v>71</v>
      </c>
    </row>
    <row r="3" spans="1:5" s="552" customFormat="1" ht="16.5" thickBot="1">
      <c r="A3" s="873"/>
      <c r="B3" s="549" t="s">
        <v>72</v>
      </c>
      <c r="C3" s="550" t="s">
        <v>73</v>
      </c>
      <c r="D3" s="551" t="s">
        <v>74</v>
      </c>
      <c r="E3" s="875"/>
    </row>
    <row r="4" spans="1:5" ht="13.15" customHeight="1">
      <c r="A4" s="876" t="s">
        <v>75</v>
      </c>
      <c r="B4" s="553" t="s">
        <v>51</v>
      </c>
      <c r="C4" s="554">
        <v>142.22315789473686</v>
      </c>
      <c r="D4" s="555">
        <v>140.91333333333333</v>
      </c>
      <c r="E4" s="556">
        <v>9.2952492884765866E-3</v>
      </c>
    </row>
    <row r="5" spans="1:5" ht="13.15" customHeight="1">
      <c r="A5" s="877"/>
      <c r="B5" s="557" t="s">
        <v>52</v>
      </c>
      <c r="C5" s="558">
        <v>148.685</v>
      </c>
      <c r="D5" s="559">
        <v>143.602</v>
      </c>
      <c r="E5" s="560">
        <v>3.5396442946477057E-2</v>
      </c>
    </row>
    <row r="6" spans="1:5" ht="13.15" customHeight="1">
      <c r="A6" s="877"/>
      <c r="B6" s="557" t="s">
        <v>53</v>
      </c>
      <c r="C6" s="558">
        <v>224.87266666666667</v>
      </c>
      <c r="D6" s="559">
        <v>224.52866666666665</v>
      </c>
      <c r="E6" s="560">
        <v>1.532098351212863E-3</v>
      </c>
    </row>
    <row r="7" spans="1:5" s="393" customFormat="1" ht="15.75" thickBot="1">
      <c r="A7" s="878"/>
      <c r="B7" s="561" t="s">
        <v>54</v>
      </c>
      <c r="C7" s="562">
        <v>174.18599999999998</v>
      </c>
      <c r="D7" s="563">
        <v>174.27315789473681</v>
      </c>
      <c r="E7" s="564">
        <v>-5.001223125220346E-4</v>
      </c>
    </row>
    <row r="8" spans="1:5" ht="13.15" customHeight="1">
      <c r="A8" s="879" t="s">
        <v>55</v>
      </c>
      <c r="B8" s="565" t="s">
        <v>51</v>
      </c>
      <c r="C8" s="566">
        <v>123.73958333333331</v>
      </c>
      <c r="D8" s="555">
        <v>126.29461538461538</v>
      </c>
      <c r="E8" s="567">
        <v>-2.0230728313325314E-2</v>
      </c>
    </row>
    <row r="9" spans="1:5" ht="13.15" customHeight="1">
      <c r="A9" s="877"/>
      <c r="B9" s="557" t="s">
        <v>52</v>
      </c>
      <c r="C9" s="558">
        <v>136.51428571428571</v>
      </c>
      <c r="D9" s="559">
        <v>134.29571428571427</v>
      </c>
      <c r="E9" s="560">
        <v>1.6520046379524991E-2</v>
      </c>
    </row>
    <row r="10" spans="1:5" s="393" customFormat="1" ht="15.75" thickBot="1">
      <c r="A10" s="880"/>
      <c r="B10" s="568" t="s">
        <v>54</v>
      </c>
      <c r="C10" s="569">
        <v>126.62419354838711</v>
      </c>
      <c r="D10" s="570">
        <v>127.99181818181818</v>
      </c>
      <c r="E10" s="571">
        <v>-1.0685250454746182E-2</v>
      </c>
    </row>
    <row r="11" spans="1:5" ht="13.15" customHeight="1">
      <c r="A11" s="879" t="s">
        <v>56</v>
      </c>
      <c r="B11" s="565" t="s">
        <v>51</v>
      </c>
      <c r="C11" s="566">
        <v>79.573999999999998</v>
      </c>
      <c r="D11" s="555">
        <v>89.212000000000003</v>
      </c>
      <c r="E11" s="567">
        <v>-0.10803479352553473</v>
      </c>
    </row>
    <row r="12" spans="1:5" ht="13.15" customHeight="1">
      <c r="A12" s="877"/>
      <c r="B12" s="557" t="s">
        <v>52</v>
      </c>
      <c r="C12" s="558">
        <v>304.98599999999999</v>
      </c>
      <c r="D12" s="559">
        <v>285.678</v>
      </c>
      <c r="E12" s="560">
        <v>6.7586583496103983E-2</v>
      </c>
    </row>
    <row r="13" spans="1:5" ht="13.15" customHeight="1">
      <c r="A13" s="877"/>
      <c r="B13" s="557" t="s">
        <v>53</v>
      </c>
      <c r="C13" s="558">
        <v>209.23000000000002</v>
      </c>
      <c r="D13" s="559">
        <v>213.09</v>
      </c>
      <c r="E13" s="560">
        <v>-1.8114411750903305E-2</v>
      </c>
    </row>
    <row r="14" spans="1:5" s="393" customFormat="1" ht="15.75" thickBot="1">
      <c r="A14" s="880"/>
      <c r="B14" s="568" t="s">
        <v>54</v>
      </c>
      <c r="C14" s="569">
        <v>196.19153846153844</v>
      </c>
      <c r="D14" s="570">
        <v>193.3630769230769</v>
      </c>
      <c r="E14" s="571">
        <v>1.4627723055869395E-2</v>
      </c>
    </row>
    <row r="15" spans="1:5" ht="13.15" customHeight="1">
      <c r="A15" s="876" t="s">
        <v>57</v>
      </c>
      <c r="B15" s="553" t="s">
        <v>51</v>
      </c>
      <c r="C15" s="554">
        <v>90.419999999999987</v>
      </c>
      <c r="D15" s="572">
        <v>90.585000000000008</v>
      </c>
      <c r="E15" s="556">
        <v>-1.821493624772539E-3</v>
      </c>
    </row>
    <row r="16" spans="1:5" ht="13.15" customHeight="1">
      <c r="A16" s="877"/>
      <c r="B16" s="557" t="s">
        <v>58</v>
      </c>
      <c r="C16" s="558">
        <v>119.92749999999999</v>
      </c>
      <c r="D16" s="559">
        <v>116.42749999999999</v>
      </c>
      <c r="E16" s="560">
        <v>3.0061626333984671E-2</v>
      </c>
    </row>
    <row r="17" spans="1:5" s="393" customFormat="1" ht="15.75" thickBot="1">
      <c r="A17" s="878"/>
      <c r="B17" s="561" t="s">
        <v>54</v>
      </c>
      <c r="C17" s="562">
        <v>98.850714285714275</v>
      </c>
      <c r="D17" s="563">
        <v>97.968571428571423</v>
      </c>
      <c r="E17" s="564">
        <v>9.004345416897503E-3</v>
      </c>
    </row>
    <row r="18" spans="1:5" ht="13.15" customHeight="1">
      <c r="A18" s="879" t="s">
        <v>59</v>
      </c>
      <c r="B18" s="565" t="s">
        <v>51</v>
      </c>
      <c r="C18" s="566">
        <v>102.19800000000001</v>
      </c>
      <c r="D18" s="555">
        <v>103.75</v>
      </c>
      <c r="E18" s="567">
        <v>-1.495903614457824E-2</v>
      </c>
    </row>
    <row r="19" spans="1:5" ht="13.15" customHeight="1">
      <c r="A19" s="881"/>
      <c r="B19" s="557" t="s">
        <v>52</v>
      </c>
      <c r="C19" s="573">
        <v>174.57499999999999</v>
      </c>
      <c r="D19" s="574">
        <v>167.97499999999999</v>
      </c>
      <c r="E19" s="575">
        <v>3.9291561244232741E-2</v>
      </c>
    </row>
    <row r="20" spans="1:5" s="393" customFormat="1" ht="15.75" thickBot="1">
      <c r="A20" s="880"/>
      <c r="B20" s="568" t="s">
        <v>54</v>
      </c>
      <c r="C20" s="569">
        <v>122.87714285714284</v>
      </c>
      <c r="D20" s="570">
        <v>122.1</v>
      </c>
      <c r="E20" s="571">
        <v>6.364806364806296E-3</v>
      </c>
    </row>
    <row r="21" spans="1:5" s="111" customFormat="1" ht="16.5" thickBot="1">
      <c r="A21" s="882" t="s">
        <v>76</v>
      </c>
      <c r="B21" s="883"/>
      <c r="C21" s="576">
        <v>149.4031428571428</v>
      </c>
      <c r="D21" s="577">
        <v>148.43895238095243</v>
      </c>
      <c r="E21" s="578">
        <v>6.495535442178799E-3</v>
      </c>
    </row>
    <row r="23" spans="1:5" ht="20.25" thickBot="1">
      <c r="A23" s="884" t="s">
        <v>77</v>
      </c>
      <c r="B23" s="884"/>
      <c r="C23" s="884"/>
      <c r="D23" s="884"/>
      <c r="E23" s="884"/>
    </row>
    <row r="24" spans="1:5" s="111" customFormat="1" ht="15.75" customHeight="1">
      <c r="A24" s="866" t="s">
        <v>78</v>
      </c>
      <c r="B24" s="579" t="s">
        <v>69</v>
      </c>
      <c r="C24" s="868" t="s">
        <v>70</v>
      </c>
      <c r="D24" s="868"/>
      <c r="E24" s="869" t="s">
        <v>71</v>
      </c>
    </row>
    <row r="25" spans="1:5" s="111" customFormat="1" ht="16.5" thickBot="1">
      <c r="A25" s="867"/>
      <c r="B25" s="580" t="s">
        <v>72</v>
      </c>
      <c r="C25" s="550" t="s">
        <v>73</v>
      </c>
      <c r="D25" s="551" t="s">
        <v>74</v>
      </c>
      <c r="E25" s="870"/>
    </row>
    <row r="26" spans="1:5" ht="13.15" customHeight="1">
      <c r="A26" s="879" t="s">
        <v>79</v>
      </c>
      <c r="B26" s="565" t="s">
        <v>51</v>
      </c>
      <c r="C26" s="566">
        <v>142.22315789473686</v>
      </c>
      <c r="D26" s="555">
        <v>140.91333333333333</v>
      </c>
      <c r="E26" s="581">
        <v>9.2952492884765866E-3</v>
      </c>
    </row>
    <row r="27" spans="1:5" ht="13.15" customHeight="1">
      <c r="A27" s="877"/>
      <c r="B27" s="557" t="s">
        <v>52</v>
      </c>
      <c r="C27" s="558">
        <v>148.26000000000002</v>
      </c>
      <c r="D27" s="559">
        <v>142.73999999999998</v>
      </c>
      <c r="E27" s="582">
        <v>3.8671710802858618E-2</v>
      </c>
    </row>
    <row r="28" spans="1:5" ht="13.15" customHeight="1">
      <c r="A28" s="877"/>
      <c r="B28" s="557" t="s">
        <v>53</v>
      </c>
      <c r="C28" s="558">
        <v>224.87266666666667</v>
      </c>
      <c r="D28" s="559">
        <v>224.52866666666665</v>
      </c>
      <c r="E28" s="582">
        <v>1.532098351212863E-3</v>
      </c>
    </row>
    <row r="29" spans="1:5" s="393" customFormat="1" ht="15.75" thickBot="1">
      <c r="A29" s="880"/>
      <c r="B29" s="568" t="s">
        <v>54</v>
      </c>
      <c r="C29" s="569">
        <v>173.49146341463413</v>
      </c>
      <c r="D29" s="570">
        <v>173.35410256410256</v>
      </c>
      <c r="E29" s="583">
        <v>7.9237150145189893E-4</v>
      </c>
    </row>
    <row r="30" spans="1:5" ht="13.15" customHeight="1">
      <c r="A30" s="879" t="s">
        <v>80</v>
      </c>
      <c r="B30" s="565" t="s">
        <v>51</v>
      </c>
      <c r="C30" s="566">
        <v>108.7002272727273</v>
      </c>
      <c r="D30" s="555">
        <v>112.05043478260868</v>
      </c>
      <c r="E30" s="581">
        <v>-2.9899103170649696E-2</v>
      </c>
    </row>
    <row r="31" spans="1:5" ht="13.15" customHeight="1">
      <c r="A31" s="877"/>
      <c r="B31" s="557" t="s">
        <v>52</v>
      </c>
      <c r="C31" s="558">
        <v>186.60062499999998</v>
      </c>
      <c r="D31" s="559">
        <v>179.58562499999999</v>
      </c>
      <c r="E31" s="582">
        <v>3.9062146538733189E-2</v>
      </c>
    </row>
    <row r="32" spans="1:5" ht="13.15" customHeight="1">
      <c r="A32" s="877"/>
      <c r="B32" s="557" t="s">
        <v>53</v>
      </c>
      <c r="C32" s="558">
        <v>201.44</v>
      </c>
      <c r="D32" s="559">
        <v>199.39750000000001</v>
      </c>
      <c r="E32" s="582">
        <v>1.0243358116325379E-2</v>
      </c>
    </row>
    <row r="33" spans="1:5" s="393" customFormat="1" ht="15.75" thickBot="1">
      <c r="A33" s="880"/>
      <c r="B33" s="568" t="s">
        <v>54</v>
      </c>
      <c r="C33" s="569">
        <v>133.97156249999995</v>
      </c>
      <c r="D33" s="570">
        <v>133.71636363636358</v>
      </c>
      <c r="E33" s="583">
        <v>1.9085088518438127E-3</v>
      </c>
    </row>
    <row r="34" spans="1:5" s="111" customFormat="1" ht="16.5" thickBot="1">
      <c r="A34" s="885" t="s">
        <v>76</v>
      </c>
      <c r="B34" s="886"/>
      <c r="C34" s="584">
        <v>149.4031428571428</v>
      </c>
      <c r="D34" s="577">
        <v>148.43895238095243</v>
      </c>
      <c r="E34" s="585">
        <v>6.495535442178799E-3</v>
      </c>
    </row>
    <row r="36" spans="1:5" ht="20.25" thickBot="1">
      <c r="A36" s="887" t="s">
        <v>81</v>
      </c>
      <c r="B36" s="887"/>
      <c r="C36" s="887"/>
      <c r="D36" s="887"/>
      <c r="E36" s="887"/>
    </row>
    <row r="37" spans="1:5" ht="15">
      <c r="A37" s="888"/>
      <c r="B37" s="586"/>
      <c r="C37" s="890" t="s">
        <v>70</v>
      </c>
      <c r="D37" s="890"/>
      <c r="E37" s="891" t="s">
        <v>71</v>
      </c>
    </row>
    <row r="38" spans="1:5" ht="15.75" thickBot="1">
      <c r="A38" s="889"/>
      <c r="B38" s="587"/>
      <c r="C38" s="588" t="s">
        <v>73</v>
      </c>
      <c r="D38" s="589" t="s">
        <v>74</v>
      </c>
      <c r="E38" s="892"/>
    </row>
    <row r="39" spans="1:5" ht="15.75" thickBot="1">
      <c r="A39" s="590" t="s">
        <v>80</v>
      </c>
      <c r="B39" s="591" t="s">
        <v>54</v>
      </c>
      <c r="C39" s="592">
        <v>87.551666666666677</v>
      </c>
      <c r="D39" s="593">
        <v>86.098333333333329</v>
      </c>
      <c r="E39" s="594">
        <v>1.6879924117772477E-2</v>
      </c>
    </row>
    <row r="41" spans="1:5">
      <c r="C41" s="774"/>
    </row>
  </sheetData>
  <mergeCells count="21">
    <mergeCell ref="A26:A29"/>
    <mergeCell ref="A30:A33"/>
    <mergeCell ref="A34:B34"/>
    <mergeCell ref="A36:E36"/>
    <mergeCell ref="A37:A38"/>
    <mergeCell ref="C37:D37"/>
    <mergeCell ref="E37:E38"/>
    <mergeCell ref="A24:A25"/>
    <mergeCell ref="C24:D24"/>
    <mergeCell ref="E24:E25"/>
    <mergeCell ref="A1:E1"/>
    <mergeCell ref="A2:A3"/>
    <mergeCell ref="C2:D2"/>
    <mergeCell ref="E2:E3"/>
    <mergeCell ref="A4:A7"/>
    <mergeCell ref="A8:A10"/>
    <mergeCell ref="A11:A14"/>
    <mergeCell ref="A15:A17"/>
    <mergeCell ref="A18:A20"/>
    <mergeCell ref="A21:B21"/>
    <mergeCell ref="A23:E23"/>
  </mergeCells>
  <printOptions horizontalCentered="1" verticalCentered="1"/>
  <pageMargins left="0" right="0" top="1.25" bottom="0" header="0.5" footer="0.25"/>
  <pageSetup scale="89" orientation="landscape" r:id="rId1"/>
  <headerFooter alignWithMargins="0">
    <oddHeader>&amp;L&amp;G&amp;C&amp;"Arial,Bold"&amp;18AVERAGE DAILY RATE $</oddHeader>
  </headerFooter>
  <legacyDrawingHF r:id="rId2"/>
</worksheet>
</file>

<file path=xl/worksheets/sheet7.xml><?xml version="1.0" encoding="utf-8"?>
<worksheet xmlns="http://schemas.openxmlformats.org/spreadsheetml/2006/main" xmlns:r="http://schemas.openxmlformats.org/officeDocument/2006/relationships">
  <dimension ref="A1:O71"/>
  <sheetViews>
    <sheetView workbookViewId="0">
      <selection sqref="A1:O1"/>
    </sheetView>
  </sheetViews>
  <sheetFormatPr defaultColWidth="13" defaultRowHeight="12.75"/>
  <cols>
    <col min="1" max="1" width="21.140625" style="596" bestFit="1" customWidth="1"/>
    <col min="2" max="2" width="30.28515625" style="596" bestFit="1" customWidth="1"/>
    <col min="3" max="14" width="12.85546875" style="596" bestFit="1" customWidth="1"/>
    <col min="15" max="15" width="16.5703125" style="614" customWidth="1"/>
    <col min="16" max="16384" width="13" style="596"/>
  </cols>
  <sheetData>
    <row r="1" spans="1:15" ht="24.95" customHeight="1" thickBot="1">
      <c r="A1" s="894" t="s">
        <v>82</v>
      </c>
      <c r="B1" s="895"/>
      <c r="C1" s="895"/>
      <c r="D1" s="895"/>
      <c r="E1" s="895"/>
      <c r="F1" s="895"/>
      <c r="G1" s="895"/>
      <c r="H1" s="895"/>
      <c r="I1" s="895"/>
      <c r="J1" s="895"/>
      <c r="K1" s="895"/>
      <c r="L1" s="895"/>
      <c r="M1" s="895"/>
      <c r="N1" s="895"/>
      <c r="O1" s="896"/>
    </row>
    <row r="2" spans="1:15">
      <c r="A2" s="897" t="s">
        <v>48</v>
      </c>
      <c r="B2" s="899" t="s">
        <v>83</v>
      </c>
      <c r="C2" s="597" t="s">
        <v>84</v>
      </c>
      <c r="D2" s="597" t="s">
        <v>85</v>
      </c>
      <c r="E2" s="597" t="s">
        <v>86</v>
      </c>
      <c r="F2" s="597" t="s">
        <v>87</v>
      </c>
      <c r="G2" s="597" t="s">
        <v>88</v>
      </c>
      <c r="H2" s="597" t="s">
        <v>89</v>
      </c>
      <c r="I2" s="597" t="s">
        <v>90</v>
      </c>
      <c r="J2" s="597" t="s">
        <v>91</v>
      </c>
      <c r="K2" s="597" t="s">
        <v>92</v>
      </c>
      <c r="L2" s="597" t="s">
        <v>93</v>
      </c>
      <c r="M2" s="597" t="s">
        <v>94</v>
      </c>
      <c r="N2" s="597" t="s">
        <v>95</v>
      </c>
      <c r="O2" s="598" t="s">
        <v>16</v>
      </c>
    </row>
    <row r="3" spans="1:15" ht="13.5" thickBot="1">
      <c r="A3" s="898"/>
      <c r="B3" s="900"/>
      <c r="C3" s="599" t="s">
        <v>96</v>
      </c>
      <c r="D3" s="599" t="s">
        <v>96</v>
      </c>
      <c r="E3" s="599" t="s">
        <v>96</v>
      </c>
      <c r="F3" s="599" t="s">
        <v>96</v>
      </c>
      <c r="G3" s="599" t="s">
        <v>96</v>
      </c>
      <c r="H3" s="599" t="s">
        <v>96</v>
      </c>
      <c r="I3" s="599" t="s">
        <v>96</v>
      </c>
      <c r="J3" s="599" t="s">
        <v>96</v>
      </c>
      <c r="K3" s="599" t="s">
        <v>96</v>
      </c>
      <c r="L3" s="599" t="s">
        <v>96</v>
      </c>
      <c r="M3" s="599" t="s">
        <v>96</v>
      </c>
      <c r="N3" s="599" t="s">
        <v>96</v>
      </c>
      <c r="O3" s="600" t="s">
        <v>96</v>
      </c>
    </row>
    <row r="4" spans="1:15" ht="13.5" thickBot="1">
      <c r="A4" s="901" t="s">
        <v>75</v>
      </c>
      <c r="B4" s="601" t="s">
        <v>51</v>
      </c>
      <c r="C4" s="602">
        <v>103.82999999999998</v>
      </c>
      <c r="D4" s="602">
        <v>95.407368421052638</v>
      </c>
      <c r="E4" s="602">
        <v>99.245789473684198</v>
      </c>
      <c r="F4" s="602">
        <v>101.33736842105263</v>
      </c>
      <c r="G4" s="602">
        <v>110.11105263157893</v>
      </c>
      <c r="H4" s="602">
        <v>123.6457894736842</v>
      </c>
      <c r="I4" s="602">
        <v>142.22315789473686</v>
      </c>
      <c r="J4" s="602"/>
      <c r="K4" s="602"/>
      <c r="L4" s="602"/>
      <c r="M4" s="602"/>
      <c r="N4" s="602"/>
      <c r="O4" s="603">
        <v>110.49</v>
      </c>
    </row>
    <row r="5" spans="1:15" ht="13.5" thickBot="1">
      <c r="A5" s="893"/>
      <c r="B5" s="604" t="s">
        <v>52</v>
      </c>
      <c r="C5" s="605">
        <v>113.85599999999999</v>
      </c>
      <c r="D5" s="605">
        <v>114.88600000000001</v>
      </c>
      <c r="E5" s="605">
        <v>110.404</v>
      </c>
      <c r="F5" s="605">
        <v>110.57599999999999</v>
      </c>
      <c r="G5" s="605">
        <v>116.62</v>
      </c>
      <c r="H5" s="605">
        <v>134.82333333333335</v>
      </c>
      <c r="I5" s="605">
        <v>148.685</v>
      </c>
      <c r="J5" s="605"/>
      <c r="K5" s="605"/>
      <c r="L5" s="605"/>
      <c r="M5" s="605"/>
      <c r="N5" s="605"/>
      <c r="O5" s="606">
        <v>125.28</v>
      </c>
    </row>
    <row r="6" spans="1:15" ht="13.5" thickBot="1">
      <c r="A6" s="893"/>
      <c r="B6" s="604" t="s">
        <v>53</v>
      </c>
      <c r="C6" s="605">
        <v>160.82133333333334</v>
      </c>
      <c r="D6" s="605">
        <v>157.74533333333335</v>
      </c>
      <c r="E6" s="605">
        <v>149.196</v>
      </c>
      <c r="F6" s="605">
        <v>155.42933333333332</v>
      </c>
      <c r="G6" s="605">
        <v>168.72466666666668</v>
      </c>
      <c r="H6" s="605">
        <v>218.28933333333336</v>
      </c>
      <c r="I6" s="605">
        <v>224.87266666666667</v>
      </c>
      <c r="J6" s="605"/>
      <c r="K6" s="605"/>
      <c r="L6" s="605"/>
      <c r="M6" s="605"/>
      <c r="N6" s="605"/>
      <c r="O6" s="606">
        <v>176.44</v>
      </c>
    </row>
    <row r="7" spans="1:15" s="610" customFormat="1" ht="15.75" thickBot="1">
      <c r="A7" s="893"/>
      <c r="B7" s="607" t="s">
        <v>54</v>
      </c>
      <c r="C7" s="608">
        <v>127.64578947368416</v>
      </c>
      <c r="D7" s="608">
        <v>121.88076923076922</v>
      </c>
      <c r="E7" s="608">
        <v>119.88794871794872</v>
      </c>
      <c r="F7" s="608">
        <v>123.32641025641024</v>
      </c>
      <c r="G7" s="608">
        <v>133.48923076923074</v>
      </c>
      <c r="H7" s="608">
        <v>160.81375</v>
      </c>
      <c r="I7" s="608">
        <v>174.18599999999998</v>
      </c>
      <c r="J7" s="608"/>
      <c r="K7" s="608"/>
      <c r="L7" s="608"/>
      <c r="M7" s="608"/>
      <c r="N7" s="608"/>
      <c r="O7" s="609">
        <v>137.44</v>
      </c>
    </row>
    <row r="8" spans="1:15" ht="13.5" thickBot="1">
      <c r="A8" s="893" t="s">
        <v>55</v>
      </c>
      <c r="B8" s="604" t="s">
        <v>51</v>
      </c>
      <c r="C8" s="605">
        <v>118.09600000000002</v>
      </c>
      <c r="D8" s="605">
        <v>105.65560000000001</v>
      </c>
      <c r="E8" s="605">
        <v>105.75200000000002</v>
      </c>
      <c r="F8" s="605">
        <v>105.22375</v>
      </c>
      <c r="G8" s="605">
        <v>117.02583333333332</v>
      </c>
      <c r="H8" s="605">
        <v>134.62458333333333</v>
      </c>
      <c r="I8" s="605">
        <v>123.73958333333331</v>
      </c>
      <c r="J8" s="605"/>
      <c r="K8" s="605"/>
      <c r="L8" s="605"/>
      <c r="M8" s="605"/>
      <c r="N8" s="605"/>
      <c r="O8" s="606">
        <v>114.05</v>
      </c>
    </row>
    <row r="9" spans="1:15" ht="13.5" thickBot="1">
      <c r="A9" s="893"/>
      <c r="B9" s="604" t="s">
        <v>52</v>
      </c>
      <c r="C9" s="605">
        <v>150.08285714285716</v>
      </c>
      <c r="D9" s="605">
        <v>125.86285714285714</v>
      </c>
      <c r="E9" s="605">
        <v>119.78142857142856</v>
      </c>
      <c r="F9" s="605">
        <v>118.63428571428571</v>
      </c>
      <c r="G9" s="605">
        <v>116.62714285714286</v>
      </c>
      <c r="H9" s="605">
        <v>131.84857142857143</v>
      </c>
      <c r="I9" s="605">
        <v>136.51428571428571</v>
      </c>
      <c r="J9" s="605"/>
      <c r="K9" s="605"/>
      <c r="L9" s="605"/>
      <c r="M9" s="605"/>
      <c r="N9" s="605"/>
      <c r="O9" s="606">
        <v>128.47999999999999</v>
      </c>
    </row>
    <row r="10" spans="1:15" s="610" customFormat="1" ht="15.75" thickBot="1">
      <c r="A10" s="893"/>
      <c r="B10" s="607" t="s">
        <v>54</v>
      </c>
      <c r="C10" s="608">
        <v>125.09312500000001</v>
      </c>
      <c r="D10" s="608">
        <v>110.07593750000001</v>
      </c>
      <c r="E10" s="608">
        <v>108.82093750000003</v>
      </c>
      <c r="F10" s="608">
        <v>108.25193548387095</v>
      </c>
      <c r="G10" s="608">
        <v>116.93580645161288</v>
      </c>
      <c r="H10" s="608">
        <v>133.99774193548384</v>
      </c>
      <c r="I10" s="608">
        <v>126.62419354838711</v>
      </c>
      <c r="J10" s="608"/>
      <c r="K10" s="608"/>
      <c r="L10" s="608"/>
      <c r="M10" s="608"/>
      <c r="N10" s="608"/>
      <c r="O10" s="609">
        <v>117.11</v>
      </c>
    </row>
    <row r="11" spans="1:15" ht="13.5" thickBot="1">
      <c r="A11" s="893" t="s">
        <v>56</v>
      </c>
      <c r="B11" s="604" t="s">
        <v>51</v>
      </c>
      <c r="C11" s="605">
        <v>82.477499999999992</v>
      </c>
      <c r="D11" s="605">
        <v>78.672499999999999</v>
      </c>
      <c r="E11" s="605">
        <v>72.137500000000003</v>
      </c>
      <c r="F11" s="605">
        <v>78.064999999999998</v>
      </c>
      <c r="G11" s="605">
        <v>78.814999999999998</v>
      </c>
      <c r="H11" s="605">
        <v>77.582499999999996</v>
      </c>
      <c r="I11" s="605">
        <v>79.573999999999998</v>
      </c>
      <c r="J11" s="605"/>
      <c r="K11" s="605"/>
      <c r="L11" s="605"/>
      <c r="M11" s="605"/>
      <c r="N11" s="605"/>
      <c r="O11" s="606">
        <v>78.36</v>
      </c>
    </row>
    <row r="12" spans="1:15" ht="13.5" thickBot="1">
      <c r="A12" s="893"/>
      <c r="B12" s="604" t="s">
        <v>52</v>
      </c>
      <c r="C12" s="605">
        <v>215.13200000000001</v>
      </c>
      <c r="D12" s="605">
        <v>207.28399999999996</v>
      </c>
      <c r="E12" s="605">
        <v>217.36999999999998</v>
      </c>
      <c r="F12" s="605">
        <v>214.46199999999999</v>
      </c>
      <c r="G12" s="605">
        <v>232.14400000000001</v>
      </c>
      <c r="H12" s="605">
        <v>396.28400000000005</v>
      </c>
      <c r="I12" s="605">
        <v>304.98599999999999</v>
      </c>
      <c r="J12" s="605"/>
      <c r="K12" s="605"/>
      <c r="L12" s="605"/>
      <c r="M12" s="605"/>
      <c r="N12" s="605"/>
      <c r="O12" s="606">
        <v>255.38</v>
      </c>
    </row>
    <row r="13" spans="1:15" ht="13.5" thickBot="1">
      <c r="A13" s="893"/>
      <c r="B13" s="604" t="s">
        <v>53</v>
      </c>
      <c r="C13" s="605">
        <v>150.79</v>
      </c>
      <c r="D13" s="605">
        <v>153.39000000000001</v>
      </c>
      <c r="E13" s="605">
        <v>149.39666666666668</v>
      </c>
      <c r="F13" s="605">
        <v>146.23333333333332</v>
      </c>
      <c r="G13" s="605">
        <v>161.22333333333333</v>
      </c>
      <c r="H13" s="605">
        <v>238.74666666666667</v>
      </c>
      <c r="I13" s="605">
        <v>209.23000000000002</v>
      </c>
      <c r="J13" s="605"/>
      <c r="K13" s="605"/>
      <c r="L13" s="605"/>
      <c r="M13" s="605"/>
      <c r="N13" s="605"/>
      <c r="O13" s="606">
        <v>172.72</v>
      </c>
    </row>
    <row r="14" spans="1:15" s="610" customFormat="1" ht="15.75" thickBot="1">
      <c r="A14" s="893"/>
      <c r="B14" s="607" t="s">
        <v>54</v>
      </c>
      <c r="C14" s="608">
        <v>154.82833333333335</v>
      </c>
      <c r="D14" s="608">
        <v>150.94000000000003</v>
      </c>
      <c r="E14" s="608">
        <v>151.96583333333336</v>
      </c>
      <c r="F14" s="608">
        <v>151.93916666666667</v>
      </c>
      <c r="G14" s="608">
        <v>163.30416666666665</v>
      </c>
      <c r="H14" s="608">
        <v>250.66583333333335</v>
      </c>
      <c r="I14" s="608">
        <v>196.19153846153844</v>
      </c>
      <c r="J14" s="608"/>
      <c r="K14" s="608"/>
      <c r="L14" s="608"/>
      <c r="M14" s="608"/>
      <c r="N14" s="608"/>
      <c r="O14" s="609">
        <v>168.22</v>
      </c>
    </row>
    <row r="15" spans="1:15" ht="13.5" thickBot="1">
      <c r="A15" s="893" t="s">
        <v>57</v>
      </c>
      <c r="B15" s="604" t="s">
        <v>51</v>
      </c>
      <c r="C15" s="605">
        <v>97.070999999999998</v>
      </c>
      <c r="D15" s="605">
        <v>99.352000000000004</v>
      </c>
      <c r="E15" s="605">
        <v>91.023999999999987</v>
      </c>
      <c r="F15" s="605">
        <v>83.423999999999992</v>
      </c>
      <c r="G15" s="605">
        <v>88.378000000000014</v>
      </c>
      <c r="H15" s="605">
        <v>94.938999999999993</v>
      </c>
      <c r="I15" s="605">
        <v>90.419999999999987</v>
      </c>
      <c r="J15" s="605"/>
      <c r="K15" s="605"/>
      <c r="L15" s="605"/>
      <c r="M15" s="605"/>
      <c r="N15" s="605"/>
      <c r="O15" s="606">
        <v>92.09</v>
      </c>
    </row>
    <row r="16" spans="1:15" ht="13.5" thickBot="1">
      <c r="A16" s="893"/>
      <c r="B16" s="604" t="s">
        <v>58</v>
      </c>
      <c r="C16" s="605">
        <v>121.80000000000001</v>
      </c>
      <c r="D16" s="605">
        <v>122.47499999999999</v>
      </c>
      <c r="E16" s="605">
        <v>122.91</v>
      </c>
      <c r="F16" s="605">
        <v>111.66250000000001</v>
      </c>
      <c r="G16" s="605">
        <v>109.77</v>
      </c>
      <c r="H16" s="605">
        <v>117.70750000000001</v>
      </c>
      <c r="I16" s="605">
        <v>119.92749999999999</v>
      </c>
      <c r="J16" s="605"/>
      <c r="K16" s="605"/>
      <c r="L16" s="605"/>
      <c r="M16" s="605"/>
      <c r="N16" s="605"/>
      <c r="O16" s="606">
        <v>118.04</v>
      </c>
    </row>
    <row r="17" spans="1:15" s="610" customFormat="1" ht="15.75" thickBot="1">
      <c r="A17" s="893"/>
      <c r="B17" s="607" t="s">
        <v>54</v>
      </c>
      <c r="C17" s="608">
        <v>104.13642857142858</v>
      </c>
      <c r="D17" s="608">
        <v>105.95857142857143</v>
      </c>
      <c r="E17" s="608">
        <v>100.13428571428574</v>
      </c>
      <c r="F17" s="608">
        <v>91.492142857142866</v>
      </c>
      <c r="G17" s="608">
        <v>94.49</v>
      </c>
      <c r="H17" s="608">
        <v>101.44428571428571</v>
      </c>
      <c r="I17" s="608">
        <v>98.850714285714275</v>
      </c>
      <c r="J17" s="608"/>
      <c r="K17" s="608"/>
      <c r="L17" s="608"/>
      <c r="M17" s="608"/>
      <c r="N17" s="608"/>
      <c r="O17" s="609">
        <v>99.5</v>
      </c>
    </row>
    <row r="18" spans="1:15" ht="13.5" thickBot="1">
      <c r="A18" s="893" t="s">
        <v>59</v>
      </c>
      <c r="B18" s="604" t="s">
        <v>51</v>
      </c>
      <c r="C18" s="605">
        <v>101.40200000000002</v>
      </c>
      <c r="D18" s="605">
        <v>94.162000000000006</v>
      </c>
      <c r="E18" s="605">
        <v>91.375999999999991</v>
      </c>
      <c r="F18" s="605">
        <v>94.76400000000001</v>
      </c>
      <c r="G18" s="605">
        <v>94.896000000000001</v>
      </c>
      <c r="H18" s="605">
        <v>101.63600000000001</v>
      </c>
      <c r="I18" s="605">
        <v>102.19800000000001</v>
      </c>
      <c r="J18" s="605"/>
      <c r="K18" s="605"/>
      <c r="L18" s="605"/>
      <c r="M18" s="605"/>
      <c r="N18" s="605"/>
      <c r="O18" s="606">
        <v>97.2</v>
      </c>
    </row>
    <row r="19" spans="1:15" ht="13.5" thickBot="1">
      <c r="A19" s="893"/>
      <c r="B19" s="604" t="s">
        <v>52</v>
      </c>
      <c r="C19" s="605">
        <v>163.23500000000001</v>
      </c>
      <c r="D19" s="605">
        <v>142.38</v>
      </c>
      <c r="E19" s="605">
        <v>135.47499999999999</v>
      </c>
      <c r="F19" s="605">
        <v>332.32333333333332</v>
      </c>
      <c r="G19" s="605">
        <v>440.46666666666664</v>
      </c>
      <c r="H19" s="605">
        <v>913.79666666666662</v>
      </c>
      <c r="I19" s="605">
        <v>174.57499999999999</v>
      </c>
      <c r="J19" s="605"/>
      <c r="K19" s="605"/>
      <c r="L19" s="605"/>
      <c r="M19" s="605"/>
      <c r="N19" s="605"/>
      <c r="O19" s="606">
        <v>560.48</v>
      </c>
    </row>
    <row r="20" spans="1:15" s="610" customFormat="1" ht="15.75" thickBot="1">
      <c r="A20" s="893"/>
      <c r="B20" s="607" t="s">
        <v>54</v>
      </c>
      <c r="C20" s="608">
        <v>119.06857142857143</v>
      </c>
      <c r="D20" s="608">
        <v>107.93857142857144</v>
      </c>
      <c r="E20" s="608">
        <v>103.97571428571428</v>
      </c>
      <c r="F20" s="608">
        <v>183.84875</v>
      </c>
      <c r="G20" s="608">
        <v>224.48499999999999</v>
      </c>
      <c r="H20" s="608">
        <v>406.19625000000002</v>
      </c>
      <c r="I20" s="608">
        <v>122.87714285714284</v>
      </c>
      <c r="J20" s="608"/>
      <c r="K20" s="608"/>
      <c r="L20" s="608"/>
      <c r="M20" s="608"/>
      <c r="N20" s="608"/>
      <c r="O20" s="609">
        <v>270.93</v>
      </c>
    </row>
    <row r="21" spans="1:15" s="613" customFormat="1" ht="16.5" thickBot="1">
      <c r="A21" s="902" t="s">
        <v>76</v>
      </c>
      <c r="B21" s="903"/>
      <c r="C21" s="611">
        <v>126.24126213592233</v>
      </c>
      <c r="D21" s="611">
        <v>118.51971153846156</v>
      </c>
      <c r="E21" s="611">
        <v>116.45384615384611</v>
      </c>
      <c r="F21" s="611">
        <v>122.50471153846155</v>
      </c>
      <c r="G21" s="611">
        <v>133.74499999999998</v>
      </c>
      <c r="H21" s="611">
        <v>173.94533333333339</v>
      </c>
      <c r="I21" s="611">
        <v>149.4031428571428</v>
      </c>
      <c r="J21" s="611"/>
      <c r="K21" s="611"/>
      <c r="L21" s="611"/>
      <c r="M21" s="611"/>
      <c r="N21" s="611"/>
      <c r="O21" s="612">
        <v>139.9</v>
      </c>
    </row>
    <row r="22" spans="1:15" ht="15" customHeight="1" thickBot="1"/>
    <row r="23" spans="1:15" ht="15.75" customHeight="1" thickBot="1">
      <c r="A23" s="615" t="s">
        <v>61</v>
      </c>
      <c r="B23" s="616" t="s">
        <v>54</v>
      </c>
      <c r="C23" s="617">
        <v>98.822941176470607</v>
      </c>
      <c r="D23" s="617">
        <v>85.0535294117647</v>
      </c>
      <c r="E23" s="617">
        <v>85.41</v>
      </c>
      <c r="F23" s="617">
        <v>79.459999999999994</v>
      </c>
      <c r="G23" s="617">
        <v>82.09</v>
      </c>
      <c r="H23" s="617">
        <v>86.26</v>
      </c>
      <c r="I23" s="617">
        <v>87.55</v>
      </c>
      <c r="J23" s="617"/>
      <c r="K23" s="617"/>
      <c r="L23" s="617"/>
      <c r="M23" s="617"/>
      <c r="N23" s="617"/>
      <c r="O23" s="618">
        <v>86.34</v>
      </c>
    </row>
    <row r="24" spans="1:15" ht="22.5" customHeight="1" thickBot="1"/>
    <row r="25" spans="1:15" ht="24.95" customHeight="1" thickBot="1">
      <c r="A25" s="894" t="s">
        <v>97</v>
      </c>
      <c r="B25" s="895"/>
      <c r="C25" s="895"/>
      <c r="D25" s="895"/>
      <c r="E25" s="895"/>
      <c r="F25" s="895"/>
      <c r="G25" s="895"/>
      <c r="H25" s="895"/>
      <c r="I25" s="895"/>
      <c r="J25" s="895"/>
      <c r="K25" s="895"/>
      <c r="L25" s="895"/>
      <c r="M25" s="895"/>
      <c r="N25" s="895"/>
      <c r="O25" s="896"/>
    </row>
    <row r="26" spans="1:15" ht="12.75" customHeight="1">
      <c r="A26" s="897" t="s">
        <v>48</v>
      </c>
      <c r="B26" s="899" t="s">
        <v>83</v>
      </c>
      <c r="C26" s="597" t="s">
        <v>98</v>
      </c>
      <c r="D26" s="597" t="s">
        <v>99</v>
      </c>
      <c r="E26" s="597" t="s">
        <v>100</v>
      </c>
      <c r="F26" s="597" t="s">
        <v>101</v>
      </c>
      <c r="G26" s="597" t="s">
        <v>102</v>
      </c>
      <c r="H26" s="597" t="s">
        <v>103</v>
      </c>
      <c r="I26" s="597" t="s">
        <v>104</v>
      </c>
      <c r="J26" s="597" t="s">
        <v>105</v>
      </c>
      <c r="K26" s="597" t="s">
        <v>106</v>
      </c>
      <c r="L26" s="597" t="s">
        <v>107</v>
      </c>
      <c r="M26" s="597" t="s">
        <v>108</v>
      </c>
      <c r="N26" s="597" t="s">
        <v>109</v>
      </c>
      <c r="O26" s="598" t="s">
        <v>16</v>
      </c>
    </row>
    <row r="27" spans="1:15" ht="13.5" thickBot="1">
      <c r="A27" s="898"/>
      <c r="B27" s="900"/>
      <c r="C27" s="599" t="s">
        <v>96</v>
      </c>
      <c r="D27" s="599" t="s">
        <v>96</v>
      </c>
      <c r="E27" s="599" t="s">
        <v>96</v>
      </c>
      <c r="F27" s="599" t="s">
        <v>96</v>
      </c>
      <c r="G27" s="599" t="s">
        <v>96</v>
      </c>
      <c r="H27" s="599" t="s">
        <v>96</v>
      </c>
      <c r="I27" s="599" t="s">
        <v>96</v>
      </c>
      <c r="J27" s="599" t="s">
        <v>96</v>
      </c>
      <c r="K27" s="599" t="s">
        <v>96</v>
      </c>
      <c r="L27" s="599" t="s">
        <v>96</v>
      </c>
      <c r="M27" s="599" t="s">
        <v>96</v>
      </c>
      <c r="N27" s="599" t="s">
        <v>96</v>
      </c>
      <c r="O27" s="600" t="s">
        <v>96</v>
      </c>
    </row>
    <row r="28" spans="1:15" ht="12.75" customHeight="1" thickBot="1">
      <c r="A28" s="901" t="s">
        <v>75</v>
      </c>
      <c r="B28" s="601" t="s">
        <v>51</v>
      </c>
      <c r="C28" s="602">
        <v>100.05749999999999</v>
      </c>
      <c r="D28" s="602">
        <v>100.28764705882354</v>
      </c>
      <c r="E28" s="602">
        <v>98.481764705882355</v>
      </c>
      <c r="F28" s="602">
        <v>100.32823529411765</v>
      </c>
      <c r="G28" s="602">
        <v>104.6670588235294</v>
      </c>
      <c r="H28" s="602">
        <v>132.27611111111111</v>
      </c>
      <c r="I28" s="602">
        <v>140.91333333333333</v>
      </c>
      <c r="J28" s="602"/>
      <c r="K28" s="602"/>
      <c r="L28" s="602"/>
      <c r="M28" s="602"/>
      <c r="N28" s="602"/>
      <c r="O28" s="603">
        <v>118.79</v>
      </c>
    </row>
    <row r="29" spans="1:15" ht="13.5" thickBot="1">
      <c r="A29" s="893"/>
      <c r="B29" s="604" t="s">
        <v>52</v>
      </c>
      <c r="C29" s="605">
        <v>118.602</v>
      </c>
      <c r="D29" s="605">
        <v>115.58799999999999</v>
      </c>
      <c r="E29" s="605">
        <v>110.306</v>
      </c>
      <c r="F29" s="605">
        <v>111.71600000000001</v>
      </c>
      <c r="G29" s="605">
        <v>115.15</v>
      </c>
      <c r="H29" s="605">
        <v>127.556</v>
      </c>
      <c r="I29" s="605">
        <v>143.602</v>
      </c>
      <c r="J29" s="605"/>
      <c r="K29" s="605"/>
      <c r="L29" s="605"/>
      <c r="M29" s="605"/>
      <c r="N29" s="605"/>
      <c r="O29" s="606">
        <v>120.36</v>
      </c>
    </row>
    <row r="30" spans="1:15" ht="13.5" thickBot="1">
      <c r="A30" s="893"/>
      <c r="B30" s="604" t="s">
        <v>53</v>
      </c>
      <c r="C30" s="605">
        <v>158.44933333333333</v>
      </c>
      <c r="D30" s="605">
        <v>152.55800000000002</v>
      </c>
      <c r="E30" s="605">
        <v>147.5213333333333</v>
      </c>
      <c r="F30" s="605">
        <v>157.92933333333337</v>
      </c>
      <c r="G30" s="605">
        <v>168.05266666666668</v>
      </c>
      <c r="H30" s="605">
        <v>209.4026666666667</v>
      </c>
      <c r="I30" s="605">
        <v>224.52866666666665</v>
      </c>
      <c r="J30" s="605"/>
      <c r="K30" s="605"/>
      <c r="L30" s="605"/>
      <c r="M30" s="605"/>
      <c r="N30" s="605"/>
      <c r="O30" s="606">
        <v>174.06</v>
      </c>
    </row>
    <row r="31" spans="1:15" ht="15" thickBot="1">
      <c r="A31" s="893"/>
      <c r="B31" s="607" t="s">
        <v>54</v>
      </c>
      <c r="C31" s="608">
        <v>126.96305555555556</v>
      </c>
      <c r="D31" s="608">
        <v>123.54594594594595</v>
      </c>
      <c r="E31" s="608">
        <v>119.96054054054053</v>
      </c>
      <c r="F31" s="608">
        <v>125.21891891891893</v>
      </c>
      <c r="G31" s="608">
        <v>131.78054054054053</v>
      </c>
      <c r="H31" s="608">
        <v>162.09973684210527</v>
      </c>
      <c r="I31" s="608">
        <v>174.27315789473681</v>
      </c>
      <c r="J31" s="608"/>
      <c r="K31" s="608"/>
      <c r="L31" s="608"/>
      <c r="M31" s="608"/>
      <c r="N31" s="608"/>
      <c r="O31" s="609">
        <v>140.82</v>
      </c>
    </row>
    <row r="32" spans="1:15" ht="13.5" thickBot="1">
      <c r="A32" s="893" t="s">
        <v>55</v>
      </c>
      <c r="B32" s="604" t="s">
        <v>51</v>
      </c>
      <c r="C32" s="605">
        <v>111.07461538461538</v>
      </c>
      <c r="D32" s="605">
        <v>93.466923076923067</v>
      </c>
      <c r="E32" s="605">
        <v>101.01481481481484</v>
      </c>
      <c r="F32" s="605">
        <v>98.03</v>
      </c>
      <c r="G32" s="605">
        <v>102.74346153846152</v>
      </c>
      <c r="H32" s="605">
        <v>126.37153846153845</v>
      </c>
      <c r="I32" s="605">
        <v>126.29461538461538</v>
      </c>
      <c r="J32" s="605"/>
      <c r="K32" s="605"/>
      <c r="L32" s="605"/>
      <c r="M32" s="605"/>
      <c r="N32" s="605"/>
      <c r="O32" s="606">
        <v>112.28</v>
      </c>
    </row>
    <row r="33" spans="1:15" ht="13.5" thickBot="1">
      <c r="A33" s="893"/>
      <c r="B33" s="604" t="s">
        <v>52</v>
      </c>
      <c r="C33" s="605">
        <v>144.38333333333335</v>
      </c>
      <c r="D33" s="605">
        <v>125.63999999999999</v>
      </c>
      <c r="E33" s="605">
        <v>118.15285714285713</v>
      </c>
      <c r="F33" s="605">
        <v>123.21285714285715</v>
      </c>
      <c r="G33" s="605">
        <v>120.33285714285714</v>
      </c>
      <c r="H33" s="605">
        <v>138.42285714285714</v>
      </c>
      <c r="I33" s="605">
        <v>134.29571428571427</v>
      </c>
      <c r="J33" s="605"/>
      <c r="K33" s="605"/>
      <c r="L33" s="605"/>
      <c r="M33" s="605"/>
      <c r="N33" s="605"/>
      <c r="O33" s="606">
        <v>128.74</v>
      </c>
    </row>
    <row r="34" spans="1:15" ht="15" thickBot="1">
      <c r="A34" s="893"/>
      <c r="B34" s="607" t="s">
        <v>54</v>
      </c>
      <c r="C34" s="608">
        <v>117.32</v>
      </c>
      <c r="D34" s="608">
        <v>100.29151515151516</v>
      </c>
      <c r="E34" s="608">
        <v>104.54323529411765</v>
      </c>
      <c r="F34" s="608">
        <v>103.3718181818182</v>
      </c>
      <c r="G34" s="608">
        <v>106.47454545454546</v>
      </c>
      <c r="H34" s="608">
        <v>128.9278787878788</v>
      </c>
      <c r="I34" s="608">
        <v>127.99181818181818</v>
      </c>
      <c r="J34" s="608"/>
      <c r="K34" s="608"/>
      <c r="L34" s="608"/>
      <c r="M34" s="608"/>
      <c r="N34" s="608"/>
      <c r="O34" s="609">
        <v>114.57</v>
      </c>
    </row>
    <row r="35" spans="1:15" ht="13.5" thickBot="1">
      <c r="A35" s="893" t="s">
        <v>56</v>
      </c>
      <c r="B35" s="604" t="s">
        <v>51</v>
      </c>
      <c r="C35" s="605">
        <v>91.716000000000008</v>
      </c>
      <c r="D35" s="605">
        <v>86.575999999999993</v>
      </c>
      <c r="E35" s="605">
        <v>87.115999999999985</v>
      </c>
      <c r="F35" s="605">
        <v>79.982500000000002</v>
      </c>
      <c r="G35" s="605">
        <v>84.813999999999993</v>
      </c>
      <c r="H35" s="605">
        <v>89.831999999999994</v>
      </c>
      <c r="I35" s="605">
        <v>89.212000000000003</v>
      </c>
      <c r="J35" s="605"/>
      <c r="K35" s="605"/>
      <c r="L35" s="605"/>
      <c r="M35" s="605"/>
      <c r="N35" s="605"/>
      <c r="O35" s="606">
        <v>88.32</v>
      </c>
    </row>
    <row r="36" spans="1:15" ht="13.5" thickBot="1">
      <c r="A36" s="893"/>
      <c r="B36" s="604" t="s">
        <v>52</v>
      </c>
      <c r="C36" s="605">
        <v>209.35999999999999</v>
      </c>
      <c r="D36" s="605">
        <v>202.43199999999996</v>
      </c>
      <c r="E36" s="605">
        <v>208.14600000000002</v>
      </c>
      <c r="F36" s="605">
        <v>202.024</v>
      </c>
      <c r="G36" s="605">
        <v>222.202</v>
      </c>
      <c r="H36" s="605">
        <v>363.738</v>
      </c>
      <c r="I36" s="605">
        <v>285.678</v>
      </c>
      <c r="J36" s="605"/>
      <c r="K36" s="605"/>
      <c r="L36" s="605"/>
      <c r="M36" s="605"/>
      <c r="N36" s="605"/>
      <c r="O36" s="606">
        <v>241.94</v>
      </c>
    </row>
    <row r="37" spans="1:15" ht="13.5" thickBot="1">
      <c r="A37" s="893"/>
      <c r="B37" s="604" t="s">
        <v>53</v>
      </c>
      <c r="C37" s="605">
        <v>154.68333333333331</v>
      </c>
      <c r="D37" s="605">
        <v>144.49666666666667</v>
      </c>
      <c r="E37" s="605">
        <v>135.34666666666669</v>
      </c>
      <c r="F37" s="605">
        <v>146.76333333333332</v>
      </c>
      <c r="G37" s="605">
        <v>141.77666666666667</v>
      </c>
      <c r="H37" s="605">
        <v>215.28666666666666</v>
      </c>
      <c r="I37" s="605">
        <v>213.09</v>
      </c>
      <c r="J37" s="605"/>
      <c r="K37" s="605"/>
      <c r="L37" s="605"/>
      <c r="M37" s="605"/>
      <c r="N37" s="605"/>
      <c r="O37" s="606">
        <v>172.75</v>
      </c>
    </row>
    <row r="38" spans="1:15" ht="15" thickBot="1">
      <c r="A38" s="893"/>
      <c r="B38" s="607" t="s">
        <v>54</v>
      </c>
      <c r="C38" s="608">
        <v>151.4946153846154</v>
      </c>
      <c r="D38" s="608">
        <v>144.50230769230768</v>
      </c>
      <c r="E38" s="608">
        <v>144.79615384615386</v>
      </c>
      <c r="F38" s="608">
        <v>147.52833333333331</v>
      </c>
      <c r="G38" s="608">
        <v>150.80076923076925</v>
      </c>
      <c r="H38" s="608">
        <v>224.13153846153847</v>
      </c>
      <c r="I38" s="608">
        <v>193.3630769230769</v>
      </c>
      <c r="J38" s="608"/>
      <c r="K38" s="608"/>
      <c r="L38" s="608"/>
      <c r="M38" s="608"/>
      <c r="N38" s="608"/>
      <c r="O38" s="609">
        <v>166.89</v>
      </c>
    </row>
    <row r="39" spans="1:15" ht="13.5" thickBot="1">
      <c r="A39" s="893" t="s">
        <v>57</v>
      </c>
      <c r="B39" s="604" t="s">
        <v>51</v>
      </c>
      <c r="C39" s="605">
        <v>96.47</v>
      </c>
      <c r="D39" s="605">
        <v>88.046999999999997</v>
      </c>
      <c r="E39" s="605">
        <v>89.737999999999985</v>
      </c>
      <c r="F39" s="605">
        <v>91.211999999999989</v>
      </c>
      <c r="G39" s="605">
        <v>89.816000000000003</v>
      </c>
      <c r="H39" s="605">
        <v>92.470000000000013</v>
      </c>
      <c r="I39" s="605">
        <v>90.585000000000008</v>
      </c>
      <c r="J39" s="605"/>
      <c r="K39" s="605"/>
      <c r="L39" s="605"/>
      <c r="M39" s="605"/>
      <c r="N39" s="605"/>
      <c r="O39" s="606">
        <v>91.19</v>
      </c>
    </row>
    <row r="40" spans="1:15" ht="13.5" thickBot="1">
      <c r="A40" s="893"/>
      <c r="B40" s="604" t="s">
        <v>58</v>
      </c>
      <c r="C40" s="605">
        <v>116.44999999999999</v>
      </c>
      <c r="D40" s="605">
        <v>111.02000000000001</v>
      </c>
      <c r="E40" s="605">
        <v>116.3075</v>
      </c>
      <c r="F40" s="605">
        <v>111.565</v>
      </c>
      <c r="G40" s="605">
        <v>110.30250000000001</v>
      </c>
      <c r="H40" s="605">
        <v>116.83000000000001</v>
      </c>
      <c r="I40" s="605">
        <v>116.42749999999999</v>
      </c>
      <c r="J40" s="605"/>
      <c r="K40" s="605"/>
      <c r="L40" s="605"/>
      <c r="M40" s="605"/>
      <c r="N40" s="605"/>
      <c r="O40" s="606">
        <v>114.13</v>
      </c>
    </row>
    <row r="41" spans="1:15" ht="15" thickBot="1">
      <c r="A41" s="893"/>
      <c r="B41" s="607" t="s">
        <v>54</v>
      </c>
      <c r="C41" s="608">
        <v>102.17857142857143</v>
      </c>
      <c r="D41" s="608">
        <v>94.61071428571428</v>
      </c>
      <c r="E41" s="608">
        <v>97.329285714285717</v>
      </c>
      <c r="F41" s="608">
        <v>97.027142857142863</v>
      </c>
      <c r="G41" s="608">
        <v>95.669285714285706</v>
      </c>
      <c r="H41" s="608">
        <v>99.429999999999978</v>
      </c>
      <c r="I41" s="608">
        <v>97.968571428571423</v>
      </c>
      <c r="J41" s="608"/>
      <c r="K41" s="608"/>
      <c r="L41" s="608"/>
      <c r="M41" s="608"/>
      <c r="N41" s="608"/>
      <c r="O41" s="609">
        <v>97.74</v>
      </c>
    </row>
    <row r="42" spans="1:15" ht="13.5" thickBot="1">
      <c r="A42" s="893" t="s">
        <v>59</v>
      </c>
      <c r="B42" s="604" t="s">
        <v>51</v>
      </c>
      <c r="C42" s="605">
        <v>101.70599999999999</v>
      </c>
      <c r="D42" s="605">
        <v>95.133999999999986</v>
      </c>
      <c r="E42" s="605">
        <v>93.597999999999999</v>
      </c>
      <c r="F42" s="605">
        <v>90.623999999999995</v>
      </c>
      <c r="G42" s="605">
        <v>95.488000000000014</v>
      </c>
      <c r="H42" s="605">
        <v>98.158000000000001</v>
      </c>
      <c r="I42" s="605">
        <v>103.75</v>
      </c>
      <c r="J42" s="605"/>
      <c r="K42" s="605"/>
      <c r="L42" s="605"/>
      <c r="M42" s="605"/>
      <c r="N42" s="605"/>
      <c r="O42" s="606">
        <v>96.92</v>
      </c>
    </row>
    <row r="43" spans="1:15" ht="13.5" thickBot="1">
      <c r="A43" s="893"/>
      <c r="B43" s="604" t="s">
        <v>52</v>
      </c>
      <c r="C43" s="605">
        <v>151.17500000000001</v>
      </c>
      <c r="D43" s="605">
        <v>133.01499999999999</v>
      </c>
      <c r="E43" s="605">
        <v>130.36000000000001</v>
      </c>
      <c r="F43" s="605">
        <v>132.18</v>
      </c>
      <c r="G43" s="605">
        <v>136.07499999999999</v>
      </c>
      <c r="H43" s="605">
        <v>158.24</v>
      </c>
      <c r="I43" s="605">
        <v>167.97499999999999</v>
      </c>
      <c r="J43" s="605"/>
      <c r="K43" s="605"/>
      <c r="L43" s="605"/>
      <c r="M43" s="605"/>
      <c r="N43" s="605"/>
      <c r="O43" s="606">
        <v>144.15</v>
      </c>
    </row>
    <row r="44" spans="1:15" ht="15" thickBot="1">
      <c r="A44" s="893"/>
      <c r="B44" s="607" t="s">
        <v>54</v>
      </c>
      <c r="C44" s="608">
        <v>115.84</v>
      </c>
      <c r="D44" s="608">
        <v>105.95714285714284</v>
      </c>
      <c r="E44" s="608">
        <v>104.10142857142857</v>
      </c>
      <c r="F44" s="608">
        <v>102.49714285714286</v>
      </c>
      <c r="G44" s="608">
        <v>107.08428571428571</v>
      </c>
      <c r="H44" s="608">
        <v>115.32428571428572</v>
      </c>
      <c r="I44" s="608">
        <v>122.1</v>
      </c>
      <c r="J44" s="608"/>
      <c r="K44" s="608"/>
      <c r="L44" s="608"/>
      <c r="M44" s="608"/>
      <c r="N44" s="608"/>
      <c r="O44" s="609">
        <v>110.41</v>
      </c>
    </row>
    <row r="45" spans="1:15" ht="15.75" thickBot="1">
      <c r="A45" s="902" t="s">
        <v>76</v>
      </c>
      <c r="B45" s="903"/>
      <c r="C45" s="611">
        <v>122.8992156862745</v>
      </c>
      <c r="D45" s="611">
        <v>113.70769230769231</v>
      </c>
      <c r="E45" s="611">
        <v>113.9683809523809</v>
      </c>
      <c r="F45" s="611">
        <v>115.44242718446601</v>
      </c>
      <c r="G45" s="611">
        <v>119.6049038461538</v>
      </c>
      <c r="H45" s="611">
        <v>147.88009523809518</v>
      </c>
      <c r="I45" s="611">
        <v>148.43895238095243</v>
      </c>
      <c r="J45" s="611"/>
      <c r="K45" s="611"/>
      <c r="L45" s="611"/>
      <c r="M45" s="611"/>
      <c r="N45" s="611"/>
      <c r="O45" s="612">
        <v>127.9</v>
      </c>
    </row>
    <row r="46" spans="1:15" ht="15" customHeight="1" thickBot="1"/>
    <row r="47" spans="1:15" ht="15.75" customHeight="1" thickBot="1">
      <c r="A47" s="615" t="s">
        <v>61</v>
      </c>
      <c r="B47" s="616" t="s">
        <v>54</v>
      </c>
      <c r="C47" s="617">
        <v>98.246111111111119</v>
      </c>
      <c r="D47" s="617">
        <v>84.826666666666654</v>
      </c>
      <c r="E47" s="617">
        <v>82.96</v>
      </c>
      <c r="F47" s="617">
        <v>84.06</v>
      </c>
      <c r="G47" s="617">
        <v>77.790000000000006</v>
      </c>
      <c r="H47" s="617">
        <v>80.930000000000007</v>
      </c>
      <c r="I47" s="617">
        <v>86.1</v>
      </c>
      <c r="J47" s="617"/>
      <c r="K47" s="617"/>
      <c r="L47" s="617"/>
      <c r="M47" s="617"/>
      <c r="N47" s="617"/>
      <c r="O47" s="618">
        <v>84.99</v>
      </c>
    </row>
    <row r="48" spans="1:15" ht="22.5" customHeight="1" thickBot="1"/>
    <row r="49" spans="1:15" ht="24.95" customHeight="1" thickBot="1">
      <c r="A49" s="894" t="s">
        <v>110</v>
      </c>
      <c r="B49" s="895"/>
      <c r="C49" s="895"/>
      <c r="D49" s="895"/>
      <c r="E49" s="895"/>
      <c r="F49" s="895"/>
      <c r="G49" s="895"/>
      <c r="H49" s="895"/>
      <c r="I49" s="895"/>
      <c r="J49" s="895"/>
      <c r="K49" s="895"/>
      <c r="L49" s="895"/>
      <c r="M49" s="895"/>
      <c r="N49" s="895"/>
      <c r="O49" s="896"/>
    </row>
    <row r="50" spans="1:15" ht="12.75" customHeight="1">
      <c r="A50" s="906" t="s">
        <v>48</v>
      </c>
      <c r="B50" s="908" t="s">
        <v>83</v>
      </c>
      <c r="C50" s="908" t="s">
        <v>111</v>
      </c>
      <c r="D50" s="908" t="s">
        <v>112</v>
      </c>
      <c r="E50" s="908" t="s">
        <v>113</v>
      </c>
      <c r="F50" s="908" t="s">
        <v>114</v>
      </c>
      <c r="G50" s="908" t="s">
        <v>115</v>
      </c>
      <c r="H50" s="908" t="s">
        <v>116</v>
      </c>
      <c r="I50" s="908" t="s">
        <v>117</v>
      </c>
      <c r="J50" s="908" t="s">
        <v>118</v>
      </c>
      <c r="K50" s="908" t="s">
        <v>119</v>
      </c>
      <c r="L50" s="908" t="s">
        <v>120</v>
      </c>
      <c r="M50" s="908" t="s">
        <v>121</v>
      </c>
      <c r="N50" s="908" t="s">
        <v>122</v>
      </c>
      <c r="O50" s="619" t="s">
        <v>16</v>
      </c>
    </row>
    <row r="51" spans="1:15" ht="13.5" thickBot="1">
      <c r="A51" s="907"/>
      <c r="B51" s="909"/>
      <c r="C51" s="909"/>
      <c r="D51" s="909"/>
      <c r="E51" s="909"/>
      <c r="F51" s="909"/>
      <c r="G51" s="909"/>
      <c r="H51" s="909"/>
      <c r="I51" s="909"/>
      <c r="J51" s="909"/>
      <c r="K51" s="909"/>
      <c r="L51" s="909"/>
      <c r="M51" s="909"/>
      <c r="N51" s="909"/>
      <c r="O51" s="620" t="s">
        <v>96</v>
      </c>
    </row>
    <row r="52" spans="1:15" ht="13.5" thickBot="1">
      <c r="A52" s="904" t="s">
        <v>75</v>
      </c>
      <c r="B52" s="621" t="s">
        <v>51</v>
      </c>
      <c r="C52" s="622">
        <v>3.7703320590660311E-2</v>
      </c>
      <c r="D52" s="622">
        <v>-4.8662809238194424E-2</v>
      </c>
      <c r="E52" s="622">
        <v>7.7580328711982054E-3</v>
      </c>
      <c r="F52" s="622">
        <v>1.0058316325176611E-2</v>
      </c>
      <c r="G52" s="622">
        <v>5.2012484818439397E-2</v>
      </c>
      <c r="H52" s="622">
        <v>-6.5244748767806504E-2</v>
      </c>
      <c r="I52" s="622">
        <v>9.2952492884765866E-3</v>
      </c>
      <c r="J52" s="622"/>
      <c r="K52" s="622"/>
      <c r="L52" s="622"/>
      <c r="M52" s="622"/>
      <c r="N52" s="622"/>
      <c r="O52" s="623">
        <v>-6.9871201279569084E-2</v>
      </c>
    </row>
    <row r="53" spans="1:15" ht="13.5" thickBot="1">
      <c r="A53" s="905"/>
      <c r="B53" s="624" t="s">
        <v>52</v>
      </c>
      <c r="C53" s="625">
        <v>-4.0016188597156957E-2</v>
      </c>
      <c r="D53" s="625">
        <v>-6.0732948056890336E-3</v>
      </c>
      <c r="E53" s="625">
        <v>8.8843761898717191E-4</v>
      </c>
      <c r="F53" s="625">
        <v>-1.0204446990583396E-2</v>
      </c>
      <c r="G53" s="625">
        <v>1.27659574468085E-2</v>
      </c>
      <c r="H53" s="625">
        <v>5.6973669081292568E-2</v>
      </c>
      <c r="I53" s="625">
        <v>3.5396442946477057E-2</v>
      </c>
      <c r="J53" s="625"/>
      <c r="K53" s="625"/>
      <c r="L53" s="625"/>
      <c r="M53" s="625"/>
      <c r="N53" s="625"/>
      <c r="O53" s="626">
        <v>4.0877367896311079E-2</v>
      </c>
    </row>
    <row r="54" spans="1:15" ht="13.5" thickBot="1">
      <c r="A54" s="905"/>
      <c r="B54" s="624" t="s">
        <v>53</v>
      </c>
      <c r="C54" s="627">
        <v>1.4970085074513919E-2</v>
      </c>
      <c r="D54" s="625">
        <v>3.4002368498101225E-2</v>
      </c>
      <c r="E54" s="625">
        <v>1.1352030440795201E-2</v>
      </c>
      <c r="F54" s="625">
        <v>-1.5829864834061159E-2</v>
      </c>
      <c r="G54" s="625">
        <v>3.9987464247319112E-3</v>
      </c>
      <c r="H54" s="625">
        <v>4.2438173343860575E-2</v>
      </c>
      <c r="I54" s="625">
        <v>1.532098351212863E-3</v>
      </c>
      <c r="J54" s="625"/>
      <c r="K54" s="625"/>
      <c r="L54" s="625"/>
      <c r="M54" s="625"/>
      <c r="N54" s="625"/>
      <c r="O54" s="626">
        <v>1.367344593818221E-2</v>
      </c>
    </row>
    <row r="55" spans="1:15" ht="15" thickBot="1">
      <c r="A55" s="905"/>
      <c r="B55" s="628" t="s">
        <v>54</v>
      </c>
      <c r="C55" s="629">
        <v>5.3774219212128155E-3</v>
      </c>
      <c r="D55" s="629">
        <v>-1.3478197948359055E-2</v>
      </c>
      <c r="E55" s="629">
        <v>-6.0513083939702254E-4</v>
      </c>
      <c r="F55" s="629">
        <v>-1.5113600076152358E-2</v>
      </c>
      <c r="G55" s="629">
        <v>1.2966180148309227E-2</v>
      </c>
      <c r="H55" s="629">
        <v>-7.9333061679051405E-3</v>
      </c>
      <c r="I55" s="629">
        <v>-5.001223125220346E-4</v>
      </c>
      <c r="J55" s="629"/>
      <c r="K55" s="629"/>
      <c r="L55" s="629"/>
      <c r="M55" s="629"/>
      <c r="N55" s="629"/>
      <c r="O55" s="630">
        <v>-2.4002272404487969E-2</v>
      </c>
    </row>
    <row r="56" spans="1:15" ht="13.5" thickBot="1">
      <c r="A56" s="905" t="s">
        <v>55</v>
      </c>
      <c r="B56" s="624" t="s">
        <v>51</v>
      </c>
      <c r="C56" s="625">
        <v>6.3213224651481839E-2</v>
      </c>
      <c r="D56" s="625">
        <v>0.13040631403952055</v>
      </c>
      <c r="E56" s="625">
        <v>4.6895944855906688E-2</v>
      </c>
      <c r="F56" s="625">
        <v>7.3383148015913433E-2</v>
      </c>
      <c r="G56" s="625">
        <v>0.13901003120792529</v>
      </c>
      <c r="H56" s="625">
        <v>6.5307781896686512E-2</v>
      </c>
      <c r="I56" s="625">
        <v>-2.0230728313325314E-2</v>
      </c>
      <c r="J56" s="625"/>
      <c r="K56" s="625"/>
      <c r="L56" s="625"/>
      <c r="M56" s="625"/>
      <c r="N56" s="625"/>
      <c r="O56" s="626">
        <v>1.5764161026006376E-2</v>
      </c>
    </row>
    <row r="57" spans="1:15" ht="13.5" thickBot="1">
      <c r="A57" s="905"/>
      <c r="B57" s="624" t="s">
        <v>52</v>
      </c>
      <c r="C57" s="625">
        <v>3.9474942695536024E-2</v>
      </c>
      <c r="D57" s="625">
        <v>1.7737754127439616E-3</v>
      </c>
      <c r="E57" s="625">
        <v>1.378359751895249E-2</v>
      </c>
      <c r="F57" s="625">
        <v>-3.7159851128708801E-2</v>
      </c>
      <c r="G57" s="625">
        <v>-3.0795531442546219E-2</v>
      </c>
      <c r="H57" s="625">
        <v>-4.7494220607661779E-2</v>
      </c>
      <c r="I57" s="625">
        <v>1.6520046379524991E-2</v>
      </c>
      <c r="J57" s="625"/>
      <c r="K57" s="625"/>
      <c r="L57" s="625"/>
      <c r="M57" s="625"/>
      <c r="N57" s="625"/>
      <c r="O57" s="626">
        <v>-2.0195743358708972E-3</v>
      </c>
    </row>
    <row r="58" spans="1:15" ht="15" thickBot="1">
      <c r="A58" s="905"/>
      <c r="B58" s="628" t="s">
        <v>54</v>
      </c>
      <c r="C58" s="629">
        <v>6.6255753494715491E-2</v>
      </c>
      <c r="D58" s="629">
        <v>9.7559821822444909E-2</v>
      </c>
      <c r="E58" s="629">
        <v>4.0918020126770191E-2</v>
      </c>
      <c r="F58" s="629">
        <v>4.7209359261430731E-2</v>
      </c>
      <c r="G58" s="629">
        <v>9.8251285811155484E-2</v>
      </c>
      <c r="H58" s="629">
        <v>3.9323249519573208E-2</v>
      </c>
      <c r="I58" s="629">
        <v>-1.0685250454746182E-2</v>
      </c>
      <c r="J58" s="629"/>
      <c r="K58" s="629"/>
      <c r="L58" s="629"/>
      <c r="M58" s="629"/>
      <c r="N58" s="629"/>
      <c r="O58" s="630">
        <v>2.2169852491926389E-2</v>
      </c>
    </row>
    <row r="59" spans="1:15" ht="13.5" thickBot="1">
      <c r="A59" s="905" t="s">
        <v>56</v>
      </c>
      <c r="B59" s="624" t="s">
        <v>51</v>
      </c>
      <c r="C59" s="625">
        <v>-0.10072942561821291</v>
      </c>
      <c r="D59" s="625">
        <v>-9.1289733875438858E-2</v>
      </c>
      <c r="E59" s="625">
        <v>-0.17193741677762966</v>
      </c>
      <c r="F59" s="625">
        <v>-2.3973994311255638E-2</v>
      </c>
      <c r="G59" s="625">
        <v>-7.073124719975471E-2</v>
      </c>
      <c r="H59" s="625">
        <v>-0.13636009439843261</v>
      </c>
      <c r="I59" s="625">
        <v>-0.10803479352553473</v>
      </c>
      <c r="J59" s="625"/>
      <c r="K59" s="625"/>
      <c r="L59" s="625"/>
      <c r="M59" s="625"/>
      <c r="N59" s="625"/>
      <c r="O59" s="626">
        <v>-0.11277173913043471</v>
      </c>
    </row>
    <row r="60" spans="1:15" ht="13.5" thickBot="1">
      <c r="A60" s="905"/>
      <c r="B60" s="624" t="s">
        <v>52</v>
      </c>
      <c r="C60" s="625">
        <v>2.7569736339319927E-2</v>
      </c>
      <c r="D60" s="625">
        <v>2.3968542522921302E-2</v>
      </c>
      <c r="E60" s="625">
        <v>4.4315048091243453E-2</v>
      </c>
      <c r="F60" s="625">
        <v>6.1566942541480159E-2</v>
      </c>
      <c r="G60" s="625">
        <v>4.4743071619517412E-2</v>
      </c>
      <c r="H60" s="625">
        <v>8.9476491320676005E-2</v>
      </c>
      <c r="I60" s="625">
        <v>6.7586583496103983E-2</v>
      </c>
      <c r="J60" s="625"/>
      <c r="K60" s="625"/>
      <c r="L60" s="625"/>
      <c r="M60" s="625"/>
      <c r="N60" s="625"/>
      <c r="O60" s="626">
        <v>5.5550963048689748E-2</v>
      </c>
    </row>
    <row r="61" spans="1:15" ht="13.5" thickBot="1">
      <c r="A61" s="905"/>
      <c r="B61" s="624" t="s">
        <v>53</v>
      </c>
      <c r="C61" s="625">
        <v>-2.516970154078214E-2</v>
      </c>
      <c r="D61" s="625">
        <v>6.1546979169069725E-2</v>
      </c>
      <c r="E61" s="625">
        <v>0.10380750664959103</v>
      </c>
      <c r="F61" s="625">
        <v>-3.6112562174930242E-3</v>
      </c>
      <c r="G61" s="625">
        <v>0.13716408435802782</v>
      </c>
      <c r="H61" s="625">
        <v>0.10897098442386899</v>
      </c>
      <c r="I61" s="625">
        <v>-1.8114411750903305E-2</v>
      </c>
      <c r="J61" s="625"/>
      <c r="K61" s="625"/>
      <c r="L61" s="625"/>
      <c r="M61" s="625"/>
      <c r="N61" s="625"/>
      <c r="O61" s="626">
        <v>-1.7366136034732929E-4</v>
      </c>
    </row>
    <row r="62" spans="1:15" ht="15" thickBot="1">
      <c r="A62" s="905"/>
      <c r="B62" s="628" t="s">
        <v>54</v>
      </c>
      <c r="C62" s="629">
        <v>2.200552105600773E-2</v>
      </c>
      <c r="D62" s="629">
        <v>4.4550792374889132E-2</v>
      </c>
      <c r="E62" s="629">
        <v>4.9515676326577732E-2</v>
      </c>
      <c r="F62" s="629">
        <v>2.9898211642961407E-2</v>
      </c>
      <c r="G62" s="629">
        <v>8.2913353159117811E-2</v>
      </c>
      <c r="H62" s="629">
        <v>0.11838715360599836</v>
      </c>
      <c r="I62" s="629">
        <v>1.4627723055869395E-2</v>
      </c>
      <c r="J62" s="629"/>
      <c r="K62" s="629"/>
      <c r="L62" s="629"/>
      <c r="M62" s="629"/>
      <c r="N62" s="629"/>
      <c r="O62" s="630">
        <v>7.9693211097130595E-3</v>
      </c>
    </row>
    <row r="63" spans="1:15" ht="13.5" thickBot="1">
      <c r="A63" s="905" t="s">
        <v>57</v>
      </c>
      <c r="B63" s="624" t="s">
        <v>51</v>
      </c>
      <c r="C63" s="625">
        <v>6.2299160360733815E-3</v>
      </c>
      <c r="D63" s="625">
        <v>0.12839733324247285</v>
      </c>
      <c r="E63" s="625">
        <v>1.4330606877799835E-2</v>
      </c>
      <c r="F63" s="625">
        <v>-8.5383502170766984E-2</v>
      </c>
      <c r="G63" s="625">
        <v>-1.6010510376770155E-2</v>
      </c>
      <c r="H63" s="625">
        <v>2.6700551530225797E-2</v>
      </c>
      <c r="I63" s="625">
        <v>-1.821493624772539E-3</v>
      </c>
      <c r="J63" s="625"/>
      <c r="K63" s="625"/>
      <c r="L63" s="625"/>
      <c r="M63" s="625"/>
      <c r="N63" s="625"/>
      <c r="O63" s="626">
        <v>9.8695032350039E-3</v>
      </c>
    </row>
    <row r="64" spans="1:15" ht="13.5" thickBot="1">
      <c r="A64" s="905"/>
      <c r="B64" s="624" t="s">
        <v>58</v>
      </c>
      <c r="C64" s="625">
        <v>4.5942464577071906E-2</v>
      </c>
      <c r="D64" s="625">
        <v>0.10317960727796778</v>
      </c>
      <c r="E64" s="625">
        <v>5.6767620316832461E-2</v>
      </c>
      <c r="F64" s="625">
        <v>8.7392999596657371E-4</v>
      </c>
      <c r="G64" s="625">
        <v>-4.8276330998845273E-3</v>
      </c>
      <c r="H64" s="625">
        <v>7.5109132928186054E-3</v>
      </c>
      <c r="I64" s="625">
        <v>3.0061626333984671E-2</v>
      </c>
      <c r="J64" s="625"/>
      <c r="K64" s="625"/>
      <c r="L64" s="625"/>
      <c r="M64" s="625"/>
      <c r="N64" s="625"/>
      <c r="O64" s="626">
        <v>3.4259178130202496E-2</v>
      </c>
    </row>
    <row r="65" spans="1:15" ht="15" thickBot="1">
      <c r="A65" s="905"/>
      <c r="B65" s="628" t="s">
        <v>54</v>
      </c>
      <c r="C65" s="629">
        <v>1.9161132471164005E-2</v>
      </c>
      <c r="D65" s="629">
        <v>0.1199426220225738</v>
      </c>
      <c r="E65" s="629">
        <v>2.8819691621227127E-2</v>
      </c>
      <c r="F65" s="629">
        <v>-5.7045892901838917E-2</v>
      </c>
      <c r="G65" s="629">
        <v>-1.2326690906918897E-2</v>
      </c>
      <c r="H65" s="629">
        <v>2.0258329621701036E-2</v>
      </c>
      <c r="I65" s="629">
        <v>9.004345416897503E-3</v>
      </c>
      <c r="J65" s="629"/>
      <c r="K65" s="629"/>
      <c r="L65" s="629"/>
      <c r="M65" s="629"/>
      <c r="N65" s="629"/>
      <c r="O65" s="630">
        <v>1.8006957233476624E-2</v>
      </c>
    </row>
    <row r="66" spans="1:15" ht="13.5" thickBot="1">
      <c r="A66" s="905" t="s">
        <v>59</v>
      </c>
      <c r="B66" s="624" t="s">
        <v>51</v>
      </c>
      <c r="C66" s="631">
        <v>-2.9890075315121395E-3</v>
      </c>
      <c r="D66" s="631">
        <v>-1.0217167363928565E-2</v>
      </c>
      <c r="E66" s="631">
        <v>-2.3739823500502237E-2</v>
      </c>
      <c r="F66" s="631">
        <v>4.568326271186457E-2</v>
      </c>
      <c r="G66" s="631">
        <v>-6.1997319034853898E-3</v>
      </c>
      <c r="H66" s="631">
        <v>3.5432669777297914E-2</v>
      </c>
      <c r="I66" s="631">
        <v>-1.495903614457824E-2</v>
      </c>
      <c r="J66" s="631"/>
      <c r="K66" s="631"/>
      <c r="L66" s="631"/>
      <c r="M66" s="631"/>
      <c r="N66" s="631"/>
      <c r="O66" s="632">
        <v>2.8889806025588229E-3</v>
      </c>
    </row>
    <row r="67" spans="1:15" ht="13.5" thickBot="1">
      <c r="A67" s="905"/>
      <c r="B67" s="624" t="s">
        <v>52</v>
      </c>
      <c r="C67" s="631">
        <v>7.9775095088473635E-2</v>
      </c>
      <c r="D67" s="631">
        <v>7.0405593354133073E-2</v>
      </c>
      <c r="E67" s="631">
        <v>3.9237496164467478E-2</v>
      </c>
      <c r="F67" s="631">
        <v>1.5141725929288341</v>
      </c>
      <c r="G67" s="631">
        <v>2.2369404127625696</v>
      </c>
      <c r="H67" s="631">
        <v>4.7747514324233222</v>
      </c>
      <c r="I67" s="631">
        <v>3.9291561244232741E-2</v>
      </c>
      <c r="J67" s="631"/>
      <c r="K67" s="631"/>
      <c r="L67" s="631"/>
      <c r="M67" s="631"/>
      <c r="N67" s="631"/>
      <c r="O67" s="632">
        <v>2.8881720430107527</v>
      </c>
    </row>
    <row r="68" spans="1:15" ht="15" thickBot="1">
      <c r="A68" s="905"/>
      <c r="B68" s="628" t="s">
        <v>54</v>
      </c>
      <c r="C68" s="633">
        <v>2.7870955011838981E-2</v>
      </c>
      <c r="D68" s="633">
        <v>1.870028313334254E-2</v>
      </c>
      <c r="E68" s="633">
        <v>-1.2076134539117983E-3</v>
      </c>
      <c r="F68" s="633">
        <v>0.79369633996766453</v>
      </c>
      <c r="G68" s="633">
        <v>1.096339332168252</v>
      </c>
      <c r="H68" s="633">
        <v>2.5222091121929466</v>
      </c>
      <c r="I68" s="633">
        <v>6.364806364806296E-3</v>
      </c>
      <c r="J68" s="633"/>
      <c r="K68" s="633"/>
      <c r="L68" s="633"/>
      <c r="M68" s="633"/>
      <c r="N68" s="633"/>
      <c r="O68" s="634">
        <v>1.4538538175889866</v>
      </c>
    </row>
    <row r="69" spans="1:15" ht="15.75" thickBot="1">
      <c r="A69" s="910" t="s">
        <v>76</v>
      </c>
      <c r="B69" s="911"/>
      <c r="C69" s="635">
        <v>2.7193391194448992E-2</v>
      </c>
      <c r="D69" s="635">
        <v>4.2319205790826868E-2</v>
      </c>
      <c r="E69" s="635">
        <v>2.1808375101017824E-2</v>
      </c>
      <c r="F69" s="635">
        <v>6.1175813141131193E-2</v>
      </c>
      <c r="G69" s="635">
        <v>0.11822338130913421</v>
      </c>
      <c r="H69" s="635">
        <v>0.17625927311766829</v>
      </c>
      <c r="I69" s="635">
        <v>6.495535442178799E-3</v>
      </c>
      <c r="J69" s="635"/>
      <c r="K69" s="635"/>
      <c r="L69" s="635"/>
      <c r="M69" s="635"/>
      <c r="N69" s="635"/>
      <c r="O69" s="636">
        <v>9.382329945269742E-2</v>
      </c>
    </row>
    <row r="70" spans="1:15" ht="15" customHeight="1" thickBot="1"/>
    <row r="71" spans="1:15" ht="15.75" thickBot="1">
      <c r="A71" s="615" t="s">
        <v>61</v>
      </c>
      <c r="B71" s="616" t="s">
        <v>54</v>
      </c>
      <c r="C71" s="637">
        <v>5.8712763165467557E-3</v>
      </c>
      <c r="D71" s="637">
        <v>2.6744272056512821E-3</v>
      </c>
      <c r="E71" s="637">
        <v>2.9532304725168792E-2</v>
      </c>
      <c r="F71" s="637">
        <v>-5.4722817035450969E-2</v>
      </c>
      <c r="G71" s="637">
        <v>5.5277027895616365E-2</v>
      </c>
      <c r="H71" s="637">
        <v>6.5859384653404143E-2</v>
      </c>
      <c r="I71" s="637">
        <v>1.6840882694541266E-2</v>
      </c>
      <c r="J71" s="637"/>
      <c r="K71" s="637"/>
      <c r="L71" s="637"/>
      <c r="M71" s="637"/>
      <c r="N71" s="637"/>
      <c r="O71" s="638">
        <v>1.5884221673138119E-2</v>
      </c>
    </row>
  </sheetData>
  <mergeCells count="39">
    <mergeCell ref="A56:A58"/>
    <mergeCell ref="A59:A62"/>
    <mergeCell ref="A63:A65"/>
    <mergeCell ref="A66:A68"/>
    <mergeCell ref="A69:B69"/>
    <mergeCell ref="A52:A55"/>
    <mergeCell ref="A49:O49"/>
    <mergeCell ref="A50:A51"/>
    <mergeCell ref="B50:B51"/>
    <mergeCell ref="C50:C51"/>
    <mergeCell ref="D50:D51"/>
    <mergeCell ref="E50:E51"/>
    <mergeCell ref="F50:F51"/>
    <mergeCell ref="G50:G51"/>
    <mergeCell ref="H50:H51"/>
    <mergeCell ref="I50:I51"/>
    <mergeCell ref="J50:J51"/>
    <mergeCell ref="K50:K51"/>
    <mergeCell ref="L50:L51"/>
    <mergeCell ref="M50:M51"/>
    <mergeCell ref="N50:N51"/>
    <mergeCell ref="A45:B45"/>
    <mergeCell ref="A15:A17"/>
    <mergeCell ref="A18:A20"/>
    <mergeCell ref="A21:B21"/>
    <mergeCell ref="A25:O25"/>
    <mergeCell ref="A26:A27"/>
    <mergeCell ref="B26:B27"/>
    <mergeCell ref="A28:A31"/>
    <mergeCell ref="A32:A34"/>
    <mergeCell ref="A35:A38"/>
    <mergeCell ref="A39:A41"/>
    <mergeCell ref="A42:A44"/>
    <mergeCell ref="A11:A14"/>
    <mergeCell ref="A1:O1"/>
    <mergeCell ref="A2:A3"/>
    <mergeCell ref="B2:B3"/>
    <mergeCell ref="A4:A7"/>
    <mergeCell ref="A8:A10"/>
  </mergeCells>
  <printOptions horizontalCentered="1"/>
  <pageMargins left="0" right="0" top="1.25" bottom="0" header="0.5" footer="0.75"/>
  <pageSetup scale="60" fitToWidth="3" fitToHeight="3" orientation="landscape" r:id="rId1"/>
  <headerFooter alignWithMargins="0">
    <oddHeader>&amp;L&amp;G&amp;C&amp;"Batang,Bold"&amp;20AVERAGE ROOM RATE (ARR$) BY REGION AND NUMBER OF ROOMS</oddHeader>
    <oddFooter>&amp;L&amp;"Arial,Bold"&amp;12Prepared by:  Carlos J. Acobis RossSource:  Average Room Rate (ARR$) Monthly SurveyResearch and Statistics Division</oddFooter>
  </headerFooter>
  <rowBreaks count="1" manualBreakCount="1">
    <brk id="48" max="16383" man="1"/>
  </rowBreaks>
  <legacyDrawingHF r:id="rId2"/>
</worksheet>
</file>

<file path=xl/worksheets/sheet8.xml><?xml version="1.0" encoding="utf-8"?>
<worksheet xmlns="http://schemas.openxmlformats.org/spreadsheetml/2006/main" xmlns:r="http://schemas.openxmlformats.org/officeDocument/2006/relationships">
  <sheetPr>
    <pageSetUpPr fitToPage="1"/>
  </sheetPr>
  <dimension ref="A1:O41"/>
  <sheetViews>
    <sheetView workbookViewId="0">
      <selection sqref="A1:O1"/>
    </sheetView>
  </sheetViews>
  <sheetFormatPr defaultRowHeight="12.75"/>
  <cols>
    <col min="1" max="1" width="15.85546875" style="418" customWidth="1"/>
    <col min="2" max="2" width="26.140625" style="418" bestFit="1" customWidth="1"/>
    <col min="3" max="14" width="12.5703125" style="653" bestFit="1" customWidth="1"/>
    <col min="15" max="15" width="15.5703125" style="418" bestFit="1" customWidth="1"/>
    <col min="16" max="16384" width="9.140625" style="418"/>
  </cols>
  <sheetData>
    <row r="1" spans="1:15" ht="21" customHeight="1" thickBot="1">
      <c r="A1" s="912" t="s">
        <v>82</v>
      </c>
      <c r="B1" s="913"/>
      <c r="C1" s="913"/>
      <c r="D1" s="913"/>
      <c r="E1" s="913"/>
      <c r="F1" s="913"/>
      <c r="G1" s="913"/>
      <c r="H1" s="913"/>
      <c r="I1" s="913"/>
      <c r="J1" s="913"/>
      <c r="K1" s="913"/>
      <c r="L1" s="913"/>
      <c r="M1" s="913"/>
      <c r="N1" s="913"/>
      <c r="O1" s="914"/>
    </row>
    <row r="2" spans="1:15" s="643" customFormat="1" ht="27" customHeight="1" thickBot="1">
      <c r="A2" s="639" t="s">
        <v>78</v>
      </c>
      <c r="B2" s="640" t="s">
        <v>83</v>
      </c>
      <c r="C2" s="641" t="s">
        <v>84</v>
      </c>
      <c r="D2" s="641" t="s">
        <v>85</v>
      </c>
      <c r="E2" s="641" t="s">
        <v>86</v>
      </c>
      <c r="F2" s="641" t="s">
        <v>87</v>
      </c>
      <c r="G2" s="641" t="s">
        <v>88</v>
      </c>
      <c r="H2" s="641" t="s">
        <v>89</v>
      </c>
      <c r="I2" s="641" t="s">
        <v>90</v>
      </c>
      <c r="J2" s="641" t="s">
        <v>91</v>
      </c>
      <c r="K2" s="641" t="s">
        <v>92</v>
      </c>
      <c r="L2" s="641" t="s">
        <v>93</v>
      </c>
      <c r="M2" s="641" t="s">
        <v>94</v>
      </c>
      <c r="N2" s="641" t="s">
        <v>95</v>
      </c>
      <c r="O2" s="642" t="s">
        <v>16</v>
      </c>
    </row>
    <row r="3" spans="1:15" ht="15" customHeight="1" thickBot="1">
      <c r="A3" s="915" t="s">
        <v>79</v>
      </c>
      <c r="B3" s="644" t="s">
        <v>51</v>
      </c>
      <c r="C3" s="645">
        <v>103.82999999999998</v>
      </c>
      <c r="D3" s="645">
        <v>95.407368421052638</v>
      </c>
      <c r="E3" s="645">
        <v>99.245789473684198</v>
      </c>
      <c r="F3" s="645">
        <v>101.33736842105263</v>
      </c>
      <c r="G3" s="645">
        <v>110.11105263157893</v>
      </c>
      <c r="H3" s="645">
        <v>123.6457894736842</v>
      </c>
      <c r="I3" s="645">
        <v>142.22315789473686</v>
      </c>
      <c r="J3" s="645"/>
      <c r="K3" s="645"/>
      <c r="L3" s="645"/>
      <c r="M3" s="645"/>
      <c r="N3" s="645"/>
      <c r="O3" s="646">
        <v>110.49</v>
      </c>
    </row>
    <row r="4" spans="1:15" ht="15" customHeight="1" thickBot="1">
      <c r="A4" s="915"/>
      <c r="B4" s="647" t="s">
        <v>52</v>
      </c>
      <c r="C4" s="645">
        <v>113.97500000000002</v>
      </c>
      <c r="D4" s="645">
        <v>116.08333333333333</v>
      </c>
      <c r="E4" s="645">
        <v>112.18999999999998</v>
      </c>
      <c r="F4" s="645">
        <v>113.43166666666667</v>
      </c>
      <c r="G4" s="645">
        <v>118.63333333333333</v>
      </c>
      <c r="H4" s="645">
        <v>135.23714285714286</v>
      </c>
      <c r="I4" s="645">
        <v>148.26000000000002</v>
      </c>
      <c r="J4" s="645"/>
      <c r="K4" s="645"/>
      <c r="L4" s="645"/>
      <c r="M4" s="645"/>
      <c r="N4" s="645"/>
      <c r="O4" s="646">
        <v>125.7</v>
      </c>
    </row>
    <row r="5" spans="1:15" ht="15" customHeight="1" thickBot="1">
      <c r="A5" s="915"/>
      <c r="B5" s="647" t="s">
        <v>53</v>
      </c>
      <c r="C5" s="645">
        <v>160.82133333333334</v>
      </c>
      <c r="D5" s="645">
        <v>157.74533333333332</v>
      </c>
      <c r="E5" s="645">
        <v>149.196</v>
      </c>
      <c r="F5" s="645">
        <v>155.42933333333332</v>
      </c>
      <c r="G5" s="645">
        <v>168.72466666666668</v>
      </c>
      <c r="H5" s="645">
        <v>218.28933333333336</v>
      </c>
      <c r="I5" s="645">
        <v>224.87266666666667</v>
      </c>
      <c r="J5" s="645"/>
      <c r="K5" s="645"/>
      <c r="L5" s="645"/>
      <c r="M5" s="645"/>
      <c r="N5" s="645"/>
      <c r="O5" s="646">
        <v>176.44</v>
      </c>
    </row>
    <row r="6" spans="1:15" ht="15" customHeight="1" thickBot="1">
      <c r="A6" s="916"/>
      <c r="B6" s="648" t="s">
        <v>54</v>
      </c>
      <c r="C6" s="649">
        <v>127.31051282051277</v>
      </c>
      <c r="D6" s="649">
        <v>121.88549999999998</v>
      </c>
      <c r="E6" s="649">
        <v>119.91875000000002</v>
      </c>
      <c r="F6" s="649">
        <v>123.43599999999999</v>
      </c>
      <c r="G6" s="649">
        <v>133.36949999999999</v>
      </c>
      <c r="H6" s="649">
        <v>160.25048780487805</v>
      </c>
      <c r="I6" s="649">
        <v>173.49146341463413</v>
      </c>
      <c r="J6" s="649"/>
      <c r="K6" s="649"/>
      <c r="L6" s="649"/>
      <c r="M6" s="649"/>
      <c r="N6" s="649"/>
      <c r="O6" s="650">
        <v>137.21</v>
      </c>
    </row>
    <row r="7" spans="1:15" ht="15" customHeight="1" thickBot="1">
      <c r="A7" s="917" t="s">
        <v>80</v>
      </c>
      <c r="B7" s="647" t="s">
        <v>51</v>
      </c>
      <c r="C7" s="645">
        <v>108.18249999999998</v>
      </c>
      <c r="D7" s="645">
        <v>100.46386363636366</v>
      </c>
      <c r="E7" s="645">
        <v>97.715227272727276</v>
      </c>
      <c r="F7" s="645">
        <v>96.411395348837203</v>
      </c>
      <c r="G7" s="645">
        <v>104.2358139534884</v>
      </c>
      <c r="H7" s="645">
        <v>116.2532558139535</v>
      </c>
      <c r="I7" s="645">
        <v>108.7002272727273</v>
      </c>
      <c r="J7" s="645"/>
      <c r="K7" s="645"/>
      <c r="L7" s="645"/>
      <c r="M7" s="645"/>
      <c r="N7" s="645"/>
      <c r="O7" s="646">
        <v>103.56</v>
      </c>
    </row>
    <row r="8" spans="1:15" ht="15" customHeight="1" thickBot="1">
      <c r="A8" s="915"/>
      <c r="B8" s="647" t="s">
        <v>52</v>
      </c>
      <c r="C8" s="645">
        <v>165.74937499999999</v>
      </c>
      <c r="D8" s="645">
        <v>149.99687500000002</v>
      </c>
      <c r="E8" s="645">
        <v>150.01624999999999</v>
      </c>
      <c r="F8" s="645">
        <v>180.16764705882349</v>
      </c>
      <c r="G8" s="645">
        <v>202.78823529411764</v>
      </c>
      <c r="H8" s="645">
        <v>341.55058823529407</v>
      </c>
      <c r="I8" s="645">
        <v>186.60062499999998</v>
      </c>
      <c r="J8" s="645"/>
      <c r="K8" s="645"/>
      <c r="L8" s="645"/>
      <c r="M8" s="645"/>
      <c r="N8" s="645"/>
      <c r="O8" s="646">
        <v>237.26</v>
      </c>
    </row>
    <row r="9" spans="1:15" ht="15" customHeight="1" thickBot="1">
      <c r="A9" s="915"/>
      <c r="B9" s="647" t="s">
        <v>53</v>
      </c>
      <c r="C9" s="645">
        <v>156.43</v>
      </c>
      <c r="D9" s="645">
        <v>157.5675</v>
      </c>
      <c r="E9" s="645">
        <v>153.68</v>
      </c>
      <c r="F9" s="645">
        <v>148.6275</v>
      </c>
      <c r="G9" s="645">
        <v>161.29000000000002</v>
      </c>
      <c r="H9" s="645">
        <v>222.185</v>
      </c>
      <c r="I9" s="645">
        <v>201.44</v>
      </c>
      <c r="J9" s="645"/>
      <c r="K9" s="645"/>
      <c r="L9" s="645"/>
      <c r="M9" s="645"/>
      <c r="N9" s="645"/>
      <c r="O9" s="646">
        <v>171.6</v>
      </c>
    </row>
    <row r="10" spans="1:15" ht="15" customHeight="1" thickBot="1">
      <c r="A10" s="916"/>
      <c r="B10" s="648" t="s">
        <v>54</v>
      </c>
      <c r="C10" s="649">
        <v>125.5896875</v>
      </c>
      <c r="D10" s="649">
        <v>116.41609374999997</v>
      </c>
      <c r="E10" s="649">
        <v>114.28828125</v>
      </c>
      <c r="F10" s="649">
        <v>121.92265625</v>
      </c>
      <c r="G10" s="649">
        <v>133.97968749999998</v>
      </c>
      <c r="H10" s="649">
        <v>182.71859375000005</v>
      </c>
      <c r="I10" s="649">
        <v>133.97156249999995</v>
      </c>
      <c r="J10" s="649"/>
      <c r="K10" s="649"/>
      <c r="L10" s="649"/>
      <c r="M10" s="649"/>
      <c r="N10" s="649"/>
      <c r="O10" s="650">
        <v>141.55000000000001</v>
      </c>
    </row>
    <row r="11" spans="1:15" ht="15" customHeight="1" thickBot="1">
      <c r="A11" s="902" t="s">
        <v>76</v>
      </c>
      <c r="B11" s="903"/>
      <c r="C11" s="651">
        <v>126.24126213592233</v>
      </c>
      <c r="D11" s="651">
        <v>118.51971153846156</v>
      </c>
      <c r="E11" s="651">
        <v>116.45384615384611</v>
      </c>
      <c r="F11" s="651">
        <v>122.50471153846155</v>
      </c>
      <c r="G11" s="651">
        <v>133.74499999999998</v>
      </c>
      <c r="H11" s="651">
        <v>173.94533333333339</v>
      </c>
      <c r="I11" s="651">
        <v>149.4031428571428</v>
      </c>
      <c r="J11" s="651"/>
      <c r="K11" s="651"/>
      <c r="L11" s="651"/>
      <c r="M11" s="651"/>
      <c r="N11" s="651"/>
      <c r="O11" s="652">
        <v>139.9</v>
      </c>
    </row>
    <row r="12" spans="1:15" ht="15" customHeight="1" thickBot="1">
      <c r="O12" s="654"/>
    </row>
    <row r="13" spans="1:15" ht="15" customHeight="1" thickBot="1">
      <c r="A13" s="655" t="s">
        <v>61</v>
      </c>
      <c r="B13" s="616" t="s">
        <v>54</v>
      </c>
      <c r="C13" s="617">
        <v>98.822941176470607</v>
      </c>
      <c r="D13" s="617">
        <v>85.0535294117647</v>
      </c>
      <c r="E13" s="617">
        <v>85.41</v>
      </c>
      <c r="F13" s="617">
        <v>79.459999999999994</v>
      </c>
      <c r="G13" s="617">
        <v>82.09</v>
      </c>
      <c r="H13" s="617">
        <v>86.26</v>
      </c>
      <c r="I13" s="617">
        <v>87.55</v>
      </c>
      <c r="J13" s="617"/>
      <c r="K13" s="617"/>
      <c r="L13" s="617"/>
      <c r="M13" s="617"/>
      <c r="N13" s="617"/>
      <c r="O13" s="656">
        <v>86.34</v>
      </c>
    </row>
    <row r="14" spans="1:15" ht="22.5" customHeight="1">
      <c r="O14" s="654"/>
    </row>
    <row r="15" spans="1:15" ht="20.25" thickBot="1">
      <c r="A15" s="918" t="s">
        <v>97</v>
      </c>
      <c r="B15" s="918"/>
      <c r="C15" s="918"/>
      <c r="D15" s="918"/>
      <c r="E15" s="918"/>
      <c r="F15" s="918"/>
      <c r="G15" s="918"/>
      <c r="H15" s="918"/>
      <c r="I15" s="918"/>
      <c r="J15" s="918"/>
      <c r="K15" s="918"/>
      <c r="L15" s="918"/>
      <c r="M15" s="918"/>
      <c r="N15" s="918"/>
      <c r="O15" s="918"/>
    </row>
    <row r="16" spans="1:15" ht="27" customHeight="1" thickBot="1">
      <c r="A16" s="657" t="s">
        <v>78</v>
      </c>
      <c r="B16" s="658" t="s">
        <v>83</v>
      </c>
      <c r="C16" s="659" t="s">
        <v>98</v>
      </c>
      <c r="D16" s="659" t="s">
        <v>99</v>
      </c>
      <c r="E16" s="659" t="s">
        <v>100</v>
      </c>
      <c r="F16" s="659" t="s">
        <v>101</v>
      </c>
      <c r="G16" s="659" t="s">
        <v>102</v>
      </c>
      <c r="H16" s="659" t="s">
        <v>103</v>
      </c>
      <c r="I16" s="659" t="s">
        <v>104</v>
      </c>
      <c r="J16" s="659" t="s">
        <v>105</v>
      </c>
      <c r="K16" s="659" t="s">
        <v>106</v>
      </c>
      <c r="L16" s="659" t="s">
        <v>107</v>
      </c>
      <c r="M16" s="659" t="s">
        <v>108</v>
      </c>
      <c r="N16" s="660" t="s">
        <v>109</v>
      </c>
      <c r="O16" s="661" t="s">
        <v>16</v>
      </c>
    </row>
    <row r="17" spans="1:15" ht="15" customHeight="1" thickBot="1">
      <c r="A17" s="915" t="s">
        <v>79</v>
      </c>
      <c r="B17" s="644" t="s">
        <v>51</v>
      </c>
      <c r="C17" s="645">
        <v>100.05749999999999</v>
      </c>
      <c r="D17" s="645">
        <v>100.28764705882354</v>
      </c>
      <c r="E17" s="645">
        <v>98.481764705882355</v>
      </c>
      <c r="F17" s="645">
        <v>100.32823529411765</v>
      </c>
      <c r="G17" s="645">
        <v>104.6670588235294</v>
      </c>
      <c r="H17" s="645">
        <v>132.27611111111111</v>
      </c>
      <c r="I17" s="645">
        <v>140.91333333333333</v>
      </c>
      <c r="J17" s="645"/>
      <c r="K17" s="645"/>
      <c r="L17" s="645"/>
      <c r="M17" s="645"/>
      <c r="N17" s="662"/>
      <c r="O17" s="646">
        <v>118.79</v>
      </c>
    </row>
    <row r="18" spans="1:15" ht="15" customHeight="1" thickBot="1">
      <c r="A18" s="915"/>
      <c r="B18" s="647" t="s">
        <v>52</v>
      </c>
      <c r="C18" s="645">
        <v>121.015</v>
      </c>
      <c r="D18" s="645">
        <v>117.705</v>
      </c>
      <c r="E18" s="645">
        <v>113.99333333333334</v>
      </c>
      <c r="F18" s="645">
        <v>114.38166666666667</v>
      </c>
      <c r="G18" s="645">
        <v>116.84833333333334</v>
      </c>
      <c r="H18" s="645">
        <v>128.04</v>
      </c>
      <c r="I18" s="645">
        <v>142.73999999999998</v>
      </c>
      <c r="J18" s="645"/>
      <c r="K18" s="645"/>
      <c r="L18" s="645"/>
      <c r="M18" s="645"/>
      <c r="N18" s="662"/>
      <c r="O18" s="646">
        <v>122.1</v>
      </c>
    </row>
    <row r="19" spans="1:15" ht="15" customHeight="1" thickBot="1">
      <c r="A19" s="915"/>
      <c r="B19" s="647" t="s">
        <v>53</v>
      </c>
      <c r="C19" s="645">
        <v>158.44933333333333</v>
      </c>
      <c r="D19" s="645">
        <v>152.55799999999999</v>
      </c>
      <c r="E19" s="645">
        <v>147.5213333333333</v>
      </c>
      <c r="F19" s="645">
        <v>157.92933333333337</v>
      </c>
      <c r="G19" s="645">
        <v>168.05266666666668</v>
      </c>
      <c r="H19" s="645">
        <v>209.4026666666667</v>
      </c>
      <c r="I19" s="645">
        <v>224.52866666666665</v>
      </c>
      <c r="J19" s="645"/>
      <c r="K19" s="645"/>
      <c r="L19" s="645"/>
      <c r="M19" s="645"/>
      <c r="N19" s="662"/>
      <c r="O19" s="646">
        <v>174.06</v>
      </c>
    </row>
    <row r="20" spans="1:15" ht="15" customHeight="1" thickBot="1">
      <c r="A20" s="916"/>
      <c r="B20" s="648" t="s">
        <v>54</v>
      </c>
      <c r="C20" s="649">
        <v>127.12837837837837</v>
      </c>
      <c r="D20" s="649">
        <v>123.67078947368421</v>
      </c>
      <c r="E20" s="649">
        <v>120.28868421052633</v>
      </c>
      <c r="F20" s="649">
        <v>125.28447368421057</v>
      </c>
      <c r="G20" s="649">
        <v>131.61105263157893</v>
      </c>
      <c r="H20" s="649">
        <v>161.28846153846155</v>
      </c>
      <c r="I20" s="649">
        <v>173.35410256410256</v>
      </c>
      <c r="J20" s="649"/>
      <c r="K20" s="649"/>
      <c r="L20" s="649"/>
      <c r="M20" s="649"/>
      <c r="N20" s="663"/>
      <c r="O20" s="650">
        <v>140.56</v>
      </c>
    </row>
    <row r="21" spans="1:15" ht="15" customHeight="1" thickBot="1">
      <c r="A21" s="917" t="s">
        <v>80</v>
      </c>
      <c r="B21" s="647" t="s">
        <v>51</v>
      </c>
      <c r="C21" s="645">
        <v>104.77717391304351</v>
      </c>
      <c r="D21" s="645">
        <v>91.720869565217413</v>
      </c>
      <c r="E21" s="645">
        <v>96.347872340425539</v>
      </c>
      <c r="F21" s="645">
        <v>94.087777777777788</v>
      </c>
      <c r="G21" s="645">
        <v>97.195652173913061</v>
      </c>
      <c r="H21" s="645">
        <v>111.96326086956523</v>
      </c>
      <c r="I21" s="645">
        <v>112.05043478260868</v>
      </c>
      <c r="J21" s="645"/>
      <c r="K21" s="645"/>
      <c r="L21" s="645"/>
      <c r="M21" s="645"/>
      <c r="N21" s="662"/>
      <c r="O21" s="646">
        <v>103.79</v>
      </c>
    </row>
    <row r="22" spans="1:15" ht="15" customHeight="1" thickBot="1">
      <c r="A22" s="915"/>
      <c r="B22" s="647" t="s">
        <v>52</v>
      </c>
      <c r="C22" s="645">
        <v>159.03066666666666</v>
      </c>
      <c r="D22" s="645">
        <v>145.03812500000004</v>
      </c>
      <c r="E22" s="645">
        <v>143.90937500000001</v>
      </c>
      <c r="F22" s="645">
        <v>143.676875</v>
      </c>
      <c r="G22" s="645">
        <v>149.33874999999998</v>
      </c>
      <c r="H22" s="645">
        <v>204.81312499999999</v>
      </c>
      <c r="I22" s="645">
        <v>179.58562499999999</v>
      </c>
      <c r="J22" s="645"/>
      <c r="K22" s="645"/>
      <c r="L22" s="645"/>
      <c r="M22" s="645"/>
      <c r="N22" s="662"/>
      <c r="O22" s="646">
        <v>160.44</v>
      </c>
    </row>
    <row r="23" spans="1:15" ht="15" customHeight="1" thickBot="1">
      <c r="A23" s="915"/>
      <c r="B23" s="647" t="s">
        <v>53</v>
      </c>
      <c r="C23" s="645">
        <v>156.69</v>
      </c>
      <c r="D23" s="645">
        <v>146.58499999999998</v>
      </c>
      <c r="E23" s="645">
        <v>141.20250000000001</v>
      </c>
      <c r="F23" s="645">
        <v>149.245</v>
      </c>
      <c r="G23" s="645">
        <v>144.3175</v>
      </c>
      <c r="H23" s="645">
        <v>202.45999999999998</v>
      </c>
      <c r="I23" s="645">
        <v>199.39750000000001</v>
      </c>
      <c r="J23" s="645"/>
      <c r="K23" s="645"/>
      <c r="L23" s="645"/>
      <c r="M23" s="645"/>
      <c r="N23" s="662"/>
      <c r="O23" s="646">
        <v>169.04</v>
      </c>
    </row>
    <row r="24" spans="1:15" ht="15" customHeight="1" thickBot="1">
      <c r="A24" s="916"/>
      <c r="B24" s="648" t="s">
        <v>54</v>
      </c>
      <c r="C24" s="649">
        <v>120.49184615384618</v>
      </c>
      <c r="D24" s="649">
        <v>107.97136363636366</v>
      </c>
      <c r="E24" s="649">
        <v>110.3837313432836</v>
      </c>
      <c r="F24" s="649">
        <v>109.68861538461542</v>
      </c>
      <c r="G24" s="649">
        <v>112.69227272727271</v>
      </c>
      <c r="H24" s="649">
        <v>139.95696969696968</v>
      </c>
      <c r="I24" s="649">
        <v>133.71636363636358</v>
      </c>
      <c r="J24" s="649"/>
      <c r="K24" s="649"/>
      <c r="L24" s="649"/>
      <c r="M24" s="649"/>
      <c r="N24" s="663"/>
      <c r="O24" s="650">
        <v>120.53</v>
      </c>
    </row>
    <row r="25" spans="1:15" ht="15" customHeight="1" thickBot="1">
      <c r="A25" s="902" t="s">
        <v>76</v>
      </c>
      <c r="B25" s="903"/>
      <c r="C25" s="651">
        <v>122.8992156862745</v>
      </c>
      <c r="D25" s="651">
        <v>113.70769230769231</v>
      </c>
      <c r="E25" s="651">
        <v>113.9683809523809</v>
      </c>
      <c r="F25" s="651">
        <v>115.44242718446601</v>
      </c>
      <c r="G25" s="651">
        <v>119.6049038461538</v>
      </c>
      <c r="H25" s="651">
        <v>147.88009523809518</v>
      </c>
      <c r="I25" s="651">
        <v>148.43895238095243</v>
      </c>
      <c r="J25" s="651"/>
      <c r="K25" s="651"/>
      <c r="L25" s="651"/>
      <c r="M25" s="651"/>
      <c r="N25" s="664"/>
      <c r="O25" s="652">
        <v>127.9</v>
      </c>
    </row>
    <row r="26" spans="1:15" ht="15" customHeight="1" thickBot="1">
      <c r="O26" s="654"/>
    </row>
    <row r="27" spans="1:15" ht="15" customHeight="1" thickBot="1">
      <c r="A27" s="655" t="s">
        <v>61</v>
      </c>
      <c r="B27" s="616" t="s">
        <v>54</v>
      </c>
      <c r="C27" s="617">
        <v>98.246111111111119</v>
      </c>
      <c r="D27" s="617">
        <v>84.826666666666654</v>
      </c>
      <c r="E27" s="617">
        <v>82.96</v>
      </c>
      <c r="F27" s="617">
        <v>84.06</v>
      </c>
      <c r="G27" s="617">
        <v>77.790000000000006</v>
      </c>
      <c r="H27" s="617">
        <v>80.930000000000007</v>
      </c>
      <c r="I27" s="617">
        <v>86.1</v>
      </c>
      <c r="J27" s="617"/>
      <c r="K27" s="617"/>
      <c r="L27" s="617"/>
      <c r="M27" s="617"/>
      <c r="N27" s="617"/>
      <c r="O27" s="656">
        <v>84.99</v>
      </c>
    </row>
    <row r="28" spans="1:15" ht="22.5" customHeight="1" thickBot="1">
      <c r="O28" s="654"/>
    </row>
    <row r="29" spans="1:15" ht="20.25" thickBot="1">
      <c r="A29" s="919" t="s">
        <v>110</v>
      </c>
      <c r="B29" s="913"/>
      <c r="C29" s="913"/>
      <c r="D29" s="913"/>
      <c r="E29" s="913"/>
      <c r="F29" s="913"/>
      <c r="G29" s="913"/>
      <c r="H29" s="913"/>
      <c r="I29" s="913"/>
      <c r="J29" s="913"/>
      <c r="K29" s="913"/>
      <c r="L29" s="913"/>
      <c r="M29" s="913"/>
      <c r="N29" s="913"/>
      <c r="O29" s="914"/>
    </row>
    <row r="30" spans="1:15" ht="27" customHeight="1" thickBot="1">
      <c r="A30" s="657" t="s">
        <v>78</v>
      </c>
      <c r="B30" s="658" t="s">
        <v>83</v>
      </c>
      <c r="C30" s="665" t="s">
        <v>123</v>
      </c>
      <c r="D30" s="665" t="s">
        <v>124</v>
      </c>
      <c r="E30" s="665" t="s">
        <v>125</v>
      </c>
      <c r="F30" s="665" t="s">
        <v>126</v>
      </c>
      <c r="G30" s="665" t="s">
        <v>127</v>
      </c>
      <c r="H30" s="665" t="s">
        <v>128</v>
      </c>
      <c r="I30" s="665" t="s">
        <v>129</v>
      </c>
      <c r="J30" s="665" t="s">
        <v>130</v>
      </c>
      <c r="K30" s="665" t="s">
        <v>131</v>
      </c>
      <c r="L30" s="665" t="s">
        <v>132</v>
      </c>
      <c r="M30" s="665" t="s">
        <v>133</v>
      </c>
      <c r="N30" s="666" t="s">
        <v>134</v>
      </c>
      <c r="O30" s="667" t="s">
        <v>16</v>
      </c>
    </row>
    <row r="31" spans="1:15" ht="15" customHeight="1" thickBot="1">
      <c r="A31" s="920" t="s">
        <v>79</v>
      </c>
      <c r="B31" s="668" t="s">
        <v>51</v>
      </c>
      <c r="C31" s="669">
        <v>3.7703320590660311E-2</v>
      </c>
      <c r="D31" s="669">
        <v>-4.8662809238194424E-2</v>
      </c>
      <c r="E31" s="669">
        <v>7.7580328711982054E-3</v>
      </c>
      <c r="F31" s="669">
        <v>1.0058316325176611E-2</v>
      </c>
      <c r="G31" s="669">
        <v>5.2012484818439397E-2</v>
      </c>
      <c r="H31" s="669">
        <v>-6.5244748767806504E-2</v>
      </c>
      <c r="I31" s="669">
        <v>9.2952492884765866E-3</v>
      </c>
      <c r="J31" s="669"/>
      <c r="K31" s="669"/>
      <c r="L31" s="669"/>
      <c r="M31" s="669"/>
      <c r="N31" s="670"/>
      <c r="O31" s="671">
        <v>-6.9871201279569084E-2</v>
      </c>
    </row>
    <row r="32" spans="1:15" ht="15" customHeight="1" thickBot="1">
      <c r="A32" s="920"/>
      <c r="B32" s="672" t="s">
        <v>52</v>
      </c>
      <c r="C32" s="669">
        <v>-5.8174606453745219E-2</v>
      </c>
      <c r="D32" s="669">
        <v>-1.3777381306373303E-2</v>
      </c>
      <c r="E32" s="669">
        <v>-1.5819638575355482E-2</v>
      </c>
      <c r="F32" s="669">
        <v>-8.3055268181089874E-3</v>
      </c>
      <c r="G32" s="669">
        <v>1.52762127544251E-2</v>
      </c>
      <c r="H32" s="669">
        <v>5.6210112911143903E-2</v>
      </c>
      <c r="I32" s="669">
        <v>3.8671710802858618E-2</v>
      </c>
      <c r="J32" s="669"/>
      <c r="K32" s="669"/>
      <c r="L32" s="669"/>
      <c r="M32" s="669"/>
      <c r="N32" s="670"/>
      <c r="O32" s="671">
        <v>2.9484029484029554E-2</v>
      </c>
    </row>
    <row r="33" spans="1:15" ht="15" customHeight="1" thickBot="1">
      <c r="A33" s="920"/>
      <c r="B33" s="672" t="s">
        <v>53</v>
      </c>
      <c r="C33" s="669">
        <v>1.4970085074513919E-2</v>
      </c>
      <c r="D33" s="669">
        <v>3.4002368498101232E-2</v>
      </c>
      <c r="E33" s="669">
        <v>1.1352030440795201E-2</v>
      </c>
      <c r="F33" s="669">
        <v>-1.5829864834061159E-2</v>
      </c>
      <c r="G33" s="669">
        <v>3.9987464247319112E-3</v>
      </c>
      <c r="H33" s="669">
        <v>4.2438173343860575E-2</v>
      </c>
      <c r="I33" s="669">
        <v>1.532098351212863E-3</v>
      </c>
      <c r="J33" s="669"/>
      <c r="K33" s="669"/>
      <c r="L33" s="669"/>
      <c r="M33" s="669"/>
      <c r="N33" s="670"/>
      <c r="O33" s="671">
        <v>1.367344593818221E-2</v>
      </c>
    </row>
    <row r="34" spans="1:15" ht="15" customHeight="1" thickBot="1">
      <c r="A34" s="921"/>
      <c r="B34" s="673" t="s">
        <v>54</v>
      </c>
      <c r="C34" s="674">
        <v>1.4326812349662985E-3</v>
      </c>
      <c r="D34" s="674">
        <v>-1.443582175938256E-2</v>
      </c>
      <c r="E34" s="674">
        <v>-3.0753866247207433E-3</v>
      </c>
      <c r="F34" s="674">
        <v>-1.475421199333765E-2</v>
      </c>
      <c r="G34" s="674">
        <v>1.3360939930656972E-2</v>
      </c>
      <c r="H34" s="674">
        <v>-6.4355114041185092E-3</v>
      </c>
      <c r="I34" s="674">
        <v>7.9237150145189893E-4</v>
      </c>
      <c r="J34" s="674"/>
      <c r="K34" s="674"/>
      <c r="L34" s="674"/>
      <c r="M34" s="674"/>
      <c r="N34" s="675"/>
      <c r="O34" s="676">
        <v>-2.3833238474672697E-2</v>
      </c>
    </row>
    <row r="35" spans="1:15" ht="15" customHeight="1" thickBot="1">
      <c r="A35" s="922" t="s">
        <v>80</v>
      </c>
      <c r="B35" s="672" t="s">
        <v>51</v>
      </c>
      <c r="C35" s="669">
        <v>3.2500648373877748E-2</v>
      </c>
      <c r="D35" s="669">
        <v>9.5321752972801946E-2</v>
      </c>
      <c r="E35" s="669">
        <v>1.4191853946400263E-2</v>
      </c>
      <c r="F35" s="669">
        <v>2.4696274329567822E-2</v>
      </c>
      <c r="G35" s="669">
        <v>7.2432887913322683E-2</v>
      </c>
      <c r="H35" s="669">
        <v>3.8316095039300613E-2</v>
      </c>
      <c r="I35" s="669">
        <v>-2.9899103170649696E-2</v>
      </c>
      <c r="J35" s="669"/>
      <c r="K35" s="669"/>
      <c r="L35" s="669"/>
      <c r="M35" s="669"/>
      <c r="N35" s="670"/>
      <c r="O35" s="671">
        <v>-2.2160131033818671E-3</v>
      </c>
    </row>
    <row r="36" spans="1:15" ht="15" customHeight="1" thickBot="1">
      <c r="A36" s="920"/>
      <c r="B36" s="672" t="s">
        <v>52</v>
      </c>
      <c r="C36" s="669">
        <v>4.2247878815825826E-2</v>
      </c>
      <c r="D36" s="669">
        <v>3.4189286437617553E-2</v>
      </c>
      <c r="E36" s="669">
        <v>4.2435560574145874E-2</v>
      </c>
      <c r="F36" s="669">
        <v>0.25397804663292889</v>
      </c>
      <c r="G36" s="669">
        <v>0.35790767830933146</v>
      </c>
      <c r="H36" s="669">
        <v>0.66762060895899178</v>
      </c>
      <c r="I36" s="669">
        <v>3.9062146538733189E-2</v>
      </c>
      <c r="J36" s="669"/>
      <c r="K36" s="669"/>
      <c r="L36" s="669"/>
      <c r="M36" s="669"/>
      <c r="N36" s="670"/>
      <c r="O36" s="671">
        <v>0.47880827723759656</v>
      </c>
    </row>
    <row r="37" spans="1:15" ht="15" customHeight="1" thickBot="1">
      <c r="A37" s="920"/>
      <c r="B37" s="672" t="s">
        <v>53</v>
      </c>
      <c r="C37" s="669">
        <v>-1.6593273342267593E-3</v>
      </c>
      <c r="D37" s="669">
        <v>7.4922399972712203E-2</v>
      </c>
      <c r="E37" s="669">
        <v>8.8365999185566757E-2</v>
      </c>
      <c r="F37" s="669">
        <v>-4.1374920432845777E-3</v>
      </c>
      <c r="G37" s="669">
        <v>0.11760528002494518</v>
      </c>
      <c r="H37" s="669">
        <v>9.7426652178208159E-2</v>
      </c>
      <c r="I37" s="669">
        <v>1.0243358116325379E-2</v>
      </c>
      <c r="J37" s="669"/>
      <c r="K37" s="669"/>
      <c r="L37" s="669"/>
      <c r="M37" s="669"/>
      <c r="N37" s="670"/>
      <c r="O37" s="671">
        <v>1.5144344533838158E-2</v>
      </c>
    </row>
    <row r="38" spans="1:15" ht="15" customHeight="1" thickBot="1">
      <c r="A38" s="921"/>
      <c r="B38" s="673" t="s">
        <v>54</v>
      </c>
      <c r="C38" s="674">
        <v>4.2308600198927959E-2</v>
      </c>
      <c r="D38" s="674">
        <v>7.8212683708221792E-2</v>
      </c>
      <c r="E38" s="674">
        <v>3.5372512409220833E-2</v>
      </c>
      <c r="F38" s="674">
        <v>0.11153428113288495</v>
      </c>
      <c r="G38" s="674">
        <v>0.18889861973273964</v>
      </c>
      <c r="H38" s="674">
        <v>0.30553408055073261</v>
      </c>
      <c r="I38" s="674">
        <v>1.9085088518438127E-3</v>
      </c>
      <c r="J38" s="674"/>
      <c r="K38" s="674"/>
      <c r="L38" s="674"/>
      <c r="M38" s="674"/>
      <c r="N38" s="675"/>
      <c r="O38" s="676">
        <v>0.17439641583008389</v>
      </c>
    </row>
    <row r="39" spans="1:15" ht="15" customHeight="1" thickBot="1">
      <c r="A39" s="902" t="s">
        <v>76</v>
      </c>
      <c r="B39" s="903"/>
      <c r="C39" s="677">
        <v>2.7193391194448992E-2</v>
      </c>
      <c r="D39" s="677">
        <v>4.2319205790826868E-2</v>
      </c>
      <c r="E39" s="677">
        <v>2.1808375101017824E-2</v>
      </c>
      <c r="F39" s="677">
        <v>6.1175813141131193E-2</v>
      </c>
      <c r="G39" s="677">
        <v>0.11822338130913421</v>
      </c>
      <c r="H39" s="677">
        <v>0.17625927311766829</v>
      </c>
      <c r="I39" s="677">
        <v>6.495535442178799E-3</v>
      </c>
      <c r="J39" s="677"/>
      <c r="K39" s="677"/>
      <c r="L39" s="677"/>
      <c r="M39" s="677"/>
      <c r="N39" s="678"/>
      <c r="O39" s="679">
        <v>9.382329945269742E-2</v>
      </c>
    </row>
    <row r="40" spans="1:15" ht="15" customHeight="1" thickBot="1"/>
    <row r="41" spans="1:15" ht="15.75" thickBot="1">
      <c r="A41" s="655" t="s">
        <v>61</v>
      </c>
      <c r="B41" s="616" t="s">
        <v>54</v>
      </c>
      <c r="C41" s="637">
        <v>5.8712763165467557E-3</v>
      </c>
      <c r="D41" s="637">
        <v>2.6744272056512821E-3</v>
      </c>
      <c r="E41" s="637">
        <v>2.9532304725168792E-2</v>
      </c>
      <c r="F41" s="637">
        <v>-5.4722817035450969E-2</v>
      </c>
      <c r="G41" s="637">
        <v>5.5277027895616365E-2</v>
      </c>
      <c r="H41" s="637">
        <v>6.5859384653404143E-2</v>
      </c>
      <c r="I41" s="637">
        <v>1.6840882694541266E-2</v>
      </c>
      <c r="J41" s="637"/>
      <c r="K41" s="637"/>
      <c r="L41" s="637"/>
      <c r="M41" s="637"/>
      <c r="N41" s="637"/>
      <c r="O41" s="680">
        <v>1.5884221673138119E-2</v>
      </c>
    </row>
  </sheetData>
  <mergeCells count="12">
    <mergeCell ref="A39:B39"/>
    <mergeCell ref="A1:O1"/>
    <mergeCell ref="A3:A6"/>
    <mergeCell ref="A7:A10"/>
    <mergeCell ref="A11:B11"/>
    <mergeCell ref="A15:O15"/>
    <mergeCell ref="A17:A20"/>
    <mergeCell ref="A21:A24"/>
    <mergeCell ref="A25:B25"/>
    <mergeCell ref="A29:O29"/>
    <mergeCell ref="A31:A34"/>
    <mergeCell ref="A35:A38"/>
  </mergeCells>
  <printOptions horizontalCentered="1"/>
  <pageMargins left="0" right="0" top="1.25" bottom="0.5" header="0.5" footer="0.75"/>
  <pageSetup scale="66" orientation="landscape" r:id="rId1"/>
  <headerFooter alignWithMargins="0">
    <oddHeader>&amp;L&amp;G&amp;C&amp;"Arial,Bold"&amp;18AVERAGE ROOM RATE (ARR$) BY AREA AND NUMBER OF ROOMS</oddHeader>
    <oddFooter>&amp;L&amp;"Arial,Bold"&amp;12Prepared by:  Carlos J. Acobis RossSource:  Average Room Rate (ARR$) Monthly SurveyResearch and Statistics Division</oddFooter>
  </headerFooter>
  <legacyDrawingHF r:id="rId2"/>
</worksheet>
</file>

<file path=xl/worksheets/sheet9.xml><?xml version="1.0" encoding="utf-8"?>
<worksheet xmlns="http://schemas.openxmlformats.org/spreadsheetml/2006/main" xmlns:r="http://schemas.openxmlformats.org/officeDocument/2006/relationships">
  <dimension ref="A1:H26"/>
  <sheetViews>
    <sheetView workbookViewId="0">
      <selection activeCell="C2" sqref="C2"/>
    </sheetView>
  </sheetViews>
  <sheetFormatPr defaultRowHeight="12.75"/>
  <cols>
    <col min="1" max="1" width="16.85546875" style="750" customWidth="1"/>
    <col min="2" max="2" width="14.28515625" style="750" customWidth="1"/>
    <col min="3" max="3" width="19.5703125" style="750" customWidth="1"/>
    <col min="4" max="4" width="12.85546875" style="750" customWidth="1"/>
    <col min="5" max="7" width="16.85546875" style="750" customWidth="1"/>
    <col min="8" max="8" width="51.28515625" style="750" customWidth="1"/>
    <col min="9" max="256" width="9.140625" style="750"/>
    <col min="257" max="257" width="16.85546875" style="750" customWidth="1"/>
    <col min="258" max="258" width="14.28515625" style="750" customWidth="1"/>
    <col min="259" max="259" width="19.5703125" style="750" customWidth="1"/>
    <col min="260" max="260" width="12.85546875" style="750" customWidth="1"/>
    <col min="261" max="263" width="16.85546875" style="750" customWidth="1"/>
    <col min="264" max="264" width="51.28515625" style="750" customWidth="1"/>
    <col min="265" max="512" width="9.140625" style="750"/>
    <col min="513" max="513" width="16.85546875" style="750" customWidth="1"/>
    <col min="514" max="514" width="14.28515625" style="750" customWidth="1"/>
    <col min="515" max="515" width="19.5703125" style="750" customWidth="1"/>
    <col min="516" max="516" width="12.85546875" style="750" customWidth="1"/>
    <col min="517" max="519" width="16.85546875" style="750" customWidth="1"/>
    <col min="520" max="520" width="51.28515625" style="750" customWidth="1"/>
    <col min="521" max="768" width="9.140625" style="750"/>
    <col min="769" max="769" width="16.85546875" style="750" customWidth="1"/>
    <col min="770" max="770" width="14.28515625" style="750" customWidth="1"/>
    <col min="771" max="771" width="19.5703125" style="750" customWidth="1"/>
    <col min="772" max="772" width="12.85546875" style="750" customWidth="1"/>
    <col min="773" max="775" width="16.85546875" style="750" customWidth="1"/>
    <col min="776" max="776" width="51.28515625" style="750" customWidth="1"/>
    <col min="777" max="1024" width="9.140625" style="750"/>
    <col min="1025" max="1025" width="16.85546875" style="750" customWidth="1"/>
    <col min="1026" max="1026" width="14.28515625" style="750" customWidth="1"/>
    <col min="1027" max="1027" width="19.5703125" style="750" customWidth="1"/>
    <col min="1028" max="1028" width="12.85546875" style="750" customWidth="1"/>
    <col min="1029" max="1031" width="16.85546875" style="750" customWidth="1"/>
    <col min="1032" max="1032" width="51.28515625" style="750" customWidth="1"/>
    <col min="1033" max="1280" width="9.140625" style="750"/>
    <col min="1281" max="1281" width="16.85546875" style="750" customWidth="1"/>
    <col min="1282" max="1282" width="14.28515625" style="750" customWidth="1"/>
    <col min="1283" max="1283" width="19.5703125" style="750" customWidth="1"/>
    <col min="1284" max="1284" width="12.85546875" style="750" customWidth="1"/>
    <col min="1285" max="1287" width="16.85546875" style="750" customWidth="1"/>
    <col min="1288" max="1288" width="51.28515625" style="750" customWidth="1"/>
    <col min="1289" max="1536" width="9.140625" style="750"/>
    <col min="1537" max="1537" width="16.85546875" style="750" customWidth="1"/>
    <col min="1538" max="1538" width="14.28515625" style="750" customWidth="1"/>
    <col min="1539" max="1539" width="19.5703125" style="750" customWidth="1"/>
    <col min="1540" max="1540" width="12.85546875" style="750" customWidth="1"/>
    <col min="1541" max="1543" width="16.85546875" style="750" customWidth="1"/>
    <col min="1544" max="1544" width="51.28515625" style="750" customWidth="1"/>
    <col min="1545" max="1792" width="9.140625" style="750"/>
    <col min="1793" max="1793" width="16.85546875" style="750" customWidth="1"/>
    <col min="1794" max="1794" width="14.28515625" style="750" customWidth="1"/>
    <col min="1795" max="1795" width="19.5703125" style="750" customWidth="1"/>
    <col min="1796" max="1796" width="12.85546875" style="750" customWidth="1"/>
    <col min="1797" max="1799" width="16.85546875" style="750" customWidth="1"/>
    <col min="1800" max="1800" width="51.28515625" style="750" customWidth="1"/>
    <col min="1801" max="2048" width="9.140625" style="750"/>
    <col min="2049" max="2049" width="16.85546875" style="750" customWidth="1"/>
    <col min="2050" max="2050" width="14.28515625" style="750" customWidth="1"/>
    <col min="2051" max="2051" width="19.5703125" style="750" customWidth="1"/>
    <col min="2052" max="2052" width="12.85546875" style="750" customWidth="1"/>
    <col min="2053" max="2055" width="16.85546875" style="750" customWidth="1"/>
    <col min="2056" max="2056" width="51.28515625" style="750" customWidth="1"/>
    <col min="2057" max="2304" width="9.140625" style="750"/>
    <col min="2305" max="2305" width="16.85546875" style="750" customWidth="1"/>
    <col min="2306" max="2306" width="14.28515625" style="750" customWidth="1"/>
    <col min="2307" max="2307" width="19.5703125" style="750" customWidth="1"/>
    <col min="2308" max="2308" width="12.85546875" style="750" customWidth="1"/>
    <col min="2309" max="2311" width="16.85546875" style="750" customWidth="1"/>
    <col min="2312" max="2312" width="51.28515625" style="750" customWidth="1"/>
    <col min="2313" max="2560" width="9.140625" style="750"/>
    <col min="2561" max="2561" width="16.85546875" style="750" customWidth="1"/>
    <col min="2562" max="2562" width="14.28515625" style="750" customWidth="1"/>
    <col min="2563" max="2563" width="19.5703125" style="750" customWidth="1"/>
    <col min="2564" max="2564" width="12.85546875" style="750" customWidth="1"/>
    <col min="2565" max="2567" width="16.85546875" style="750" customWidth="1"/>
    <col min="2568" max="2568" width="51.28515625" style="750" customWidth="1"/>
    <col min="2569" max="2816" width="9.140625" style="750"/>
    <col min="2817" max="2817" width="16.85546875" style="750" customWidth="1"/>
    <col min="2818" max="2818" width="14.28515625" style="750" customWidth="1"/>
    <col min="2819" max="2819" width="19.5703125" style="750" customWidth="1"/>
    <col min="2820" max="2820" width="12.85546875" style="750" customWidth="1"/>
    <col min="2821" max="2823" width="16.85546875" style="750" customWidth="1"/>
    <col min="2824" max="2824" width="51.28515625" style="750" customWidth="1"/>
    <col min="2825" max="3072" width="9.140625" style="750"/>
    <col min="3073" max="3073" width="16.85546875" style="750" customWidth="1"/>
    <col min="3074" max="3074" width="14.28515625" style="750" customWidth="1"/>
    <col min="3075" max="3075" width="19.5703125" style="750" customWidth="1"/>
    <col min="3076" max="3076" width="12.85546875" style="750" customWidth="1"/>
    <col min="3077" max="3079" width="16.85546875" style="750" customWidth="1"/>
    <col min="3080" max="3080" width="51.28515625" style="750" customWidth="1"/>
    <col min="3081" max="3328" width="9.140625" style="750"/>
    <col min="3329" max="3329" width="16.85546875" style="750" customWidth="1"/>
    <col min="3330" max="3330" width="14.28515625" style="750" customWidth="1"/>
    <col min="3331" max="3331" width="19.5703125" style="750" customWidth="1"/>
    <col min="3332" max="3332" width="12.85546875" style="750" customWidth="1"/>
    <col min="3333" max="3335" width="16.85546875" style="750" customWidth="1"/>
    <col min="3336" max="3336" width="51.28515625" style="750" customWidth="1"/>
    <col min="3337" max="3584" width="9.140625" style="750"/>
    <col min="3585" max="3585" width="16.85546875" style="750" customWidth="1"/>
    <col min="3586" max="3586" width="14.28515625" style="750" customWidth="1"/>
    <col min="3587" max="3587" width="19.5703125" style="750" customWidth="1"/>
    <col min="3588" max="3588" width="12.85546875" style="750" customWidth="1"/>
    <col min="3589" max="3591" width="16.85546875" style="750" customWidth="1"/>
    <col min="3592" max="3592" width="51.28515625" style="750" customWidth="1"/>
    <col min="3593" max="3840" width="9.140625" style="750"/>
    <col min="3841" max="3841" width="16.85546875" style="750" customWidth="1"/>
    <col min="3842" max="3842" width="14.28515625" style="750" customWidth="1"/>
    <col min="3843" max="3843" width="19.5703125" style="750" customWidth="1"/>
    <col min="3844" max="3844" width="12.85546875" style="750" customWidth="1"/>
    <col min="3845" max="3847" width="16.85546875" style="750" customWidth="1"/>
    <col min="3848" max="3848" width="51.28515625" style="750" customWidth="1"/>
    <col min="3849" max="4096" width="9.140625" style="750"/>
    <col min="4097" max="4097" width="16.85546875" style="750" customWidth="1"/>
    <col min="4098" max="4098" width="14.28515625" style="750" customWidth="1"/>
    <col min="4099" max="4099" width="19.5703125" style="750" customWidth="1"/>
    <col min="4100" max="4100" width="12.85546875" style="750" customWidth="1"/>
    <col min="4101" max="4103" width="16.85546875" style="750" customWidth="1"/>
    <col min="4104" max="4104" width="51.28515625" style="750" customWidth="1"/>
    <col min="4105" max="4352" width="9.140625" style="750"/>
    <col min="4353" max="4353" width="16.85546875" style="750" customWidth="1"/>
    <col min="4354" max="4354" width="14.28515625" style="750" customWidth="1"/>
    <col min="4355" max="4355" width="19.5703125" style="750" customWidth="1"/>
    <col min="4356" max="4356" width="12.85546875" style="750" customWidth="1"/>
    <col min="4357" max="4359" width="16.85546875" style="750" customWidth="1"/>
    <col min="4360" max="4360" width="51.28515625" style="750" customWidth="1"/>
    <col min="4361" max="4608" width="9.140625" style="750"/>
    <col min="4609" max="4609" width="16.85546875" style="750" customWidth="1"/>
    <col min="4610" max="4610" width="14.28515625" style="750" customWidth="1"/>
    <col min="4611" max="4611" width="19.5703125" style="750" customWidth="1"/>
    <col min="4612" max="4612" width="12.85546875" style="750" customWidth="1"/>
    <col min="4613" max="4615" width="16.85546875" style="750" customWidth="1"/>
    <col min="4616" max="4616" width="51.28515625" style="750" customWidth="1"/>
    <col min="4617" max="4864" width="9.140625" style="750"/>
    <col min="4865" max="4865" width="16.85546875" style="750" customWidth="1"/>
    <col min="4866" max="4866" width="14.28515625" style="750" customWidth="1"/>
    <col min="4867" max="4867" width="19.5703125" style="750" customWidth="1"/>
    <col min="4868" max="4868" width="12.85546875" style="750" customWidth="1"/>
    <col min="4869" max="4871" width="16.85546875" style="750" customWidth="1"/>
    <col min="4872" max="4872" width="51.28515625" style="750" customWidth="1"/>
    <col min="4873" max="5120" width="9.140625" style="750"/>
    <col min="5121" max="5121" width="16.85546875" style="750" customWidth="1"/>
    <col min="5122" max="5122" width="14.28515625" style="750" customWidth="1"/>
    <col min="5123" max="5123" width="19.5703125" style="750" customWidth="1"/>
    <col min="5124" max="5124" width="12.85546875" style="750" customWidth="1"/>
    <col min="5125" max="5127" width="16.85546875" style="750" customWidth="1"/>
    <col min="5128" max="5128" width="51.28515625" style="750" customWidth="1"/>
    <col min="5129" max="5376" width="9.140625" style="750"/>
    <col min="5377" max="5377" width="16.85546875" style="750" customWidth="1"/>
    <col min="5378" max="5378" width="14.28515625" style="750" customWidth="1"/>
    <col min="5379" max="5379" width="19.5703125" style="750" customWidth="1"/>
    <col min="5380" max="5380" width="12.85546875" style="750" customWidth="1"/>
    <col min="5381" max="5383" width="16.85546875" style="750" customWidth="1"/>
    <col min="5384" max="5384" width="51.28515625" style="750" customWidth="1"/>
    <col min="5385" max="5632" width="9.140625" style="750"/>
    <col min="5633" max="5633" width="16.85546875" style="750" customWidth="1"/>
    <col min="5634" max="5634" width="14.28515625" style="750" customWidth="1"/>
    <col min="5635" max="5635" width="19.5703125" style="750" customWidth="1"/>
    <col min="5636" max="5636" width="12.85546875" style="750" customWidth="1"/>
    <col min="5637" max="5639" width="16.85546875" style="750" customWidth="1"/>
    <col min="5640" max="5640" width="51.28515625" style="750" customWidth="1"/>
    <col min="5641" max="5888" width="9.140625" style="750"/>
    <col min="5889" max="5889" width="16.85546875" style="750" customWidth="1"/>
    <col min="5890" max="5890" width="14.28515625" style="750" customWidth="1"/>
    <col min="5891" max="5891" width="19.5703125" style="750" customWidth="1"/>
    <col min="5892" max="5892" width="12.85546875" style="750" customWidth="1"/>
    <col min="5893" max="5895" width="16.85546875" style="750" customWidth="1"/>
    <col min="5896" max="5896" width="51.28515625" style="750" customWidth="1"/>
    <col min="5897" max="6144" width="9.140625" style="750"/>
    <col min="6145" max="6145" width="16.85546875" style="750" customWidth="1"/>
    <col min="6146" max="6146" width="14.28515625" style="750" customWidth="1"/>
    <col min="6147" max="6147" width="19.5703125" style="750" customWidth="1"/>
    <col min="6148" max="6148" width="12.85546875" style="750" customWidth="1"/>
    <col min="6149" max="6151" width="16.85546875" style="750" customWidth="1"/>
    <col min="6152" max="6152" width="51.28515625" style="750" customWidth="1"/>
    <col min="6153" max="6400" width="9.140625" style="750"/>
    <col min="6401" max="6401" width="16.85546875" style="750" customWidth="1"/>
    <col min="6402" max="6402" width="14.28515625" style="750" customWidth="1"/>
    <col min="6403" max="6403" width="19.5703125" style="750" customWidth="1"/>
    <col min="6404" max="6404" width="12.85546875" style="750" customWidth="1"/>
    <col min="6405" max="6407" width="16.85546875" style="750" customWidth="1"/>
    <col min="6408" max="6408" width="51.28515625" style="750" customWidth="1"/>
    <col min="6409" max="6656" width="9.140625" style="750"/>
    <col min="6657" max="6657" width="16.85546875" style="750" customWidth="1"/>
    <col min="6658" max="6658" width="14.28515625" style="750" customWidth="1"/>
    <col min="6659" max="6659" width="19.5703125" style="750" customWidth="1"/>
    <col min="6660" max="6660" width="12.85546875" style="750" customWidth="1"/>
    <col min="6661" max="6663" width="16.85546875" style="750" customWidth="1"/>
    <col min="6664" max="6664" width="51.28515625" style="750" customWidth="1"/>
    <col min="6665" max="6912" width="9.140625" style="750"/>
    <col min="6913" max="6913" width="16.85546875" style="750" customWidth="1"/>
    <col min="6914" max="6914" width="14.28515625" style="750" customWidth="1"/>
    <col min="6915" max="6915" width="19.5703125" style="750" customWidth="1"/>
    <col min="6916" max="6916" width="12.85546875" style="750" customWidth="1"/>
    <col min="6917" max="6919" width="16.85546875" style="750" customWidth="1"/>
    <col min="6920" max="6920" width="51.28515625" style="750" customWidth="1"/>
    <col min="6921" max="7168" width="9.140625" style="750"/>
    <col min="7169" max="7169" width="16.85546875" style="750" customWidth="1"/>
    <col min="7170" max="7170" width="14.28515625" style="750" customWidth="1"/>
    <col min="7171" max="7171" width="19.5703125" style="750" customWidth="1"/>
    <col min="7172" max="7172" width="12.85546875" style="750" customWidth="1"/>
    <col min="7173" max="7175" width="16.85546875" style="750" customWidth="1"/>
    <col min="7176" max="7176" width="51.28515625" style="750" customWidth="1"/>
    <col min="7177" max="7424" width="9.140625" style="750"/>
    <col min="7425" max="7425" width="16.85546875" style="750" customWidth="1"/>
    <col min="7426" max="7426" width="14.28515625" style="750" customWidth="1"/>
    <col min="7427" max="7427" width="19.5703125" style="750" customWidth="1"/>
    <col min="7428" max="7428" width="12.85546875" style="750" customWidth="1"/>
    <col min="7429" max="7431" width="16.85546875" style="750" customWidth="1"/>
    <col min="7432" max="7432" width="51.28515625" style="750" customWidth="1"/>
    <col min="7433" max="7680" width="9.140625" style="750"/>
    <col min="7681" max="7681" width="16.85546875" style="750" customWidth="1"/>
    <col min="7682" max="7682" width="14.28515625" style="750" customWidth="1"/>
    <col min="7683" max="7683" width="19.5703125" style="750" customWidth="1"/>
    <col min="7684" max="7684" width="12.85546875" style="750" customWidth="1"/>
    <col min="7685" max="7687" width="16.85546875" style="750" customWidth="1"/>
    <col min="7688" max="7688" width="51.28515625" style="750" customWidth="1"/>
    <col min="7689" max="7936" width="9.140625" style="750"/>
    <col min="7937" max="7937" width="16.85546875" style="750" customWidth="1"/>
    <col min="7938" max="7938" width="14.28515625" style="750" customWidth="1"/>
    <col min="7939" max="7939" width="19.5703125" style="750" customWidth="1"/>
    <col min="7940" max="7940" width="12.85546875" style="750" customWidth="1"/>
    <col min="7941" max="7943" width="16.85546875" style="750" customWidth="1"/>
    <col min="7944" max="7944" width="51.28515625" style="750" customWidth="1"/>
    <col min="7945" max="8192" width="9.140625" style="750"/>
    <col min="8193" max="8193" width="16.85546875" style="750" customWidth="1"/>
    <col min="8194" max="8194" width="14.28515625" style="750" customWidth="1"/>
    <col min="8195" max="8195" width="19.5703125" style="750" customWidth="1"/>
    <col min="8196" max="8196" width="12.85546875" style="750" customWidth="1"/>
    <col min="8197" max="8199" width="16.85546875" style="750" customWidth="1"/>
    <col min="8200" max="8200" width="51.28515625" style="750" customWidth="1"/>
    <col min="8201" max="8448" width="9.140625" style="750"/>
    <col min="8449" max="8449" width="16.85546875" style="750" customWidth="1"/>
    <col min="8450" max="8450" width="14.28515625" style="750" customWidth="1"/>
    <col min="8451" max="8451" width="19.5703125" style="750" customWidth="1"/>
    <col min="8452" max="8452" width="12.85546875" style="750" customWidth="1"/>
    <col min="8453" max="8455" width="16.85546875" style="750" customWidth="1"/>
    <col min="8456" max="8456" width="51.28515625" style="750" customWidth="1"/>
    <col min="8457" max="8704" width="9.140625" style="750"/>
    <col min="8705" max="8705" width="16.85546875" style="750" customWidth="1"/>
    <col min="8706" max="8706" width="14.28515625" style="750" customWidth="1"/>
    <col min="8707" max="8707" width="19.5703125" style="750" customWidth="1"/>
    <col min="8708" max="8708" width="12.85546875" style="750" customWidth="1"/>
    <col min="8709" max="8711" width="16.85546875" style="750" customWidth="1"/>
    <col min="8712" max="8712" width="51.28515625" style="750" customWidth="1"/>
    <col min="8713" max="8960" width="9.140625" style="750"/>
    <col min="8961" max="8961" width="16.85546875" style="750" customWidth="1"/>
    <col min="8962" max="8962" width="14.28515625" style="750" customWidth="1"/>
    <col min="8963" max="8963" width="19.5703125" style="750" customWidth="1"/>
    <col min="8964" max="8964" width="12.85546875" style="750" customWidth="1"/>
    <col min="8965" max="8967" width="16.85546875" style="750" customWidth="1"/>
    <col min="8968" max="8968" width="51.28515625" style="750" customWidth="1"/>
    <col min="8969" max="9216" width="9.140625" style="750"/>
    <col min="9217" max="9217" width="16.85546875" style="750" customWidth="1"/>
    <col min="9218" max="9218" width="14.28515625" style="750" customWidth="1"/>
    <col min="9219" max="9219" width="19.5703125" style="750" customWidth="1"/>
    <col min="9220" max="9220" width="12.85546875" style="750" customWidth="1"/>
    <col min="9221" max="9223" width="16.85546875" style="750" customWidth="1"/>
    <col min="9224" max="9224" width="51.28515625" style="750" customWidth="1"/>
    <col min="9225" max="9472" width="9.140625" style="750"/>
    <col min="9473" max="9473" width="16.85546875" style="750" customWidth="1"/>
    <col min="9474" max="9474" width="14.28515625" style="750" customWidth="1"/>
    <col min="9475" max="9475" width="19.5703125" style="750" customWidth="1"/>
    <col min="9476" max="9476" width="12.85546875" style="750" customWidth="1"/>
    <col min="9477" max="9479" width="16.85546875" style="750" customWidth="1"/>
    <col min="9480" max="9480" width="51.28515625" style="750" customWidth="1"/>
    <col min="9481" max="9728" width="9.140625" style="750"/>
    <col min="9729" max="9729" width="16.85546875" style="750" customWidth="1"/>
    <col min="9730" max="9730" width="14.28515625" style="750" customWidth="1"/>
    <col min="9731" max="9731" width="19.5703125" style="750" customWidth="1"/>
    <col min="9732" max="9732" width="12.85546875" style="750" customWidth="1"/>
    <col min="9733" max="9735" width="16.85546875" style="750" customWidth="1"/>
    <col min="9736" max="9736" width="51.28515625" style="750" customWidth="1"/>
    <col min="9737" max="9984" width="9.140625" style="750"/>
    <col min="9985" max="9985" width="16.85546875" style="750" customWidth="1"/>
    <col min="9986" max="9986" width="14.28515625" style="750" customWidth="1"/>
    <col min="9987" max="9987" width="19.5703125" style="750" customWidth="1"/>
    <col min="9988" max="9988" width="12.85546875" style="750" customWidth="1"/>
    <col min="9989" max="9991" width="16.85546875" style="750" customWidth="1"/>
    <col min="9992" max="9992" width="51.28515625" style="750" customWidth="1"/>
    <col min="9993" max="10240" width="9.140625" style="750"/>
    <col min="10241" max="10241" width="16.85546875" style="750" customWidth="1"/>
    <col min="10242" max="10242" width="14.28515625" style="750" customWidth="1"/>
    <col min="10243" max="10243" width="19.5703125" style="750" customWidth="1"/>
    <col min="10244" max="10244" width="12.85546875" style="750" customWidth="1"/>
    <col min="10245" max="10247" width="16.85546875" style="750" customWidth="1"/>
    <col min="10248" max="10248" width="51.28515625" style="750" customWidth="1"/>
    <col min="10249" max="10496" width="9.140625" style="750"/>
    <col min="10497" max="10497" width="16.85546875" style="750" customWidth="1"/>
    <col min="10498" max="10498" width="14.28515625" style="750" customWidth="1"/>
    <col min="10499" max="10499" width="19.5703125" style="750" customWidth="1"/>
    <col min="10500" max="10500" width="12.85546875" style="750" customWidth="1"/>
    <col min="10501" max="10503" width="16.85546875" style="750" customWidth="1"/>
    <col min="10504" max="10504" width="51.28515625" style="750" customWidth="1"/>
    <col min="10505" max="10752" width="9.140625" style="750"/>
    <col min="10753" max="10753" width="16.85546875" style="750" customWidth="1"/>
    <col min="10754" max="10754" width="14.28515625" style="750" customWidth="1"/>
    <col min="10755" max="10755" width="19.5703125" style="750" customWidth="1"/>
    <col min="10756" max="10756" width="12.85546875" style="750" customWidth="1"/>
    <col min="10757" max="10759" width="16.85546875" style="750" customWidth="1"/>
    <col min="10760" max="10760" width="51.28515625" style="750" customWidth="1"/>
    <col min="10761" max="11008" width="9.140625" style="750"/>
    <col min="11009" max="11009" width="16.85546875" style="750" customWidth="1"/>
    <col min="11010" max="11010" width="14.28515625" style="750" customWidth="1"/>
    <col min="11011" max="11011" width="19.5703125" style="750" customWidth="1"/>
    <col min="11012" max="11012" width="12.85546875" style="750" customWidth="1"/>
    <col min="11013" max="11015" width="16.85546875" style="750" customWidth="1"/>
    <col min="11016" max="11016" width="51.28515625" style="750" customWidth="1"/>
    <col min="11017" max="11264" width="9.140625" style="750"/>
    <col min="11265" max="11265" width="16.85546875" style="750" customWidth="1"/>
    <col min="11266" max="11266" width="14.28515625" style="750" customWidth="1"/>
    <col min="11267" max="11267" width="19.5703125" style="750" customWidth="1"/>
    <col min="11268" max="11268" width="12.85546875" style="750" customWidth="1"/>
    <col min="11269" max="11271" width="16.85546875" style="750" customWidth="1"/>
    <col min="11272" max="11272" width="51.28515625" style="750" customWidth="1"/>
    <col min="11273" max="11520" width="9.140625" style="750"/>
    <col min="11521" max="11521" width="16.85546875" style="750" customWidth="1"/>
    <col min="11522" max="11522" width="14.28515625" style="750" customWidth="1"/>
    <col min="11523" max="11523" width="19.5703125" style="750" customWidth="1"/>
    <col min="11524" max="11524" width="12.85546875" style="750" customWidth="1"/>
    <col min="11525" max="11527" width="16.85546875" style="750" customWidth="1"/>
    <col min="11528" max="11528" width="51.28515625" style="750" customWidth="1"/>
    <col min="11529" max="11776" width="9.140625" style="750"/>
    <col min="11777" max="11777" width="16.85546875" style="750" customWidth="1"/>
    <col min="11778" max="11778" width="14.28515625" style="750" customWidth="1"/>
    <col min="11779" max="11779" width="19.5703125" style="750" customWidth="1"/>
    <col min="11780" max="11780" width="12.85546875" style="750" customWidth="1"/>
    <col min="11781" max="11783" width="16.85546875" style="750" customWidth="1"/>
    <col min="11784" max="11784" width="51.28515625" style="750" customWidth="1"/>
    <col min="11785" max="12032" width="9.140625" style="750"/>
    <col min="12033" max="12033" width="16.85546875" style="750" customWidth="1"/>
    <col min="12034" max="12034" width="14.28515625" style="750" customWidth="1"/>
    <col min="12035" max="12035" width="19.5703125" style="750" customWidth="1"/>
    <col min="12036" max="12036" width="12.85546875" style="750" customWidth="1"/>
    <col min="12037" max="12039" width="16.85546875" style="750" customWidth="1"/>
    <col min="12040" max="12040" width="51.28515625" style="750" customWidth="1"/>
    <col min="12041" max="12288" width="9.140625" style="750"/>
    <col min="12289" max="12289" width="16.85546875" style="750" customWidth="1"/>
    <col min="12290" max="12290" width="14.28515625" style="750" customWidth="1"/>
    <col min="12291" max="12291" width="19.5703125" style="750" customWidth="1"/>
    <col min="12292" max="12292" width="12.85546875" style="750" customWidth="1"/>
    <col min="12293" max="12295" width="16.85546875" style="750" customWidth="1"/>
    <col min="12296" max="12296" width="51.28515625" style="750" customWidth="1"/>
    <col min="12297" max="12544" width="9.140625" style="750"/>
    <col min="12545" max="12545" width="16.85546875" style="750" customWidth="1"/>
    <col min="12546" max="12546" width="14.28515625" style="750" customWidth="1"/>
    <col min="12547" max="12547" width="19.5703125" style="750" customWidth="1"/>
    <col min="12548" max="12548" width="12.85546875" style="750" customWidth="1"/>
    <col min="12549" max="12551" width="16.85546875" style="750" customWidth="1"/>
    <col min="12552" max="12552" width="51.28515625" style="750" customWidth="1"/>
    <col min="12553" max="12800" width="9.140625" style="750"/>
    <col min="12801" max="12801" width="16.85546875" style="750" customWidth="1"/>
    <col min="12802" max="12802" width="14.28515625" style="750" customWidth="1"/>
    <col min="12803" max="12803" width="19.5703125" style="750" customWidth="1"/>
    <col min="12804" max="12804" width="12.85546875" style="750" customWidth="1"/>
    <col min="12805" max="12807" width="16.85546875" style="750" customWidth="1"/>
    <col min="12808" max="12808" width="51.28515625" style="750" customWidth="1"/>
    <col min="12809" max="13056" width="9.140625" style="750"/>
    <col min="13057" max="13057" width="16.85546875" style="750" customWidth="1"/>
    <col min="13058" max="13058" width="14.28515625" style="750" customWidth="1"/>
    <col min="13059" max="13059" width="19.5703125" style="750" customWidth="1"/>
    <col min="13060" max="13060" width="12.85546875" style="750" customWidth="1"/>
    <col min="13061" max="13063" width="16.85546875" style="750" customWidth="1"/>
    <col min="13064" max="13064" width="51.28515625" style="750" customWidth="1"/>
    <col min="13065" max="13312" width="9.140625" style="750"/>
    <col min="13313" max="13313" width="16.85546875" style="750" customWidth="1"/>
    <col min="13314" max="13314" width="14.28515625" style="750" customWidth="1"/>
    <col min="13315" max="13315" width="19.5703125" style="750" customWidth="1"/>
    <col min="13316" max="13316" width="12.85546875" style="750" customWidth="1"/>
    <col min="13317" max="13319" width="16.85546875" style="750" customWidth="1"/>
    <col min="13320" max="13320" width="51.28515625" style="750" customWidth="1"/>
    <col min="13321" max="13568" width="9.140625" style="750"/>
    <col min="13569" max="13569" width="16.85546875" style="750" customWidth="1"/>
    <col min="13570" max="13570" width="14.28515625" style="750" customWidth="1"/>
    <col min="13571" max="13571" width="19.5703125" style="750" customWidth="1"/>
    <col min="13572" max="13572" width="12.85546875" style="750" customWidth="1"/>
    <col min="13573" max="13575" width="16.85546875" style="750" customWidth="1"/>
    <col min="13576" max="13576" width="51.28515625" style="750" customWidth="1"/>
    <col min="13577" max="13824" width="9.140625" style="750"/>
    <col min="13825" max="13825" width="16.85546875" style="750" customWidth="1"/>
    <col min="13826" max="13826" width="14.28515625" style="750" customWidth="1"/>
    <col min="13827" max="13827" width="19.5703125" style="750" customWidth="1"/>
    <col min="13828" max="13828" width="12.85546875" style="750" customWidth="1"/>
    <col min="13829" max="13831" width="16.85546875" style="750" customWidth="1"/>
    <col min="13832" max="13832" width="51.28515625" style="750" customWidth="1"/>
    <col min="13833" max="14080" width="9.140625" style="750"/>
    <col min="14081" max="14081" width="16.85546875" style="750" customWidth="1"/>
    <col min="14082" max="14082" width="14.28515625" style="750" customWidth="1"/>
    <col min="14083" max="14083" width="19.5703125" style="750" customWidth="1"/>
    <col min="14084" max="14084" width="12.85546875" style="750" customWidth="1"/>
    <col min="14085" max="14087" width="16.85546875" style="750" customWidth="1"/>
    <col min="14088" max="14088" width="51.28515625" style="750" customWidth="1"/>
    <col min="14089" max="14336" width="9.140625" style="750"/>
    <col min="14337" max="14337" width="16.85546875" style="750" customWidth="1"/>
    <col min="14338" max="14338" width="14.28515625" style="750" customWidth="1"/>
    <col min="14339" max="14339" width="19.5703125" style="750" customWidth="1"/>
    <col min="14340" max="14340" width="12.85546875" style="750" customWidth="1"/>
    <col min="14341" max="14343" width="16.85546875" style="750" customWidth="1"/>
    <col min="14344" max="14344" width="51.28515625" style="750" customWidth="1"/>
    <col min="14345" max="14592" width="9.140625" style="750"/>
    <col min="14593" max="14593" width="16.85546875" style="750" customWidth="1"/>
    <col min="14594" max="14594" width="14.28515625" style="750" customWidth="1"/>
    <col min="14595" max="14595" width="19.5703125" style="750" customWidth="1"/>
    <col min="14596" max="14596" width="12.85546875" style="750" customWidth="1"/>
    <col min="14597" max="14599" width="16.85546875" style="750" customWidth="1"/>
    <col min="14600" max="14600" width="51.28515625" style="750" customWidth="1"/>
    <col min="14601" max="14848" width="9.140625" style="750"/>
    <col min="14849" max="14849" width="16.85546875" style="750" customWidth="1"/>
    <col min="14850" max="14850" width="14.28515625" style="750" customWidth="1"/>
    <col min="14851" max="14851" width="19.5703125" style="750" customWidth="1"/>
    <col min="14852" max="14852" width="12.85546875" style="750" customWidth="1"/>
    <col min="14853" max="14855" width="16.85546875" style="750" customWidth="1"/>
    <col min="14856" max="14856" width="51.28515625" style="750" customWidth="1"/>
    <col min="14857" max="15104" width="9.140625" style="750"/>
    <col min="15105" max="15105" width="16.85546875" style="750" customWidth="1"/>
    <col min="15106" max="15106" width="14.28515625" style="750" customWidth="1"/>
    <col min="15107" max="15107" width="19.5703125" style="750" customWidth="1"/>
    <col min="15108" max="15108" width="12.85546875" style="750" customWidth="1"/>
    <col min="15109" max="15111" width="16.85546875" style="750" customWidth="1"/>
    <col min="15112" max="15112" width="51.28515625" style="750" customWidth="1"/>
    <col min="15113" max="15360" width="9.140625" style="750"/>
    <col min="15361" max="15361" width="16.85546875" style="750" customWidth="1"/>
    <col min="15362" max="15362" width="14.28515625" style="750" customWidth="1"/>
    <col min="15363" max="15363" width="19.5703125" style="750" customWidth="1"/>
    <col min="15364" max="15364" width="12.85546875" style="750" customWidth="1"/>
    <col min="15365" max="15367" width="16.85546875" style="750" customWidth="1"/>
    <col min="15368" max="15368" width="51.28515625" style="750" customWidth="1"/>
    <col min="15369" max="15616" width="9.140625" style="750"/>
    <col min="15617" max="15617" width="16.85546875" style="750" customWidth="1"/>
    <col min="15618" max="15618" width="14.28515625" style="750" customWidth="1"/>
    <col min="15619" max="15619" width="19.5703125" style="750" customWidth="1"/>
    <col min="15620" max="15620" width="12.85546875" style="750" customWidth="1"/>
    <col min="15621" max="15623" width="16.85546875" style="750" customWidth="1"/>
    <col min="15624" max="15624" width="51.28515625" style="750" customWidth="1"/>
    <col min="15625" max="15872" width="9.140625" style="750"/>
    <col min="15873" max="15873" width="16.85546875" style="750" customWidth="1"/>
    <col min="15874" max="15874" width="14.28515625" style="750" customWidth="1"/>
    <col min="15875" max="15875" width="19.5703125" style="750" customWidth="1"/>
    <col min="15876" max="15876" width="12.85546875" style="750" customWidth="1"/>
    <col min="15877" max="15879" width="16.85546875" style="750" customWidth="1"/>
    <col min="15880" max="15880" width="51.28515625" style="750" customWidth="1"/>
    <col min="15881" max="16128" width="9.140625" style="750"/>
    <col min="16129" max="16129" width="16.85546875" style="750" customWidth="1"/>
    <col min="16130" max="16130" width="14.28515625" style="750" customWidth="1"/>
    <col min="16131" max="16131" width="19.5703125" style="750" customWidth="1"/>
    <col min="16132" max="16132" width="12.85546875" style="750" customWidth="1"/>
    <col min="16133" max="16135" width="16.85546875" style="750" customWidth="1"/>
    <col min="16136" max="16136" width="51.28515625" style="750" customWidth="1"/>
    <col min="16137" max="16384" width="9.140625" style="750"/>
  </cols>
  <sheetData>
    <row r="1" spans="1:8" ht="15.75" thickBot="1">
      <c r="A1" s="749" t="s">
        <v>143</v>
      </c>
      <c r="G1" s="751"/>
    </row>
    <row r="2" spans="1:8" ht="17.100000000000001" customHeight="1" thickBot="1">
      <c r="A2" s="923" t="s">
        <v>144</v>
      </c>
      <c r="B2" s="924"/>
      <c r="C2" s="752" t="s">
        <v>145</v>
      </c>
      <c r="D2" s="753" t="s">
        <v>146</v>
      </c>
      <c r="E2" s="925" t="s">
        <v>147</v>
      </c>
      <c r="F2" s="926"/>
      <c r="G2" s="751"/>
    </row>
    <row r="3" spans="1:8" ht="17.100000000000001" customHeight="1" thickBot="1">
      <c r="A3" s="923" t="s">
        <v>148</v>
      </c>
      <c r="B3" s="924"/>
      <c r="C3" s="927" t="s">
        <v>149</v>
      </c>
      <c r="D3" s="928"/>
      <c r="E3" s="928"/>
      <c r="F3" s="929"/>
      <c r="G3" s="751"/>
    </row>
    <row r="4" spans="1:8" ht="17.100000000000001" customHeight="1" thickBot="1">
      <c r="A4" s="930" t="s">
        <v>150</v>
      </c>
      <c r="B4" s="931"/>
      <c r="C4" s="927" t="s">
        <v>151</v>
      </c>
      <c r="D4" s="932"/>
      <c r="E4" s="932"/>
      <c r="F4" s="933"/>
      <c r="G4" s="751"/>
    </row>
    <row r="5" spans="1:8" ht="17.100000000000001" customHeight="1" thickBot="1">
      <c r="A5" s="942" t="s">
        <v>152</v>
      </c>
      <c r="B5" s="943"/>
      <c r="C5" s="754" t="s">
        <v>153</v>
      </c>
      <c r="D5" s="755" t="s">
        <v>154</v>
      </c>
      <c r="E5" s="756" t="s">
        <v>155</v>
      </c>
      <c r="F5" s="757"/>
      <c r="G5" s="751"/>
    </row>
    <row r="6" spans="1:8" ht="17.100000000000001" customHeight="1" thickBot="1">
      <c r="A6" s="923" t="s">
        <v>156</v>
      </c>
      <c r="B6" s="924"/>
      <c r="C6" s="758" t="s">
        <v>157</v>
      </c>
      <c r="D6" s="759"/>
      <c r="E6" s="759"/>
      <c r="F6" s="760"/>
      <c r="G6" s="751"/>
    </row>
    <row r="7" spans="1:8" ht="15">
      <c r="A7" s="761"/>
      <c r="B7" s="762"/>
      <c r="C7" s="762"/>
      <c r="D7" s="762"/>
      <c r="G7" s="751"/>
    </row>
    <row r="8" spans="1:8" ht="15.75" thickBot="1">
      <c r="A8" s="763" t="s">
        <v>158</v>
      </c>
      <c r="B8" s="762"/>
      <c r="C8" s="762"/>
      <c r="D8" s="762"/>
      <c r="G8" s="751"/>
    </row>
    <row r="9" spans="1:8" ht="20.25" customHeight="1" thickBot="1">
      <c r="A9" s="944" t="s">
        <v>172</v>
      </c>
      <c r="B9" s="945"/>
      <c r="C9" s="945"/>
      <c r="D9" s="946"/>
      <c r="G9" s="751"/>
    </row>
    <row r="10" spans="1:8" ht="15">
      <c r="A10" s="763"/>
      <c r="B10" s="762"/>
      <c r="C10" s="762"/>
      <c r="D10" s="762"/>
      <c r="G10" s="751"/>
    </row>
    <row r="11" spans="1:8" ht="15" hidden="1">
      <c r="A11" s="763" t="s">
        <v>159</v>
      </c>
      <c r="B11" s="762"/>
      <c r="C11" s="762"/>
      <c r="D11" s="762"/>
      <c r="G11" s="751"/>
    </row>
    <row r="12" spans="1:8" ht="25.5" hidden="1" customHeight="1" thickBot="1">
      <c r="A12" s="764" t="s">
        <v>160</v>
      </c>
      <c r="B12" s="947" t="s">
        <v>161</v>
      </c>
      <c r="C12" s="948"/>
      <c r="D12" s="948"/>
      <c r="E12" s="948"/>
      <c r="F12" s="948"/>
      <c r="G12" s="948"/>
      <c r="H12" s="949"/>
    </row>
    <row r="13" spans="1:8" ht="15">
      <c r="A13" s="749"/>
      <c r="G13" s="751"/>
    </row>
    <row r="14" spans="1:8" ht="15.75" thickBot="1">
      <c r="A14" s="749" t="s">
        <v>162</v>
      </c>
      <c r="G14" s="751"/>
    </row>
    <row r="15" spans="1:8">
      <c r="A15" s="765" t="s">
        <v>163</v>
      </c>
      <c r="B15" s="766"/>
      <c r="C15" s="767" t="s">
        <v>164</v>
      </c>
      <c r="D15" s="768"/>
      <c r="E15" s="768"/>
      <c r="F15" s="768"/>
      <c r="G15" s="768"/>
      <c r="H15" s="769"/>
    </row>
    <row r="16" spans="1:8">
      <c r="A16" s="950" t="s">
        <v>165</v>
      </c>
      <c r="B16" s="951"/>
      <c r="C16" s="951"/>
      <c r="D16" s="951"/>
      <c r="E16" s="951"/>
      <c r="F16" s="951"/>
      <c r="G16" s="951"/>
      <c r="H16" s="952"/>
    </row>
    <row r="17" spans="1:8">
      <c r="A17" s="950"/>
      <c r="B17" s="951"/>
      <c r="C17" s="951"/>
      <c r="D17" s="951"/>
      <c r="E17" s="951"/>
      <c r="F17" s="951"/>
      <c r="G17" s="951"/>
      <c r="H17" s="952"/>
    </row>
    <row r="18" spans="1:8">
      <c r="A18" s="950"/>
      <c r="B18" s="951"/>
      <c r="C18" s="951"/>
      <c r="D18" s="951"/>
      <c r="E18" s="951"/>
      <c r="F18" s="951"/>
      <c r="G18" s="951"/>
      <c r="H18" s="952"/>
    </row>
    <row r="19" spans="1:8">
      <c r="A19" s="953" t="s">
        <v>166</v>
      </c>
      <c r="B19" s="954"/>
      <c r="C19" s="954"/>
      <c r="D19" s="954"/>
      <c r="E19" s="954"/>
      <c r="F19" s="954"/>
      <c r="G19" s="954"/>
      <c r="H19" s="770"/>
    </row>
    <row r="20" spans="1:8" ht="15.75" customHeight="1" thickBot="1">
      <c r="A20" s="934" t="s">
        <v>167</v>
      </c>
      <c r="B20" s="935"/>
      <c r="C20" s="935"/>
      <c r="D20" s="935"/>
      <c r="E20" s="935"/>
      <c r="F20" s="935"/>
      <c r="G20" s="935"/>
      <c r="H20" s="771"/>
    </row>
    <row r="21" spans="1:8" ht="15">
      <c r="A21" s="772"/>
      <c r="G21" s="751"/>
    </row>
    <row r="22" spans="1:8" ht="15.75" thickBot="1">
      <c r="A22" s="749" t="s">
        <v>168</v>
      </c>
      <c r="G22" s="751"/>
    </row>
    <row r="23" spans="1:8" ht="29.25" customHeight="1" thickBot="1">
      <c r="A23" s="936" t="s">
        <v>169</v>
      </c>
      <c r="B23" s="937"/>
      <c r="C23" s="937"/>
      <c r="D23" s="937"/>
      <c r="E23" s="937"/>
      <c r="F23" s="937"/>
      <c r="G23" s="937"/>
      <c r="H23" s="938"/>
    </row>
    <row r="24" spans="1:8" ht="15">
      <c r="A24" s="773"/>
      <c r="G24" s="751"/>
    </row>
    <row r="25" spans="1:8" ht="15.75" thickBot="1">
      <c r="A25" s="749" t="s">
        <v>170</v>
      </c>
      <c r="G25" s="751"/>
    </row>
    <row r="26" spans="1:8" ht="156" customHeight="1" thickBot="1">
      <c r="A26" s="939" t="s">
        <v>171</v>
      </c>
      <c r="B26" s="940"/>
      <c r="C26" s="940"/>
      <c r="D26" s="940"/>
      <c r="E26" s="940"/>
      <c r="F26" s="940"/>
      <c r="G26" s="940"/>
      <c r="H26" s="941"/>
    </row>
  </sheetData>
  <mergeCells count="15">
    <mergeCell ref="A20:G20"/>
    <mergeCell ref="A23:H23"/>
    <mergeCell ref="A26:H26"/>
    <mergeCell ref="A5:B5"/>
    <mergeCell ref="A6:B6"/>
    <mergeCell ref="A9:D9"/>
    <mergeCell ref="B12:H12"/>
    <mergeCell ref="A16:H18"/>
    <mergeCell ref="A19:G19"/>
    <mergeCell ref="A2:B2"/>
    <mergeCell ref="E2:F2"/>
    <mergeCell ref="A3:B3"/>
    <mergeCell ref="C3:F3"/>
    <mergeCell ref="A4:B4"/>
    <mergeCell ref="C4:F4"/>
  </mergeCells>
  <hyperlinks>
    <hyperlink ref="C6" r:id="rId1"/>
    <hyperlink ref="C15" r:id="rId2"/>
    <hyperlink ref="C15:H15" r:id="rId3" display="http://www.estadisticas.gobierno.pr/iepr/Inventario/tabid/186/ctl/view_detail/mid/775/report_id/305d4ed8-9913-4b0a-8ff8-a09e36ea92a3/Default.aspx"/>
  </hyperlinks>
  <pageMargins left="0.7" right="0.7" top="0.75" bottom="0.75" header="0.3" footer="0.3"/>
  <pageSetup scale="79" orientation="landscap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SUMMARY DASHBOARD</vt:lpstr>
      <vt:lpstr>REG+OCC BY CLASS JANUARY 2014</vt:lpstr>
      <vt:lpstr>REG+OCC BY CLASS FY 2013-2014</vt:lpstr>
      <vt:lpstr>REG+OCC BY REGION JANUARY 2014</vt:lpstr>
      <vt:lpstr>REG+OCC BY REGION FY 2013-2014</vt:lpstr>
      <vt:lpstr>ARR$ JANUARY 2014</vt:lpstr>
      <vt:lpstr>ARR$ BY REGION FY 13-14</vt:lpstr>
      <vt:lpstr>ARR$ BY AREA FY 13-14</vt:lpstr>
      <vt:lpstr>CONTACTO</vt:lpstr>
      <vt:lpstr>GLOSSARY</vt:lpstr>
      <vt:lpstr>'ARR$ BY AREA FY 13-14'!Print_Area</vt:lpstr>
      <vt:lpstr>'ARR$ BY REGION FY 13-14'!Print_Area</vt:lpstr>
      <vt:lpstr>'REG+OCC BY CLASS JANUARY 2014'!Print_Area</vt:lpstr>
      <vt:lpstr>'SUMMARY DASHBOARD'!Print_Area</vt:lpstr>
    </vt:vector>
  </TitlesOfParts>
  <Company>Compania de Turismo de Puerto Rico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J. Acobis</dc:creator>
  <cp:lastModifiedBy>Carlos J. Acobis</cp:lastModifiedBy>
  <dcterms:created xsi:type="dcterms:W3CDTF">2014-04-15T16:11:04Z</dcterms:created>
  <dcterms:modified xsi:type="dcterms:W3CDTF">2014-05-07T21:00:51Z</dcterms:modified>
</cp:coreProperties>
</file>