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075"/>
  </bookViews>
  <sheets>
    <sheet name="JULY-14" sheetId="3" r:id="rId1"/>
    <sheet name="JULY-14 Summary" sheetId="4" r:id="rId2"/>
    <sheet name="Top 20 US JULY-14" sheetId="5" r:id="rId3"/>
    <sheet name="ROOM NIGHTS JULY 2014" sheetId="6" r:id="rId4"/>
    <sheet name="GRAPHS" sheetId="7" r:id="rId5"/>
  </sheets>
  <externalReferences>
    <externalReference r:id="rId6"/>
  </externalReferences>
  <definedNames>
    <definedName name="_xlnm.Print_Area" localSheetId="0">'JULY-14'!$A$1:$M$229</definedName>
    <definedName name="_xlnm.Print_Area" localSheetId="2">'Top 20 US JULY-14'!$A$1:$N$30</definedName>
    <definedName name="_xlnm.Print_Titles" localSheetId="0">'JULY-14'!$1:$3</definedName>
  </definedNames>
  <calcPr calcId="145621"/>
</workbook>
</file>

<file path=xl/calcChain.xml><?xml version="1.0" encoding="utf-8"?>
<calcChain xmlns="http://schemas.openxmlformats.org/spreadsheetml/2006/main">
  <c r="B35" i="7" l="1"/>
  <c r="M4" i="7" s="1"/>
  <c r="B33" i="7"/>
  <c r="AP13" i="7"/>
  <c r="AO13" i="7"/>
  <c r="AM13" i="7"/>
  <c r="AN13" i="7" s="1"/>
  <c r="AL13" i="7"/>
  <c r="AP12" i="7"/>
  <c r="AO12" i="7"/>
  <c r="AM12" i="7"/>
  <c r="AN12" i="7" s="1"/>
  <c r="AL12" i="7"/>
  <c r="M12" i="7"/>
  <c r="S12" i="7" s="1"/>
  <c r="X11" i="7" s="1"/>
  <c r="AP11" i="7"/>
  <c r="AO11" i="7"/>
  <c r="AN11" i="7"/>
  <c r="AM11" i="7"/>
  <c r="AL11" i="7"/>
  <c r="M11" i="7"/>
  <c r="AP10" i="7"/>
  <c r="AN10" i="7" s="1"/>
  <c r="AO10" i="7"/>
  <c r="AM10" i="7"/>
  <c r="AL10" i="7"/>
  <c r="M10" i="7"/>
  <c r="S11" i="7" s="1"/>
  <c r="X10" i="7" s="1"/>
  <c r="AP9" i="7"/>
  <c r="AO9" i="7"/>
  <c r="AM9" i="7"/>
  <c r="AN9" i="7" s="1"/>
  <c r="AL9" i="7"/>
  <c r="M9" i="7"/>
  <c r="S10" i="7" s="1"/>
  <c r="X9" i="7" s="1"/>
  <c r="AP8" i="7"/>
  <c r="AO8" i="7"/>
  <c r="AM8" i="7"/>
  <c r="AL8" i="7"/>
  <c r="S8" i="7"/>
  <c r="M8" i="7"/>
  <c r="AP7" i="7"/>
  <c r="AO7" i="7"/>
  <c r="AM7" i="7"/>
  <c r="AL7" i="7"/>
  <c r="X7" i="7"/>
  <c r="S7" i="7"/>
  <c r="M7" i="7"/>
  <c r="AP6" i="7"/>
  <c r="AO6" i="7"/>
  <c r="AM6" i="7"/>
  <c r="AL6" i="7"/>
  <c r="AE6" i="7"/>
  <c r="X6" i="7"/>
  <c r="M6" i="7"/>
  <c r="S6" i="7" s="1"/>
  <c r="X5" i="7" s="1"/>
  <c r="AP5" i="7"/>
  <c r="AO5" i="7"/>
  <c r="AM5" i="7"/>
  <c r="AL5" i="7"/>
  <c r="AE5" i="7"/>
  <c r="S5" i="7"/>
  <c r="X4" i="7" s="1"/>
  <c r="M5" i="7"/>
  <c r="F5" i="7"/>
  <c r="AP4" i="7"/>
  <c r="AO4" i="7"/>
  <c r="AM4" i="7"/>
  <c r="AN4" i="7" s="1"/>
  <c r="AL4" i="7"/>
  <c r="AE4" i="7"/>
  <c r="S4" i="7"/>
  <c r="F4" i="7"/>
  <c r="AU3" i="7"/>
  <c r="AM3" i="7"/>
  <c r="X3" i="7"/>
  <c r="S3" i="7"/>
  <c r="M3" i="7"/>
  <c r="F3" i="7"/>
  <c r="D2" i="7"/>
  <c r="AG3" i="7" s="1"/>
  <c r="AP3" i="7" s="1"/>
  <c r="C2" i="7"/>
  <c r="N2" i="7" s="1"/>
  <c r="D31" i="7"/>
  <c r="O9" i="7" s="1"/>
  <c r="AV8" i="7"/>
  <c r="AV10" i="7"/>
  <c r="AV11" i="7"/>
  <c r="AN7" i="7" l="1"/>
  <c r="AN8" i="7"/>
  <c r="AN6" i="7"/>
  <c r="AN5" i="7"/>
  <c r="D7" i="7"/>
  <c r="AG5" i="7" s="1"/>
  <c r="C19" i="7"/>
  <c r="AT7" i="7"/>
  <c r="AT6" i="7"/>
  <c r="AT11" i="7"/>
  <c r="AU11" i="7" s="1"/>
  <c r="AT10" i="7"/>
  <c r="AU10" i="7" s="1"/>
  <c r="C35" i="7"/>
  <c r="N4" i="7" s="1"/>
  <c r="C33" i="7"/>
  <c r="N12" i="7" s="1"/>
  <c r="T12" i="7" s="1"/>
  <c r="Y11" i="7" s="1"/>
  <c r="D11" i="7"/>
  <c r="O8" i="7" s="1"/>
  <c r="AV5" i="7"/>
  <c r="AV13" i="7"/>
  <c r="D19" i="7"/>
  <c r="AV7" i="7"/>
  <c r="AV9" i="7"/>
  <c r="AV6" i="7"/>
  <c r="AV4" i="7"/>
  <c r="D29" i="7"/>
  <c r="O10" i="7" s="1"/>
  <c r="D33" i="7"/>
  <c r="O12" i="7" s="1"/>
  <c r="D27" i="7"/>
  <c r="O11" i="7" s="1"/>
  <c r="D35" i="7"/>
  <c r="O4" i="7" s="1"/>
  <c r="O2" i="7"/>
  <c r="H2" i="7"/>
  <c r="D39" i="7" l="1"/>
  <c r="H4" i="7" s="1"/>
  <c r="D25" i="7"/>
  <c r="O5" i="7" s="1"/>
  <c r="D23" i="7"/>
  <c r="D21" i="7"/>
  <c r="AT13" i="7"/>
  <c r="AU13" i="7" s="1"/>
  <c r="C31" i="7"/>
  <c r="N9" i="7" s="1"/>
  <c r="T10" i="7" s="1"/>
  <c r="AT12" i="7"/>
  <c r="C5" i="7"/>
  <c r="AF4" i="7" s="1"/>
  <c r="AT8" i="7"/>
  <c r="AU8" i="7" s="1"/>
  <c r="D9" i="7"/>
  <c r="AG6" i="7" s="1"/>
  <c r="AU7" i="7"/>
  <c r="AV12" i="7"/>
  <c r="C39" i="7"/>
  <c r="G4" i="7" s="1"/>
  <c r="D5" i="7"/>
  <c r="AG4" i="7" s="1"/>
  <c r="AU6" i="7"/>
  <c r="AT9" i="7"/>
  <c r="AU9" i="7" s="1"/>
  <c r="AU12" i="7" l="1"/>
  <c r="C9" i="7"/>
  <c r="AF6" i="7" s="1"/>
  <c r="C21" i="7"/>
  <c r="D3" i="7"/>
  <c r="O3" i="7" s="1"/>
  <c r="C11" i="7"/>
  <c r="N8" i="7" s="1"/>
  <c r="T7" i="7" s="1"/>
  <c r="AT5" i="7"/>
  <c r="AU5" i="7" s="1"/>
  <c r="C29" i="7"/>
  <c r="N10" i="7" s="1"/>
  <c r="T11" i="7" s="1"/>
  <c r="Y10" i="7" s="1"/>
  <c r="D15" i="7"/>
  <c r="O6" i="7" s="1"/>
  <c r="C23" i="7"/>
  <c r="C27" i="7"/>
  <c r="N11" i="7" s="1"/>
  <c r="T8" i="7" s="1"/>
  <c r="C7" i="7"/>
  <c r="AF5" i="7" s="1"/>
  <c r="AH4" i="7"/>
  <c r="Y9" i="7"/>
  <c r="D17" i="7"/>
  <c r="O7" i="7" s="1"/>
  <c r="Y8" i="7" l="1"/>
  <c r="T9" i="7"/>
  <c r="C3" i="7"/>
  <c r="N3" i="7" s="1"/>
  <c r="AH5" i="7"/>
  <c r="AT4" i="7"/>
  <c r="AU4" i="7" s="1"/>
  <c r="O14" i="7"/>
  <c r="C25" i="7"/>
  <c r="N5" i="7" s="1"/>
  <c r="T4" i="7" s="1"/>
  <c r="D13" i="7"/>
  <c r="C17" i="7"/>
  <c r="N7" i="7" s="1"/>
  <c r="T5" i="7" s="1"/>
  <c r="AH6" i="7"/>
  <c r="Y7" i="7"/>
  <c r="C15" i="7"/>
  <c r="N6" i="7" s="1"/>
  <c r="T6" i="7" s="1"/>
  <c r="Y6" i="7"/>
  <c r="Y3" i="7" l="1"/>
  <c r="Y5" i="7"/>
  <c r="Y4" i="7"/>
  <c r="C13" i="7"/>
  <c r="N14" i="7"/>
  <c r="T3" i="7"/>
  <c r="D37" i="7"/>
  <c r="H3" i="7" s="1"/>
  <c r="C37" i="7" l="1"/>
  <c r="G3" i="7" s="1"/>
  <c r="D41" i="7"/>
  <c r="H5" i="7" s="1"/>
  <c r="U13" i="7"/>
  <c r="U3" i="7" s="1"/>
  <c r="AI4" i="7"/>
  <c r="AI5" i="7"/>
  <c r="AI6" i="7"/>
  <c r="U9" i="7" l="1"/>
  <c r="U8" i="7"/>
  <c r="U7" i="7"/>
  <c r="U4" i="7"/>
  <c r="U6" i="7"/>
  <c r="U5" i="7"/>
  <c r="C41" i="7"/>
  <c r="D43" i="7" l="1"/>
  <c r="G5" i="7"/>
</calcChain>
</file>

<file path=xl/sharedStrings.xml><?xml version="1.0" encoding="utf-8"?>
<sst xmlns="http://schemas.openxmlformats.org/spreadsheetml/2006/main" count="874" uniqueCount="349">
  <si>
    <t>STATE OR COUNTRY OF RESIDENCE</t>
  </si>
  <si>
    <t>US TOTALS</t>
  </si>
  <si>
    <t xml:space="preserve"> CONNECTICUT</t>
  </si>
  <si>
    <t xml:space="preserve"> DELAWARE</t>
  </si>
  <si>
    <t xml:space="preserve"> INDIANA</t>
  </si>
  <si>
    <t xml:space="preserve"> MAINE</t>
  </si>
  <si>
    <t xml:space="preserve"> MARYLAND</t>
  </si>
  <si>
    <t xml:space="preserve"> MASSACHUSETTS</t>
  </si>
  <si>
    <t xml:space="preserve"> MICHIGAN</t>
  </si>
  <si>
    <t xml:space="preserve"> NEW HAMPSHIRE</t>
  </si>
  <si>
    <t xml:space="preserve"> NEW JERSEY</t>
  </si>
  <si>
    <t xml:space="preserve"> NEW YORK</t>
  </si>
  <si>
    <t xml:space="preserve"> OHIO</t>
  </si>
  <si>
    <t xml:space="preserve"> PENNSYLVANIA</t>
  </si>
  <si>
    <t xml:space="preserve"> RHODE ISLAND</t>
  </si>
  <si>
    <t xml:space="preserve"> VERMONT</t>
  </si>
  <si>
    <t xml:space="preserve"> VIRGINIA</t>
  </si>
  <si>
    <t xml:space="preserve"> WASHINGTON D.C.</t>
  </si>
  <si>
    <t xml:space="preserve"> WEST VIRGINIA</t>
  </si>
  <si>
    <t xml:space="preserve"> ALABAMA</t>
  </si>
  <si>
    <t xml:space="preserve"> ARKANSAS</t>
  </si>
  <si>
    <t xml:space="preserve"> FLORIDA</t>
  </si>
  <si>
    <t xml:space="preserve"> GEORGIA</t>
  </si>
  <si>
    <t xml:space="preserve"> KENTUCKY</t>
  </si>
  <si>
    <t xml:space="preserve"> LOUISIANA</t>
  </si>
  <si>
    <t xml:space="preserve"> MISSISSIPPI</t>
  </si>
  <si>
    <t xml:space="preserve"> NEW MEXICO</t>
  </si>
  <si>
    <t xml:space="preserve"> NORTH CAROLINA</t>
  </si>
  <si>
    <t xml:space="preserve"> OKLAHOMA</t>
  </si>
  <si>
    <t xml:space="preserve"> SOUTH CAROLINA</t>
  </si>
  <si>
    <t xml:space="preserve"> TENNESSEE</t>
  </si>
  <si>
    <t xml:space="preserve"> TEXAS</t>
  </si>
  <si>
    <t xml:space="preserve"> ALASKA</t>
  </si>
  <si>
    <t xml:space="preserve"> ARIZONA</t>
  </si>
  <si>
    <t xml:space="preserve"> CALIFORNIA</t>
  </si>
  <si>
    <t xml:space="preserve"> COLORADO</t>
  </si>
  <si>
    <t xml:space="preserve"> HAWAII</t>
  </si>
  <si>
    <t xml:space="preserve"> IDAHO</t>
  </si>
  <si>
    <t xml:space="preserve"> ILLINOIS</t>
  </si>
  <si>
    <t xml:space="preserve"> IOWA</t>
  </si>
  <si>
    <t xml:space="preserve"> KANSAS</t>
  </si>
  <si>
    <t xml:space="preserve"> MINNESOTA</t>
  </si>
  <si>
    <t xml:space="preserve"> MISSOURI</t>
  </si>
  <si>
    <t xml:space="preserve"> MONTANA</t>
  </si>
  <si>
    <t xml:space="preserve"> NEBRASKA</t>
  </si>
  <si>
    <t xml:space="preserve"> NEVADA</t>
  </si>
  <si>
    <t xml:space="preserve"> NORTH DAKOTA</t>
  </si>
  <si>
    <t xml:space="preserve"> OREGON</t>
  </si>
  <si>
    <t xml:space="preserve"> SOUTH DAKOTA</t>
  </si>
  <si>
    <t xml:space="preserve"> UTAH</t>
  </si>
  <si>
    <t xml:space="preserve"> WASHINGTON</t>
  </si>
  <si>
    <t xml:space="preserve"> WISCONSIN</t>
  </si>
  <si>
    <t xml:space="preserve"> WYOMING</t>
  </si>
  <si>
    <t xml:space="preserve"> SERVICEMEN</t>
  </si>
  <si>
    <t>U.S. NOT SPECIFIED</t>
  </si>
  <si>
    <t>CANADA:</t>
  </si>
  <si>
    <t>ALBERTA</t>
  </si>
  <si>
    <t>CALGARY</t>
  </si>
  <si>
    <t>EDMONTON</t>
  </si>
  <si>
    <t>BRITISH COLUMBIA</t>
  </si>
  <si>
    <t>VANCOUVER</t>
  </si>
  <si>
    <t>MANITOBA</t>
  </si>
  <si>
    <t>WINNIPEG</t>
  </si>
  <si>
    <t>NEW BRUNSWICK</t>
  </si>
  <si>
    <t>NEWFOUNDLAND</t>
  </si>
  <si>
    <t>NOVA SCOTIA</t>
  </si>
  <si>
    <t>ONTARIO</t>
  </si>
  <si>
    <t>OTTAWA</t>
  </si>
  <si>
    <t>TORONTO</t>
  </si>
  <si>
    <t>QUEBEC</t>
  </si>
  <si>
    <t>MONTREAL</t>
  </si>
  <si>
    <t>SASKATCHEWAN</t>
  </si>
  <si>
    <t>REGINA</t>
  </si>
  <si>
    <t>NOT SPECIFIED</t>
  </si>
  <si>
    <t xml:space="preserve"> MEXICO:</t>
  </si>
  <si>
    <t>CENTRAL AMERICA:</t>
  </si>
  <si>
    <t xml:space="preserve"> BELIZE</t>
  </si>
  <si>
    <t xml:space="preserve"> COSTA RICA</t>
  </si>
  <si>
    <t xml:space="preserve"> EL SALVADOR</t>
  </si>
  <si>
    <t xml:space="preserve"> GUATEMALA</t>
  </si>
  <si>
    <t xml:space="preserve"> HONDURAS</t>
  </si>
  <si>
    <t xml:space="preserve"> NICARAGUA</t>
  </si>
  <si>
    <t xml:space="preserve"> PANAMA</t>
  </si>
  <si>
    <t xml:space="preserve"> NOT SPECIFIED</t>
  </si>
  <si>
    <t>SOUTH AMERICA:</t>
  </si>
  <si>
    <t>ARGENTINA</t>
  </si>
  <si>
    <t>BOLIVIA</t>
  </si>
  <si>
    <t>BRAZIL</t>
  </si>
  <si>
    <t>CHILE</t>
  </si>
  <si>
    <t>COLOMBIA</t>
  </si>
  <si>
    <t>ECUADOR</t>
  </si>
  <si>
    <t>FRENCH GUIANA</t>
  </si>
  <si>
    <t>GUYANA</t>
  </si>
  <si>
    <t>PARAGUAY</t>
  </si>
  <si>
    <t>PERU</t>
  </si>
  <si>
    <t>SURINAME</t>
  </si>
  <si>
    <t>URUGUAY</t>
  </si>
  <si>
    <t>VENEZUELA</t>
  </si>
  <si>
    <t>WEST INDIES</t>
  </si>
  <si>
    <t>CUBA</t>
  </si>
  <si>
    <t>DOMINICAN REP.</t>
  </si>
  <si>
    <t>VIRGIN ISLANDS</t>
  </si>
  <si>
    <t xml:space="preserve">  St. Croix, US</t>
  </si>
  <si>
    <t xml:space="preserve">  St. John,US</t>
  </si>
  <si>
    <t xml:space="preserve">  St. Thomas, US</t>
  </si>
  <si>
    <t xml:space="preserve">  Guana Island, Br.</t>
  </si>
  <si>
    <t xml:space="preserve">  Peter Island, Br.</t>
  </si>
  <si>
    <t xml:space="preserve">  Tortola, Br.</t>
  </si>
  <si>
    <t xml:space="preserve">  Virgin Gorda, Br.</t>
  </si>
  <si>
    <t xml:space="preserve">  Not Specified VI</t>
  </si>
  <si>
    <t>OTHERS</t>
  </si>
  <si>
    <t>ANGUILLA</t>
  </si>
  <si>
    <t>ANTIGUA &amp; BARBUDA</t>
  </si>
  <si>
    <t>BAHAMAS</t>
  </si>
  <si>
    <t>BARBADOS</t>
  </si>
  <si>
    <t>BERMUDA</t>
  </si>
  <si>
    <t>CAYMAN Is.</t>
  </si>
  <si>
    <t>DOMINICA</t>
  </si>
  <si>
    <t>GRENADA</t>
  </si>
  <si>
    <t>GUADELOUPE</t>
  </si>
  <si>
    <t>HAITI</t>
  </si>
  <si>
    <t>JAMAICA</t>
  </si>
  <si>
    <t>MARTINIQUE</t>
  </si>
  <si>
    <t>MONTSERRAT</t>
  </si>
  <si>
    <t>ARUBA</t>
  </si>
  <si>
    <t>BONAIRE</t>
  </si>
  <si>
    <t>CURACAO</t>
  </si>
  <si>
    <t>NETHERLANDS ANTILLES</t>
  </si>
  <si>
    <t>SABA</t>
  </si>
  <si>
    <t>ST. BARTHELEMY</t>
  </si>
  <si>
    <t>ST. EUSTATIUS</t>
  </si>
  <si>
    <t>ST. KITTS &amp; NEVIS</t>
  </si>
  <si>
    <t>ST. LUCIA</t>
  </si>
  <si>
    <t>ST. MAARTEN</t>
  </si>
  <si>
    <t>ST. MARTIN</t>
  </si>
  <si>
    <t>ST. VINCENT</t>
  </si>
  <si>
    <t>TRINIDAD &amp; TOBAGO</t>
  </si>
  <si>
    <t>TURKS &amp; CAICOS</t>
  </si>
  <si>
    <t>EUROPE:</t>
  </si>
  <si>
    <t>ALBANIA</t>
  </si>
  <si>
    <t>AUSTRIA</t>
  </si>
  <si>
    <t>BELGIUM</t>
  </si>
  <si>
    <t>BULGARIA</t>
  </si>
  <si>
    <t>CZECH REPUBLIC</t>
  </si>
  <si>
    <t>DENMARK</t>
  </si>
  <si>
    <t>FINLAND</t>
  </si>
  <si>
    <t>FRANCE</t>
  </si>
  <si>
    <t>GERMANY</t>
  </si>
  <si>
    <t>GIBRALTAR</t>
  </si>
  <si>
    <t>GREECE</t>
  </si>
  <si>
    <t>HUNGARY</t>
  </si>
  <si>
    <t>ICELAND</t>
  </si>
  <si>
    <t>IRELAND</t>
  </si>
  <si>
    <t>ITALY</t>
  </si>
  <si>
    <t>LUXEMBOURG</t>
  </si>
  <si>
    <t>MALTA</t>
  </si>
  <si>
    <t>NETHERLANDS</t>
  </si>
  <si>
    <t>NORWAY</t>
  </si>
  <si>
    <t>POLAND</t>
  </si>
  <si>
    <t>PORTUGAL</t>
  </si>
  <si>
    <t>ROMANIA</t>
  </si>
  <si>
    <t>SAN MARINO</t>
  </si>
  <si>
    <t>SLOVAKIA</t>
  </si>
  <si>
    <t>SPAIN</t>
  </si>
  <si>
    <t>SWEDEN</t>
  </si>
  <si>
    <t>SWITZERLAND</t>
  </si>
  <si>
    <t>TURKEY</t>
  </si>
  <si>
    <t>UNITED KINGDOM</t>
  </si>
  <si>
    <t xml:space="preserve">    ENGLAND</t>
  </si>
  <si>
    <t xml:space="preserve">    NORTH IRELAND</t>
  </si>
  <si>
    <t xml:space="preserve">    SCOTLAND</t>
  </si>
  <si>
    <t xml:space="preserve">    WALES</t>
  </si>
  <si>
    <t xml:space="preserve">    NOT SPECIFIED / UNITED KINGDOM</t>
  </si>
  <si>
    <t>RUSSIAN FEDERATION</t>
  </si>
  <si>
    <t>FORMER YUGOSLAVIA</t>
  </si>
  <si>
    <t xml:space="preserve">     BOSNIA / HERZEGOVINA</t>
  </si>
  <si>
    <t xml:space="preserve">     CROATIA</t>
  </si>
  <si>
    <t xml:space="preserve">     KOSOVO</t>
  </si>
  <si>
    <t xml:space="preserve">     MACEDONIA</t>
  </si>
  <si>
    <t xml:space="preserve">     MONTENEGRO</t>
  </si>
  <si>
    <t xml:space="preserve">     SERBIA</t>
  </si>
  <si>
    <t xml:space="preserve">     SLOVENIA</t>
  </si>
  <si>
    <t>NOT SPECIFIED / YUGOSLAVIA</t>
  </si>
  <si>
    <t>BALTIC COUNTRIES</t>
  </si>
  <si>
    <t>ESTONIA</t>
  </si>
  <si>
    <t>LITHUANIA</t>
  </si>
  <si>
    <t>LATVIA</t>
  </si>
  <si>
    <t>NOT SPECIFIED / EUROPE</t>
  </si>
  <si>
    <t>ASIA:</t>
  </si>
  <si>
    <t>CHINA (PEOPLE'S REP. OF)</t>
  </si>
  <si>
    <t>HONG KONG</t>
  </si>
  <si>
    <t>INDIA</t>
  </si>
  <si>
    <t>JAPAN</t>
  </si>
  <si>
    <t>PHILIPPINES</t>
  </si>
  <si>
    <t>TAIWAN (CHINA, REP. OF)</t>
  </si>
  <si>
    <t>THAILAND</t>
  </si>
  <si>
    <t xml:space="preserve"> OTHER </t>
  </si>
  <si>
    <t>OTHER FOREIGN COUNTRIES</t>
  </si>
  <si>
    <t>AFRICA</t>
  </si>
  <si>
    <t>AUSTRALIA</t>
  </si>
  <si>
    <t>EGYPT</t>
  </si>
  <si>
    <t>IRAQ</t>
  </si>
  <si>
    <t>ISRAEL</t>
  </si>
  <si>
    <t>NEW ZEALAND</t>
  </si>
  <si>
    <t>SAUDI ARABIA</t>
  </si>
  <si>
    <t>OTHER</t>
  </si>
  <si>
    <t>OTHER NON SPECIFIED</t>
  </si>
  <si>
    <t>PUERTO RICO</t>
  </si>
  <si>
    <t>AIR LINE CREW MEMBER</t>
  </si>
  <si>
    <t>TOTAL NON RESIDENTS</t>
  </si>
  <si>
    <t>TOTAL RESIDENTS</t>
  </si>
  <si>
    <t>TOTAL REGISTRATIONS</t>
  </si>
  <si>
    <t>CHANGE</t>
  </si>
  <si>
    <t>STATE OR COUNTRY</t>
  </si>
  <si>
    <t>JULY</t>
  </si>
  <si>
    <t>JULY 2014 vs 2013</t>
  </si>
  <si>
    <t>Market Share</t>
  </si>
  <si>
    <t>CALENDAR YEAR</t>
  </si>
  <si>
    <t>JANUARY-JULY                                      CY 2014 vs 2013</t>
  </si>
  <si>
    <t>OF RESIDENCE</t>
  </si>
  <si>
    <t>2013R</t>
  </si>
  <si>
    <t>absolute</t>
  </si>
  <si>
    <t>%</t>
  </si>
  <si>
    <t>UNITED STATES &amp; CANADA</t>
  </si>
  <si>
    <t>UNITED STATES</t>
  </si>
  <si>
    <t>EASTERN REGION</t>
  </si>
  <si>
    <t>SOUTHERN REGION</t>
  </si>
  <si>
    <t>WESTERN REGION</t>
  </si>
  <si>
    <t>SERVICEMEN</t>
  </si>
  <si>
    <t>CANADA</t>
  </si>
  <si>
    <t>INTERNATIONAL</t>
  </si>
  <si>
    <t>EUROPE</t>
  </si>
  <si>
    <t>BULGARY</t>
  </si>
  <si>
    <t>ENGLAND</t>
  </si>
  <si>
    <t>NORTH IRELAND</t>
  </si>
  <si>
    <t>SCOTLAND</t>
  </si>
  <si>
    <t>WALES</t>
  </si>
  <si>
    <t>NOT SPECIFIED / UNITED KINGDOM</t>
  </si>
  <si>
    <t>BOSNIA / HERZEGOVINA</t>
  </si>
  <si>
    <t>CROATIA</t>
  </si>
  <si>
    <t>KOSOVO</t>
  </si>
  <si>
    <t>MACEDONIA</t>
  </si>
  <si>
    <t>MONTENEGRO</t>
  </si>
  <si>
    <t>SERBIA</t>
  </si>
  <si>
    <t>SLOVENIA</t>
  </si>
  <si>
    <t>OTHERS / NOT SPECIFIED</t>
  </si>
  <si>
    <t>LATIN AMERICA</t>
  </si>
  <si>
    <t>MEXICO</t>
  </si>
  <si>
    <t>CENTRAL AMERICA</t>
  </si>
  <si>
    <t>BELIZE</t>
  </si>
  <si>
    <t>COSTA RICA</t>
  </si>
  <si>
    <t>EL SALVADOR</t>
  </si>
  <si>
    <t>GUATEMALA</t>
  </si>
  <si>
    <t>HONDURAS</t>
  </si>
  <si>
    <t>NICARAGUA</t>
  </si>
  <si>
    <t>PANAMA</t>
  </si>
  <si>
    <t>SOUTH AMERICA</t>
  </si>
  <si>
    <t>CARIBBEAN</t>
  </si>
  <si>
    <t>US Virgin Islands</t>
  </si>
  <si>
    <t xml:space="preserve">  St. Croix</t>
  </si>
  <si>
    <t xml:space="preserve">  St. John</t>
  </si>
  <si>
    <t xml:space="preserve"> St. Thomas</t>
  </si>
  <si>
    <t>British Virgin Islands</t>
  </si>
  <si>
    <t xml:space="preserve">  Guana Island</t>
  </si>
  <si>
    <t xml:space="preserve"> Peter Island</t>
  </si>
  <si>
    <t xml:space="preserve">  Tortola</t>
  </si>
  <si>
    <t xml:space="preserve">  Virgin Gorda</t>
  </si>
  <si>
    <t xml:space="preserve"> Not Specified Virgin Islands</t>
  </si>
  <si>
    <t>ANTIGUA</t>
  </si>
  <si>
    <t xml:space="preserve">   ARUBA</t>
  </si>
  <si>
    <t xml:space="preserve">   BONAIRE</t>
  </si>
  <si>
    <t xml:space="preserve">   CURACAO</t>
  </si>
  <si>
    <t xml:space="preserve">   NOT SPECIFIED</t>
  </si>
  <si>
    <t>-</t>
  </si>
  <si>
    <t>change</t>
  </si>
  <si>
    <t>JANUARY-JULY                                    CY 2014 vs 2013</t>
  </si>
  <si>
    <t>Eastern Region</t>
  </si>
  <si>
    <t>Southern Region</t>
  </si>
  <si>
    <t>Western Region</t>
  </si>
  <si>
    <t>Servicemen</t>
  </si>
  <si>
    <t>U.S. Not Specified</t>
  </si>
  <si>
    <t xml:space="preserve">Benelux Trade Pact Countries (Belgium, Netherlands and Luxembourg) </t>
  </si>
  <si>
    <t>Scandinavian Countries (Denmark, Finland, Norway and Sweden)</t>
  </si>
  <si>
    <t>German Region (Austria, Germany, Switzerland)</t>
  </si>
  <si>
    <t>Iberian Peninsula (Spain, Portugal &amp; Gibraltar)</t>
  </si>
  <si>
    <t>United Kingdom (England, Northern Ireland, Rep. of Ireland, Scotland &amp; Wales)</t>
  </si>
  <si>
    <t>Not Specified United Kingdom</t>
  </si>
  <si>
    <t xml:space="preserve">Western Europe (France &amp; Italy)  </t>
  </si>
  <si>
    <t>Other Western Europe (Malta, San Marino &amp; Iceland)</t>
  </si>
  <si>
    <t>Eastern Europe (Greece, Hungary, Poland &amp; Turkey)</t>
  </si>
  <si>
    <t>Other Eastern Europe (Albania,Bulgary, Czech Rep., Slovakia, Russian Fed., Romania &amp; Fmr. Yugoslavia)</t>
  </si>
  <si>
    <t>Baltic Countries</t>
  </si>
  <si>
    <t>Not Specified Europe</t>
  </si>
  <si>
    <t>LATIN AMERICA &amp; CARIBBEAN</t>
  </si>
  <si>
    <t>Mexico &amp; Central America</t>
  </si>
  <si>
    <t>Andean Region (Bolivia, Colombia, Venezuela, Ecuador &amp; Peru)</t>
  </si>
  <si>
    <t>Brazil</t>
  </si>
  <si>
    <t>South Cone Region (Argentina, Chile, Paraguay &amp; Uruguay)</t>
  </si>
  <si>
    <t>Others Latin America (Not Specified, Guyana, French Guyana , Suriname)</t>
  </si>
  <si>
    <t>Caribbean Region</t>
  </si>
  <si>
    <t>Atlantic Countries (Bahamas, Bermuda, and Turks &amp; Caicos)</t>
  </si>
  <si>
    <t>English Speaking Countries*</t>
  </si>
  <si>
    <t>Dominican Republic</t>
  </si>
  <si>
    <t>French Antilles (Guadeloupe, Martinique, St. Martin and St. Barthelemy)**</t>
  </si>
  <si>
    <t>Netherlands Antilles (Aruba, Bonaire, Curacao, St. Marteen, St. Eustatius and Saba)**</t>
  </si>
  <si>
    <t>Virgin Islands</t>
  </si>
  <si>
    <t>Other Caribbean Region (Other Not Specified, Cuba &amp; Haiti)</t>
  </si>
  <si>
    <t>OTHER INTERNATIONAL COUNTRIES ( Asia, &amp; Other Foreign Countries)</t>
  </si>
  <si>
    <t>R=  REVISED FIGURES</t>
  </si>
  <si>
    <t>* These countries are EngIish speaking countries that were not included in other categories: Anguilla, Antigua, Barbados, Cayman Is., Dominica, Grenada, Jamaica, Montserrat, Trinidad &amp; Tobago, St. Lucia, St. Kitts &amp; Nevis &amp; St. Vincent.</t>
  </si>
  <si>
    <t>TOP TWENTY US MARKETS</t>
  </si>
  <si>
    <t>FOR THE MONTH OF JULY 2014</t>
  </si>
  <si>
    <t>&amp; Cummulative Figures for Fiscal &amp; Calendar Year</t>
  </si>
  <si>
    <t>JULY 2014  vs  2013</t>
  </si>
  <si>
    <t>Cummulative Figures for Calendar Year                                                                              2014  vs  2013</t>
  </si>
  <si>
    <t xml:space="preserve"> TOTAL TOP TWENTY MARKETS</t>
  </si>
  <si>
    <t>*market share</t>
  </si>
  <si>
    <t>* Market Share considers only the US top twenty market ranked above, not total US market.</t>
  </si>
  <si>
    <t>ROOM NIGHTS OCCUPIED BY</t>
  </si>
  <si>
    <t xml:space="preserve"> REGISTROS JUL. 2014</t>
  </si>
  <si>
    <t xml:space="preserve"> REGISTROS INTERNACIONALES JUL. 2014</t>
  </si>
  <si>
    <t>ESTADOS UNIDOS</t>
  </si>
  <si>
    <t>REGISTROS EE. UU. JUL. 2014</t>
  </si>
  <si>
    <t>Cambio %</t>
  </si>
  <si>
    <t>REGISTROS INTERNACIONALES JUL. 2014</t>
  </si>
  <si>
    <t>ISLAS VÍRGENES</t>
  </si>
  <si>
    <t>REGIÓN ORIENTAL</t>
  </si>
  <si>
    <t>CANADÁ</t>
  </si>
  <si>
    <t>REP. DOMINICANA</t>
  </si>
  <si>
    <t>REGIÓN SUR</t>
  </si>
  <si>
    <t>MÉXICO</t>
  </si>
  <si>
    <t>OTROS PAISES/NO ESP/CREW</t>
  </si>
  <si>
    <t>REGIÓN OCCIDENTAL</t>
  </si>
  <si>
    <t>ESPAÑA</t>
  </si>
  <si>
    <t>ALEMANIA</t>
  </si>
  <si>
    <t>INGLATERRA</t>
  </si>
  <si>
    <t>INTERNACIONAL</t>
  </si>
  <si>
    <t>FRANCIA</t>
  </si>
  <si>
    <t>EUROPA</t>
  </si>
  <si>
    <t>AMÉRICA LATINA</t>
  </si>
  <si>
    <t>AMÉRICA CENTRAL</t>
  </si>
  <si>
    <t>AMÉRICA DEL SUR</t>
  </si>
  <si>
    <t>CARIBE</t>
  </si>
  <si>
    <t>ASIA</t>
  </si>
  <si>
    <t>OTROS PAISES</t>
  </si>
  <si>
    <t>NO ESPECIFICADOS</t>
  </si>
  <si>
    <t>NO RESIDENTES</t>
  </si>
  <si>
    <t>RESIDENTES</t>
  </si>
  <si>
    <t>TOTAL REGISTROS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</si>
</sst>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_);[Red]\(\-#,##0\)"/>
    <numFmt numFmtId="166" formatCode="0.0%_);[Red]\(\-0.0%\)"/>
    <numFmt numFmtId="167" formatCode="0.0%"/>
    <numFmt numFmtId="168" formatCode="#,#00.0%_);[Red]\(\-0.0%\)"/>
    <numFmt numFmtId="169" formatCode="0.0%_);[Red]\-0.0%"/>
  </numFmts>
  <fonts count="45">
    <font>
      <sz val="11"/>
      <color theme="1"/>
      <name val="Calibri"/>
      <family val="2"/>
      <scheme val="minor"/>
    </font>
    <font>
      <sz val="10"/>
      <name val="Arial"/>
      <family val="2"/>
    </font>
    <font>
      <sz val="12"/>
      <name val="Arial"/>
      <family val="2"/>
    </font>
    <font>
      <sz val="12"/>
      <color theme="0"/>
      <name val="Arial"/>
      <family val="2"/>
    </font>
    <font>
      <b/>
      <sz val="12"/>
      <color theme="0"/>
      <name val="Arial"/>
      <family val="2"/>
    </font>
    <font>
      <b/>
      <sz val="12"/>
      <color indexed="53"/>
      <name val="Arial"/>
      <family val="2"/>
    </font>
    <font>
      <b/>
      <sz val="12"/>
      <color indexed="8"/>
      <name val="Arial"/>
      <family val="2"/>
    </font>
    <font>
      <sz val="12"/>
      <color indexed="8"/>
      <name val="Arial"/>
      <family val="2"/>
    </font>
    <font>
      <sz val="12"/>
      <name val="Arial MT"/>
    </font>
    <font>
      <b/>
      <sz val="12"/>
      <color indexed="14"/>
      <name val="Arial"/>
      <family val="2"/>
    </font>
    <font>
      <sz val="12"/>
      <color indexed="14"/>
      <name val="Arial"/>
      <family val="2"/>
    </font>
    <font>
      <b/>
      <sz val="12"/>
      <name val="Arial"/>
      <family val="2"/>
    </font>
    <font>
      <i/>
      <sz val="12"/>
      <name val="Arial"/>
      <family val="2"/>
    </font>
    <font>
      <i/>
      <sz val="12"/>
      <color indexed="8"/>
      <name val="Arial"/>
      <family val="2"/>
    </font>
    <font>
      <sz val="12"/>
      <color theme="1"/>
      <name val="Arial"/>
      <family val="2"/>
    </font>
    <font>
      <sz val="12"/>
      <color rgb="FFFF66FF"/>
      <name val="Arial"/>
      <family val="2"/>
    </font>
    <font>
      <b/>
      <sz val="10"/>
      <name val="Arial"/>
      <family val="2"/>
    </font>
    <font>
      <b/>
      <i/>
      <sz val="10"/>
      <name val="Arial"/>
      <family val="2"/>
    </font>
    <font>
      <b/>
      <sz val="14"/>
      <name val="Arial"/>
      <family val="2"/>
    </font>
    <font>
      <b/>
      <i/>
      <sz val="9"/>
      <name val="Arial"/>
      <family val="2"/>
    </font>
    <font>
      <sz val="11"/>
      <name val="Arial"/>
      <family val="2"/>
    </font>
    <font>
      <i/>
      <sz val="10"/>
      <name val="Arial"/>
      <family val="2"/>
    </font>
    <font>
      <b/>
      <i/>
      <sz val="12"/>
      <name val="Arial"/>
      <family val="2"/>
    </font>
    <font>
      <b/>
      <sz val="11"/>
      <name val="Arial"/>
      <family val="2"/>
    </font>
    <font>
      <b/>
      <i/>
      <sz val="11"/>
      <name val="Arial"/>
      <family val="2"/>
    </font>
    <font>
      <b/>
      <i/>
      <sz val="8"/>
      <name val="Arial"/>
      <family val="2"/>
    </font>
    <font>
      <b/>
      <sz val="9"/>
      <name val="Arial"/>
      <family val="2"/>
    </font>
    <font>
      <sz val="8"/>
      <name val="Arial"/>
      <family val="2"/>
    </font>
    <font>
      <sz val="9"/>
      <name val="Arial"/>
      <family val="2"/>
    </font>
    <font>
      <i/>
      <sz val="8"/>
      <name val="Arial"/>
      <family val="2"/>
    </font>
    <font>
      <sz val="10"/>
      <color indexed="10"/>
      <name val="Arial"/>
      <family val="2"/>
    </font>
    <font>
      <i/>
      <sz val="10"/>
      <color indexed="10"/>
      <name val="Arial"/>
      <family val="2"/>
    </font>
    <font>
      <b/>
      <sz val="10"/>
      <color indexed="10"/>
      <name val="Arial"/>
      <family val="2"/>
    </font>
    <font>
      <b/>
      <sz val="9"/>
      <color indexed="10"/>
      <name val="Arial"/>
      <family val="2"/>
    </font>
    <font>
      <b/>
      <i/>
      <sz val="10"/>
      <color indexed="10"/>
      <name val="Arial"/>
      <family val="2"/>
    </font>
    <font>
      <sz val="9"/>
      <color indexed="10"/>
      <name val="Arial"/>
      <family val="2"/>
    </font>
    <font>
      <i/>
      <sz val="9"/>
      <color indexed="10"/>
      <name val="Arial"/>
      <family val="2"/>
    </font>
    <font>
      <b/>
      <sz val="20"/>
      <name val="Arial"/>
      <family val="2"/>
    </font>
    <font>
      <sz val="20"/>
      <name val="Arial"/>
      <family val="2"/>
    </font>
    <font>
      <b/>
      <i/>
      <sz val="16"/>
      <name val="Arial"/>
      <family val="2"/>
    </font>
    <font>
      <b/>
      <sz val="13"/>
      <name val="Arial"/>
      <family val="2"/>
    </font>
    <font>
      <sz val="13"/>
      <name val="Arial"/>
      <family val="2"/>
    </font>
    <font>
      <b/>
      <i/>
      <sz val="7"/>
      <name val="Arial"/>
      <family val="2"/>
    </font>
    <font>
      <b/>
      <sz val="8"/>
      <name val="Arial"/>
      <family val="2"/>
    </font>
    <font>
      <i/>
      <sz val="9"/>
      <name val="Arial"/>
      <family val="2"/>
    </font>
  </fonts>
  <fills count="14">
    <fill>
      <patternFill patternType="none"/>
    </fill>
    <fill>
      <patternFill patternType="gray125"/>
    </fill>
    <fill>
      <patternFill patternType="solid">
        <fgColor theme="1"/>
        <bgColor indexed="64"/>
      </patternFill>
    </fill>
    <fill>
      <patternFill patternType="solid">
        <fgColor indexed="50"/>
        <bgColor indexed="64"/>
      </patternFill>
    </fill>
    <fill>
      <patternFill patternType="solid">
        <fgColor indexed="46"/>
        <bgColor indexed="64"/>
      </patternFill>
    </fill>
    <fill>
      <patternFill patternType="solid">
        <fgColor indexed="52"/>
        <bgColor indexed="64"/>
      </patternFill>
    </fill>
    <fill>
      <patternFill patternType="solid">
        <fgColor indexed="51"/>
        <bgColor indexed="64"/>
      </patternFill>
    </fill>
    <fill>
      <patternFill patternType="solid">
        <fgColor indexed="42"/>
        <bgColor indexed="64"/>
      </patternFill>
    </fill>
    <fill>
      <patternFill patternType="solid">
        <fgColor rgb="FFCC99FF"/>
        <bgColor indexed="64"/>
      </patternFill>
    </fill>
    <fill>
      <patternFill patternType="solid">
        <fgColor indexed="41"/>
        <bgColor indexed="64"/>
      </patternFill>
    </fill>
    <fill>
      <patternFill patternType="solid">
        <fgColor theme="0"/>
        <bgColor indexed="64"/>
      </patternFill>
    </fill>
    <fill>
      <patternFill patternType="solid">
        <fgColor indexed="43"/>
        <bgColor indexed="64"/>
      </patternFill>
    </fill>
    <fill>
      <patternFill patternType="solid">
        <fgColor indexed="19"/>
        <bgColor indexed="64"/>
      </patternFill>
    </fill>
    <fill>
      <patternFill patternType="solid">
        <fgColor theme="0" tint="-0.499984740745262"/>
        <bgColor indexed="64"/>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thin">
        <color indexed="64"/>
      </right>
      <top/>
      <bottom style="medium">
        <color indexed="8"/>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s>
  <cellStyleXfs count="6">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4" fillId="0" borderId="0"/>
  </cellStyleXfs>
  <cellXfs count="461">
    <xf numFmtId="0" fontId="0" fillId="0" borderId="0" xfId="0"/>
    <xf numFmtId="0" fontId="2" fillId="0" borderId="0" xfId="2" applyFont="1"/>
    <xf numFmtId="3" fontId="3" fillId="2" borderId="0" xfId="2" applyNumberFormat="1" applyFont="1" applyFill="1" applyBorder="1" applyAlignment="1">
      <alignment vertical="center"/>
    </xf>
    <xf numFmtId="0" fontId="2" fillId="0" borderId="0" xfId="0" applyFont="1"/>
    <xf numFmtId="3" fontId="4" fillId="2" borderId="0" xfId="2" applyNumberFormat="1" applyFont="1" applyFill="1" applyBorder="1" applyAlignment="1">
      <alignment horizontal="center" vertical="center" wrapText="1"/>
    </xf>
    <xf numFmtId="3" fontId="5" fillId="0" borderId="0" xfId="2" applyNumberFormat="1" applyFont="1" applyFill="1" applyBorder="1" applyAlignment="1">
      <alignment vertical="center"/>
    </xf>
    <xf numFmtId="3" fontId="6" fillId="3" borderId="1" xfId="0" applyNumberFormat="1" applyFont="1" applyFill="1" applyBorder="1" applyAlignment="1">
      <alignment horizontal="center" vertical="center"/>
    </xf>
    <xf numFmtId="3" fontId="2" fillId="0" borderId="0" xfId="3" applyNumberFormat="1" applyFont="1" applyBorder="1" applyAlignment="1">
      <alignment horizontal="center" vertical="center"/>
    </xf>
    <xf numFmtId="3" fontId="2" fillId="0" borderId="2" xfId="0" applyNumberFormat="1" applyFont="1" applyFill="1" applyBorder="1" applyAlignment="1">
      <alignment horizontal="center"/>
    </xf>
    <xf numFmtId="3" fontId="8" fillId="0" borderId="0" xfId="3" applyNumberFormat="1" applyFont="1" applyBorder="1" applyAlignment="1">
      <alignment horizontal="center" vertical="center"/>
    </xf>
    <xf numFmtId="3" fontId="9" fillId="0" borderId="2" xfId="0" applyNumberFormat="1" applyFont="1" applyBorder="1" applyAlignment="1">
      <alignment horizontal="center" vertical="center"/>
    </xf>
    <xf numFmtId="3" fontId="6" fillId="3" borderId="2" xfId="0" applyNumberFormat="1" applyFont="1" applyFill="1" applyBorder="1" applyAlignment="1">
      <alignment horizontal="center" vertical="center"/>
    </xf>
    <xf numFmtId="3" fontId="10" fillId="0" borderId="2" xfId="0" applyNumberFormat="1" applyFont="1" applyBorder="1" applyAlignment="1">
      <alignment horizontal="center" vertical="center"/>
    </xf>
    <xf numFmtId="3" fontId="11" fillId="3" borderId="2" xfId="0" applyNumberFormat="1" applyFont="1" applyFill="1" applyBorder="1" applyAlignment="1">
      <alignment horizontal="center" vertical="center"/>
    </xf>
    <xf numFmtId="3" fontId="12" fillId="0" borderId="0" xfId="3" applyNumberFormat="1" applyFont="1" applyBorder="1" applyAlignment="1">
      <alignment horizontal="center" vertical="center"/>
    </xf>
    <xf numFmtId="3" fontId="15" fillId="0" borderId="2" xfId="0" applyNumberFormat="1" applyFont="1" applyFill="1" applyBorder="1" applyAlignment="1">
      <alignment horizontal="center"/>
    </xf>
    <xf numFmtId="3" fontId="7" fillId="0" borderId="2" xfId="0" applyNumberFormat="1" applyFont="1" applyBorder="1" applyAlignment="1">
      <alignment horizontal="center" vertical="center"/>
    </xf>
    <xf numFmtId="164" fontId="10" fillId="0" borderId="2" xfId="0" applyNumberFormat="1" applyFont="1" applyBorder="1" applyAlignment="1">
      <alignment horizontal="center" vertical="center"/>
    </xf>
    <xf numFmtId="3" fontId="6" fillId="4" borderId="2"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3" fontId="6" fillId="5"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3" fontId="6" fillId="3" borderId="3" xfId="0" applyNumberFormat="1" applyFont="1" applyFill="1" applyBorder="1" applyAlignment="1">
      <alignment horizontal="center" vertical="center"/>
    </xf>
    <xf numFmtId="3" fontId="11" fillId="0" borderId="0" xfId="2" applyNumberFormat="1" applyFont="1" applyFill="1" applyBorder="1" applyAlignment="1">
      <alignment vertical="center"/>
    </xf>
    <xf numFmtId="3" fontId="2" fillId="0" borderId="0" xfId="2" applyNumberFormat="1" applyFont="1" applyFill="1" applyBorder="1" applyAlignment="1">
      <alignment vertical="center"/>
    </xf>
    <xf numFmtId="3" fontId="2" fillId="0" borderId="0" xfId="0" applyNumberFormat="1" applyFont="1"/>
    <xf numFmtId="3" fontId="6" fillId="3" borderId="1" xfId="2" applyNumberFormat="1" applyFont="1" applyFill="1" applyBorder="1" applyAlignment="1">
      <alignment vertical="center"/>
    </xf>
    <xf numFmtId="3" fontId="7" fillId="0" borderId="2" xfId="2" applyNumberFormat="1" applyFont="1" applyFill="1" applyBorder="1" applyAlignment="1">
      <alignment vertical="center"/>
    </xf>
    <xf numFmtId="3" fontId="6" fillId="0" borderId="2" xfId="2" applyNumberFormat="1" applyFont="1" applyFill="1" applyBorder="1" applyAlignment="1">
      <alignment vertical="center"/>
    </xf>
    <xf numFmtId="3" fontId="6" fillId="3" borderId="2" xfId="2" applyNumberFormat="1" applyFont="1" applyFill="1" applyBorder="1" applyAlignment="1">
      <alignment vertical="center"/>
    </xf>
    <xf numFmtId="3" fontId="7" fillId="0" borderId="2" xfId="2" applyNumberFormat="1" applyFont="1" applyFill="1" applyBorder="1" applyAlignment="1">
      <alignment horizontal="left" vertical="center"/>
    </xf>
    <xf numFmtId="3" fontId="13" fillId="0" borderId="2" xfId="2" applyNumberFormat="1" applyFont="1" applyFill="1" applyBorder="1" applyAlignment="1">
      <alignment vertical="center"/>
    </xf>
    <xf numFmtId="3" fontId="6" fillId="3" borderId="2" xfId="2" applyNumberFormat="1" applyFont="1" applyFill="1" applyBorder="1" applyAlignment="1">
      <alignment horizontal="center" vertical="center"/>
    </xf>
    <xf numFmtId="3" fontId="2" fillId="0" borderId="2" xfId="2" applyNumberFormat="1" applyFont="1" applyBorder="1" applyAlignment="1">
      <alignment vertical="center"/>
    </xf>
    <xf numFmtId="3" fontId="14" fillId="0" borderId="2" xfId="2" applyNumberFormat="1" applyFont="1" applyBorder="1" applyAlignment="1">
      <alignment vertical="center"/>
    </xf>
    <xf numFmtId="3" fontId="14" fillId="0" borderId="2" xfId="2" applyNumberFormat="1" applyFont="1" applyFill="1" applyBorder="1" applyAlignment="1">
      <alignment vertical="center"/>
    </xf>
    <xf numFmtId="3" fontId="15" fillId="0" borderId="2" xfId="2" applyNumberFormat="1" applyFont="1" applyFill="1" applyBorder="1" applyAlignment="1">
      <alignment vertical="center"/>
    </xf>
    <xf numFmtId="3" fontId="6" fillId="4" borderId="2" xfId="2" applyNumberFormat="1" applyFont="1" applyFill="1" applyBorder="1" applyAlignment="1">
      <alignment horizontal="center" vertical="center"/>
    </xf>
    <xf numFmtId="3" fontId="6" fillId="5" borderId="2" xfId="2" applyNumberFormat="1" applyFont="1" applyFill="1" applyBorder="1" applyAlignment="1">
      <alignment horizontal="center" vertical="center"/>
    </xf>
    <xf numFmtId="3" fontId="6" fillId="3" borderId="3" xfId="2" applyNumberFormat="1" applyFont="1" applyFill="1" applyBorder="1" applyAlignment="1">
      <alignment horizontal="center" vertical="center"/>
    </xf>
    <xf numFmtId="3" fontId="16" fillId="3" borderId="4" xfId="3" applyNumberFormat="1" applyFont="1" applyFill="1" applyBorder="1" applyAlignment="1">
      <alignment vertical="center"/>
    </xf>
    <xf numFmtId="0" fontId="16" fillId="3" borderId="4" xfId="3" applyFont="1" applyFill="1" applyBorder="1" applyAlignment="1">
      <alignment horizontal="center" vertical="center"/>
    </xf>
    <xf numFmtId="0" fontId="16" fillId="3" borderId="0" xfId="3" applyFont="1" applyFill="1" applyBorder="1" applyAlignment="1">
      <alignment horizontal="center" vertical="center"/>
    </xf>
    <xf numFmtId="165" fontId="17" fillId="3" borderId="5" xfId="3" applyNumberFormat="1" applyFont="1" applyFill="1" applyBorder="1" applyAlignment="1">
      <alignment horizontal="centerContinuous" vertical="center"/>
    </xf>
    <xf numFmtId="166" fontId="17" fillId="3" borderId="5" xfId="3" applyNumberFormat="1" applyFont="1" applyFill="1" applyBorder="1" applyAlignment="1">
      <alignment horizontal="centerContinuous" vertical="center"/>
    </xf>
    <xf numFmtId="0" fontId="16" fillId="3" borderId="5" xfId="3" applyFont="1" applyFill="1" applyBorder="1" applyAlignment="1">
      <alignment vertical="center"/>
    </xf>
    <xf numFmtId="0" fontId="16" fillId="3" borderId="6" xfId="3" applyFont="1" applyFill="1" applyBorder="1" applyAlignment="1">
      <alignment vertical="center"/>
    </xf>
    <xf numFmtId="0" fontId="16" fillId="3" borderId="5" xfId="3" applyFont="1" applyFill="1" applyBorder="1" applyAlignment="1">
      <alignment horizontal="centerContinuous" vertical="center"/>
    </xf>
    <xf numFmtId="0" fontId="1" fillId="0" borderId="0" xfId="3" applyFont="1" applyFill="1" applyAlignment="1">
      <alignment vertical="center"/>
    </xf>
    <xf numFmtId="0" fontId="2" fillId="0" borderId="0" xfId="3" applyFont="1" applyFill="1" applyAlignment="1">
      <alignment vertical="center"/>
    </xf>
    <xf numFmtId="3" fontId="16" fillId="3" borderId="7" xfId="3" applyNumberFormat="1" applyFont="1" applyFill="1" applyBorder="1" applyAlignment="1">
      <alignment horizontal="centerContinuous" vertical="center"/>
    </xf>
    <xf numFmtId="0" fontId="18" fillId="3" borderId="7" xfId="3" applyFont="1" applyFill="1" applyBorder="1" applyAlignment="1">
      <alignment horizontal="center" vertical="center"/>
    </xf>
    <xf numFmtId="0" fontId="18" fillId="3" borderId="0" xfId="3" applyFont="1" applyFill="1" applyBorder="1" applyAlignment="1">
      <alignment horizontal="center" vertical="center"/>
    </xf>
    <xf numFmtId="49" fontId="17" fillId="3" borderId="0" xfId="3" applyNumberFormat="1" applyFont="1" applyFill="1" applyBorder="1" applyAlignment="1">
      <alignment horizontal="center" vertical="center" wrapText="1"/>
    </xf>
    <xf numFmtId="0" fontId="16" fillId="3" borderId="0" xfId="3" applyFont="1" applyFill="1" applyBorder="1" applyAlignment="1">
      <alignment horizontal="centerContinuous" vertical="center"/>
    </xf>
    <xf numFmtId="0" fontId="16" fillId="3" borderId="8" xfId="3" applyFont="1" applyFill="1" applyBorder="1" applyAlignment="1">
      <alignment horizontal="centerContinuous" vertical="center"/>
    </xf>
    <xf numFmtId="0" fontId="18" fillId="3" borderId="0" xfId="3" applyFont="1" applyFill="1" applyBorder="1" applyAlignment="1">
      <alignment horizontal="centerContinuous" vertical="center"/>
    </xf>
    <xf numFmtId="49" fontId="19" fillId="3" borderId="0" xfId="3" applyNumberFormat="1" applyFont="1" applyFill="1" applyBorder="1" applyAlignment="1">
      <alignment horizontal="center" vertical="center" wrapText="1"/>
    </xf>
    <xf numFmtId="3" fontId="16" fillId="3" borderId="9" xfId="3" applyNumberFormat="1" applyFont="1" applyFill="1" applyBorder="1" applyAlignment="1">
      <alignment horizontal="centerContinuous" vertical="center"/>
    </xf>
    <xf numFmtId="0" fontId="16" fillId="3" borderId="9" xfId="3" applyFont="1" applyFill="1" applyBorder="1" applyAlignment="1">
      <alignment horizontal="center" vertical="center"/>
    </xf>
    <xf numFmtId="0" fontId="16" fillId="3" borderId="10" xfId="3" applyFont="1" applyFill="1" applyBorder="1" applyAlignment="1">
      <alignment horizontal="center" vertical="center"/>
    </xf>
    <xf numFmtId="165" fontId="16" fillId="3" borderId="11" xfId="3" applyNumberFormat="1" applyFont="1" applyFill="1" applyBorder="1" applyAlignment="1">
      <alignment horizontal="centerContinuous" vertical="center"/>
    </xf>
    <xf numFmtId="166" fontId="17" fillId="3" borderId="11" xfId="3" applyNumberFormat="1" applyFont="1" applyFill="1" applyBorder="1" applyAlignment="1">
      <alignment horizontal="centerContinuous" vertical="center"/>
    </xf>
    <xf numFmtId="0" fontId="16" fillId="3" borderId="12" xfId="3" applyFont="1" applyFill="1" applyBorder="1" applyAlignment="1">
      <alignment horizontal="center" vertical="center"/>
    </xf>
    <xf numFmtId="0" fontId="16" fillId="3" borderId="13" xfId="3" applyFont="1" applyFill="1" applyBorder="1" applyAlignment="1">
      <alignment horizontal="center" vertical="center"/>
    </xf>
    <xf numFmtId="0" fontId="20" fillId="0" borderId="0" xfId="3" applyFont="1" applyFill="1" applyAlignment="1">
      <alignment vertical="center"/>
    </xf>
    <xf numFmtId="3" fontId="1" fillId="0" borderId="4" xfId="3" applyNumberFormat="1" applyFont="1" applyBorder="1" applyAlignment="1">
      <alignment vertical="center"/>
    </xf>
    <xf numFmtId="0" fontId="1" fillId="0" borderId="4" xfId="3" applyFont="1" applyBorder="1" applyAlignment="1">
      <alignment horizontal="center" vertical="center"/>
    </xf>
    <xf numFmtId="0" fontId="1" fillId="0" borderId="14" xfId="3" applyFont="1" applyBorder="1" applyAlignment="1">
      <alignment horizontal="center" vertical="center"/>
    </xf>
    <xf numFmtId="165" fontId="21" fillId="0" borderId="5" xfId="3" applyNumberFormat="1" applyFont="1" applyBorder="1" applyAlignment="1">
      <alignment vertical="center"/>
    </xf>
    <xf numFmtId="166" fontId="21" fillId="0" borderId="5" xfId="3" applyNumberFormat="1" applyFont="1" applyBorder="1" applyAlignment="1">
      <alignment vertical="center"/>
    </xf>
    <xf numFmtId="0" fontId="1" fillId="0" borderId="15" xfId="3" applyFont="1" applyBorder="1" applyAlignment="1">
      <alignment vertical="center"/>
    </xf>
    <xf numFmtId="0" fontId="1" fillId="0" borderId="6" xfId="3" applyFont="1" applyBorder="1" applyAlignment="1">
      <alignment vertical="center"/>
    </xf>
    <xf numFmtId="3" fontId="1" fillId="0" borderId="5" xfId="3" applyNumberFormat="1" applyFont="1" applyBorder="1" applyAlignment="1">
      <alignment vertical="center"/>
    </xf>
    <xf numFmtId="3" fontId="1" fillId="0" borderId="16" xfId="3" applyNumberFormat="1" applyFont="1" applyBorder="1" applyAlignment="1">
      <alignment vertical="center"/>
    </xf>
    <xf numFmtId="3" fontId="11" fillId="4" borderId="7" xfId="3" applyNumberFormat="1" applyFont="1" applyFill="1" applyBorder="1" applyAlignment="1">
      <alignment vertical="center"/>
    </xf>
    <xf numFmtId="3" fontId="11" fillId="4" borderId="7" xfId="3" applyNumberFormat="1" applyFont="1" applyFill="1" applyBorder="1" applyAlignment="1">
      <alignment horizontal="center" vertical="center"/>
    </xf>
    <xf numFmtId="3" fontId="11" fillId="4" borderId="14" xfId="3" applyNumberFormat="1" applyFont="1" applyFill="1" applyBorder="1" applyAlignment="1">
      <alignment horizontal="center" vertical="center"/>
    </xf>
    <xf numFmtId="165" fontId="22" fillId="4" borderId="0" xfId="1" applyNumberFormat="1" applyFont="1" applyFill="1" applyBorder="1" applyAlignment="1">
      <alignment horizontal="right" vertical="center"/>
    </xf>
    <xf numFmtId="166" fontId="22" fillId="4" borderId="0" xfId="1" applyNumberFormat="1" applyFont="1" applyFill="1" applyBorder="1" applyAlignment="1">
      <alignment horizontal="right" vertical="center"/>
    </xf>
    <xf numFmtId="167" fontId="11" fillId="4" borderId="17" xfId="3" applyNumberFormat="1" applyFont="1" applyFill="1" applyBorder="1" applyAlignment="1">
      <alignment horizontal="right" vertical="center"/>
    </xf>
    <xf numFmtId="167" fontId="11" fillId="4" borderId="8" xfId="3" applyNumberFormat="1" applyFont="1" applyFill="1" applyBorder="1" applyAlignment="1">
      <alignment horizontal="right" vertical="center"/>
    </xf>
    <xf numFmtId="3" fontId="11" fillId="4" borderId="14" xfId="3" applyNumberFormat="1" applyFont="1" applyFill="1" applyBorder="1" applyAlignment="1">
      <alignment horizontal="right" vertical="center"/>
    </xf>
    <xf numFmtId="3" fontId="11" fillId="4" borderId="0" xfId="3" applyNumberFormat="1" applyFont="1" applyFill="1" applyBorder="1" applyAlignment="1">
      <alignment horizontal="right" vertical="center"/>
    </xf>
    <xf numFmtId="3" fontId="1" fillId="0" borderId="0" xfId="3" applyNumberFormat="1" applyFont="1" applyFill="1" applyAlignment="1">
      <alignment horizontal="center" vertical="center"/>
    </xf>
    <xf numFmtId="3" fontId="1" fillId="0" borderId="7" xfId="3" applyNumberFormat="1" applyFont="1" applyBorder="1" applyAlignment="1">
      <alignment vertical="center"/>
    </xf>
    <xf numFmtId="3" fontId="1" fillId="0" borderId="7" xfId="3" applyNumberFormat="1" applyFont="1" applyBorder="1" applyAlignment="1">
      <alignment horizontal="center" vertical="center"/>
    </xf>
    <xf numFmtId="165" fontId="21" fillId="0" borderId="0" xfId="3" applyNumberFormat="1" applyFont="1" applyBorder="1" applyAlignment="1">
      <alignment horizontal="right" vertical="center"/>
    </xf>
    <xf numFmtId="166" fontId="21" fillId="0" borderId="0" xfId="3" applyNumberFormat="1" applyFont="1" applyBorder="1" applyAlignment="1">
      <alignment horizontal="right" vertical="center"/>
    </xf>
    <xf numFmtId="0" fontId="1" fillId="0" borderId="17" xfId="3" applyFont="1" applyBorder="1" applyAlignment="1">
      <alignment horizontal="right" vertical="center"/>
    </xf>
    <xf numFmtId="0" fontId="1" fillId="0" borderId="8" xfId="3" applyFont="1" applyBorder="1" applyAlignment="1">
      <alignment horizontal="right" vertical="center"/>
    </xf>
    <xf numFmtId="3" fontId="1" fillId="0" borderId="14" xfId="3" applyNumberFormat="1" applyFont="1" applyBorder="1" applyAlignment="1">
      <alignment horizontal="center" vertical="center"/>
    </xf>
    <xf numFmtId="0" fontId="1" fillId="0" borderId="0" xfId="3" applyFont="1" applyBorder="1" applyAlignment="1">
      <alignment horizontal="right" vertical="center"/>
    </xf>
    <xf numFmtId="0" fontId="1" fillId="0" borderId="14" xfId="3" applyFont="1" applyBorder="1" applyAlignment="1">
      <alignment horizontal="right" vertical="center"/>
    </xf>
    <xf numFmtId="3" fontId="23" fillId="6" borderId="7" xfId="3" applyNumberFormat="1" applyFont="1" applyFill="1" applyBorder="1" applyAlignment="1">
      <alignment vertical="center"/>
    </xf>
    <xf numFmtId="3" fontId="23" fillId="6" borderId="7" xfId="3" applyNumberFormat="1" applyFont="1" applyFill="1" applyBorder="1" applyAlignment="1">
      <alignment horizontal="center" vertical="center"/>
    </xf>
    <xf numFmtId="3" fontId="23" fillId="6" borderId="14" xfId="3" applyNumberFormat="1" applyFont="1" applyFill="1" applyBorder="1" applyAlignment="1">
      <alignment horizontal="center" vertical="center"/>
    </xf>
    <xf numFmtId="165" fontId="24" fillId="6" borderId="0" xfId="1" applyNumberFormat="1" applyFont="1" applyFill="1" applyBorder="1" applyAlignment="1">
      <alignment horizontal="right" vertical="center"/>
    </xf>
    <xf numFmtId="166" fontId="24" fillId="6" borderId="0" xfId="1" applyNumberFormat="1" applyFont="1" applyFill="1" applyBorder="1" applyAlignment="1">
      <alignment horizontal="right" vertical="center"/>
    </xf>
    <xf numFmtId="167" fontId="23" fillId="6" borderId="17" xfId="3" applyNumberFormat="1" applyFont="1" applyFill="1" applyBorder="1" applyAlignment="1">
      <alignment horizontal="right" vertical="center"/>
    </xf>
    <xf numFmtId="167" fontId="23" fillId="6" borderId="8" xfId="3" applyNumberFormat="1" applyFont="1" applyFill="1" applyBorder="1" applyAlignment="1">
      <alignment horizontal="right" vertical="center"/>
    </xf>
    <xf numFmtId="3" fontId="23" fillId="6" borderId="14" xfId="3" applyNumberFormat="1" applyFont="1" applyFill="1" applyBorder="1" applyAlignment="1">
      <alignment horizontal="right" vertical="center"/>
    </xf>
    <xf numFmtId="3" fontId="23" fillId="6" borderId="0" xfId="3" applyNumberFormat="1" applyFont="1" applyFill="1" applyBorder="1" applyAlignment="1">
      <alignment horizontal="right" vertical="center"/>
    </xf>
    <xf numFmtId="3" fontId="16" fillId="0" borderId="7" xfId="3" applyNumberFormat="1" applyFont="1" applyFill="1" applyBorder="1" applyAlignment="1">
      <alignment vertical="center"/>
    </xf>
    <xf numFmtId="3" fontId="16" fillId="0" borderId="7" xfId="3" applyNumberFormat="1" applyFont="1" applyBorder="1" applyAlignment="1">
      <alignment horizontal="center" vertical="center"/>
    </xf>
    <xf numFmtId="3" fontId="16" fillId="0" borderId="14" xfId="3" applyNumberFormat="1" applyFont="1" applyBorder="1" applyAlignment="1">
      <alignment horizontal="center" vertical="center"/>
    </xf>
    <xf numFmtId="165" fontId="17" fillId="0" borderId="0" xfId="1" applyNumberFormat="1" applyFont="1" applyBorder="1" applyAlignment="1">
      <alignment horizontal="right" vertical="center"/>
    </xf>
    <xf numFmtId="166" fontId="17" fillId="0" borderId="0" xfId="1" applyNumberFormat="1" applyFont="1" applyBorder="1" applyAlignment="1">
      <alignment horizontal="right" vertical="center"/>
    </xf>
    <xf numFmtId="167" fontId="16" fillId="0" borderId="17" xfId="3" applyNumberFormat="1" applyFont="1" applyBorder="1" applyAlignment="1">
      <alignment horizontal="right" vertical="center"/>
    </xf>
    <xf numFmtId="167" fontId="16" fillId="0" borderId="8" xfId="3" applyNumberFormat="1" applyFont="1" applyBorder="1" applyAlignment="1">
      <alignment horizontal="right" vertical="center"/>
    </xf>
    <xf numFmtId="3" fontId="16" fillId="0" borderId="18" xfId="3" applyNumberFormat="1" applyFont="1" applyBorder="1" applyAlignment="1">
      <alignment horizontal="right" vertical="center"/>
    </xf>
    <xf numFmtId="3" fontId="16" fillId="0" borderId="14" xfId="3" applyNumberFormat="1" applyFont="1" applyBorder="1" applyAlignment="1">
      <alignment horizontal="right" vertical="center"/>
    </xf>
    <xf numFmtId="3" fontId="16" fillId="0" borderId="0" xfId="3" applyNumberFormat="1" applyFont="1" applyBorder="1" applyAlignment="1">
      <alignment horizontal="right" vertical="center"/>
    </xf>
    <xf numFmtId="3" fontId="16" fillId="7" borderId="7" xfId="3" applyNumberFormat="1" applyFont="1" applyFill="1" applyBorder="1" applyAlignment="1">
      <alignment vertical="center"/>
    </xf>
    <xf numFmtId="3" fontId="16" fillId="7" borderId="7" xfId="3" applyNumberFormat="1" applyFont="1" applyFill="1" applyBorder="1" applyAlignment="1">
      <alignment horizontal="center" vertical="center"/>
    </xf>
    <xf numFmtId="3" fontId="16" fillId="7" borderId="14" xfId="3" applyNumberFormat="1" applyFont="1" applyFill="1" applyBorder="1" applyAlignment="1">
      <alignment horizontal="center" vertical="center"/>
    </xf>
    <xf numFmtId="165" fontId="17" fillId="7" borderId="0" xfId="1" applyNumberFormat="1" applyFont="1" applyFill="1" applyBorder="1" applyAlignment="1">
      <alignment horizontal="right" vertical="center"/>
    </xf>
    <xf numFmtId="166" fontId="17" fillId="7" borderId="0" xfId="1" applyNumberFormat="1" applyFont="1" applyFill="1" applyBorder="1" applyAlignment="1">
      <alignment horizontal="right" vertical="center"/>
    </xf>
    <xf numFmtId="167" fontId="16" fillId="7" borderId="17" xfId="3" applyNumberFormat="1" applyFont="1" applyFill="1" applyBorder="1" applyAlignment="1">
      <alignment horizontal="right" vertical="center"/>
    </xf>
    <xf numFmtId="167" fontId="16" fillId="7" borderId="8" xfId="3" applyNumberFormat="1" applyFont="1" applyFill="1" applyBorder="1" applyAlignment="1">
      <alignment horizontal="right" vertical="center"/>
    </xf>
    <xf numFmtId="3" fontId="16" fillId="7" borderId="18" xfId="3" applyNumberFormat="1" applyFont="1" applyFill="1" applyBorder="1" applyAlignment="1">
      <alignment horizontal="right" vertical="center"/>
    </xf>
    <xf numFmtId="3" fontId="16" fillId="7" borderId="14" xfId="3" applyNumberFormat="1" applyFont="1" applyFill="1" applyBorder="1" applyAlignment="1">
      <alignment horizontal="right" vertical="center"/>
    </xf>
    <xf numFmtId="3" fontId="16" fillId="7" borderId="7" xfId="3" applyNumberFormat="1" applyFont="1" applyFill="1" applyBorder="1" applyAlignment="1">
      <alignment horizontal="right" vertical="center"/>
    </xf>
    <xf numFmtId="165" fontId="21" fillId="0" borderId="0" xfId="1" applyNumberFormat="1" applyFont="1" applyBorder="1" applyAlignment="1">
      <alignment horizontal="right" vertical="center"/>
    </xf>
    <xf numFmtId="166" fontId="21" fillId="0" borderId="0" xfId="1" applyNumberFormat="1" applyFont="1" applyBorder="1" applyAlignment="1">
      <alignment horizontal="right" vertical="center"/>
    </xf>
    <xf numFmtId="167" fontId="1" fillId="0" borderId="17" xfId="3" applyNumberFormat="1" applyFont="1" applyBorder="1" applyAlignment="1">
      <alignment horizontal="right" vertical="center"/>
    </xf>
    <xf numFmtId="167" fontId="1" fillId="0" borderId="8" xfId="3" applyNumberFormat="1" applyFont="1" applyBorder="1" applyAlignment="1">
      <alignment horizontal="right" vertical="center"/>
    </xf>
    <xf numFmtId="3" fontId="1" fillId="0" borderId="18" xfId="3" applyNumberFormat="1" applyFont="1" applyBorder="1" applyAlignment="1">
      <alignment horizontal="right" vertical="center"/>
    </xf>
    <xf numFmtId="3" fontId="1" fillId="0" borderId="14" xfId="3" applyNumberFormat="1" applyFont="1" applyBorder="1" applyAlignment="1">
      <alignment horizontal="right" vertical="center"/>
    </xf>
    <xf numFmtId="3" fontId="1" fillId="0" borderId="7" xfId="3" applyNumberFormat="1" applyFont="1" applyBorder="1" applyAlignment="1">
      <alignment horizontal="right" vertical="center"/>
    </xf>
    <xf numFmtId="0" fontId="16" fillId="0" borderId="0" xfId="3" applyFont="1" applyFill="1" applyAlignment="1">
      <alignment vertical="center"/>
    </xf>
    <xf numFmtId="3" fontId="16" fillId="0" borderId="0" xfId="3" applyNumberFormat="1" applyFont="1" applyFill="1" applyAlignment="1">
      <alignment horizontal="center" vertical="center"/>
    </xf>
    <xf numFmtId="3" fontId="20" fillId="0" borderId="0" xfId="3" applyNumberFormat="1" applyFont="1" applyFill="1" applyAlignment="1">
      <alignment horizontal="center" vertical="center"/>
    </xf>
    <xf numFmtId="165" fontId="17" fillId="0" borderId="0" xfId="1" applyNumberFormat="1" applyFont="1" applyFill="1" applyBorder="1" applyAlignment="1">
      <alignment horizontal="right" vertical="center"/>
    </xf>
    <xf numFmtId="10" fontId="16" fillId="0" borderId="17" xfId="3" applyNumberFormat="1" applyFont="1" applyFill="1" applyBorder="1" applyAlignment="1">
      <alignment horizontal="right" vertical="center"/>
    </xf>
    <xf numFmtId="10" fontId="16" fillId="0" borderId="8" xfId="3" applyNumberFormat="1" applyFont="1" applyFill="1" applyBorder="1" applyAlignment="1">
      <alignment horizontal="right" vertical="center"/>
    </xf>
    <xf numFmtId="3" fontId="16" fillId="0" borderId="7" xfId="3" applyNumberFormat="1" applyFont="1" applyBorder="1" applyAlignment="1">
      <alignment horizontal="right" vertical="center"/>
    </xf>
    <xf numFmtId="167" fontId="16" fillId="0" borderId="17" xfId="3" applyNumberFormat="1" applyFont="1" applyFill="1" applyBorder="1" applyAlignment="1">
      <alignment horizontal="right" vertical="center"/>
    </xf>
    <xf numFmtId="167" fontId="16" fillId="0" borderId="8" xfId="3" applyNumberFormat="1" applyFont="1" applyFill="1" applyBorder="1" applyAlignment="1">
      <alignment horizontal="right" vertical="center"/>
    </xf>
    <xf numFmtId="3" fontId="2" fillId="0" borderId="0" xfId="3" applyNumberFormat="1" applyFont="1" applyFill="1" applyAlignment="1">
      <alignment horizontal="center" vertical="center"/>
    </xf>
    <xf numFmtId="3" fontId="16" fillId="0" borderId="7" xfId="3" applyNumberFormat="1" applyFont="1" applyBorder="1" applyAlignment="1">
      <alignment vertical="center"/>
    </xf>
    <xf numFmtId="3" fontId="23" fillId="7" borderId="9" xfId="3" applyNumberFormat="1" applyFont="1" applyFill="1" applyBorder="1" applyAlignment="1">
      <alignment vertical="center"/>
    </xf>
    <xf numFmtId="3" fontId="23" fillId="7" borderId="9" xfId="3" applyNumberFormat="1" applyFont="1" applyFill="1" applyBorder="1" applyAlignment="1">
      <alignment horizontal="center" vertical="center"/>
    </xf>
    <xf numFmtId="3" fontId="23" fillId="7" borderId="10" xfId="3" applyNumberFormat="1" applyFont="1" applyFill="1" applyBorder="1" applyAlignment="1">
      <alignment horizontal="center" vertical="center"/>
    </xf>
    <xf numFmtId="165" fontId="24" fillId="7" borderId="11" xfId="1" applyNumberFormat="1" applyFont="1" applyFill="1" applyBorder="1" applyAlignment="1">
      <alignment horizontal="right" vertical="center"/>
    </xf>
    <xf numFmtId="166" fontId="24" fillId="7" borderId="11" xfId="1" applyNumberFormat="1" applyFont="1" applyFill="1" applyBorder="1" applyAlignment="1">
      <alignment horizontal="right" vertical="center"/>
    </xf>
    <xf numFmtId="167" fontId="23" fillId="7" borderId="12" xfId="3" applyNumberFormat="1" applyFont="1" applyFill="1" applyBorder="1" applyAlignment="1">
      <alignment horizontal="right" vertical="center"/>
    </xf>
    <xf numFmtId="167" fontId="23" fillId="7" borderId="13" xfId="3" applyNumberFormat="1" applyFont="1" applyFill="1" applyBorder="1" applyAlignment="1">
      <alignment horizontal="right" vertical="center"/>
    </xf>
    <xf numFmtId="3" fontId="23" fillId="7" borderId="10" xfId="3" applyNumberFormat="1" applyFont="1" applyFill="1" applyBorder="1" applyAlignment="1">
      <alignment horizontal="right" vertical="center"/>
    </xf>
    <xf numFmtId="3" fontId="23" fillId="7" borderId="9" xfId="3" applyNumberFormat="1" applyFont="1" applyFill="1" applyBorder="1" applyAlignment="1">
      <alignment horizontal="right" vertical="center"/>
    </xf>
    <xf numFmtId="3" fontId="16" fillId="0" borderId="4" xfId="3" applyNumberFormat="1" applyFont="1" applyBorder="1" applyAlignment="1">
      <alignment vertical="center"/>
    </xf>
    <xf numFmtId="3" fontId="16" fillId="0" borderId="4" xfId="3" applyNumberFormat="1" applyFont="1" applyBorder="1" applyAlignment="1">
      <alignment horizontal="center" vertical="center"/>
    </xf>
    <xf numFmtId="165" fontId="17" fillId="0" borderId="5" xfId="1" applyNumberFormat="1" applyFont="1" applyBorder="1" applyAlignment="1">
      <alignment horizontal="right" vertical="center"/>
    </xf>
    <xf numFmtId="166" fontId="17" fillId="0" borderId="5" xfId="1" applyNumberFormat="1" applyFont="1" applyBorder="1" applyAlignment="1">
      <alignment horizontal="right" vertical="center"/>
    </xf>
    <xf numFmtId="167" fontId="16" fillId="0" borderId="15" xfId="3" applyNumberFormat="1" applyFont="1" applyBorder="1" applyAlignment="1">
      <alignment horizontal="right" vertical="center"/>
    </xf>
    <xf numFmtId="167" fontId="16" fillId="0" borderId="6" xfId="3" applyNumberFormat="1" applyFont="1" applyBorder="1" applyAlignment="1">
      <alignment horizontal="right" vertical="center"/>
    </xf>
    <xf numFmtId="3" fontId="16" fillId="0" borderId="16" xfId="3" applyNumberFormat="1" applyFont="1" applyBorder="1" applyAlignment="1">
      <alignment horizontal="right" vertical="center"/>
    </xf>
    <xf numFmtId="3" fontId="16" fillId="0" borderId="5" xfId="3" applyNumberFormat="1" applyFont="1" applyBorder="1" applyAlignment="1">
      <alignment horizontal="right" vertical="center"/>
    </xf>
    <xf numFmtId="165" fontId="22" fillId="8" borderId="0" xfId="1" applyNumberFormat="1" applyFont="1" applyFill="1" applyBorder="1" applyAlignment="1">
      <alignment horizontal="right" vertical="center"/>
    </xf>
    <xf numFmtId="166" fontId="24" fillId="8" borderId="0" xfId="1" applyNumberFormat="1" applyFont="1" applyFill="1" applyBorder="1" applyAlignment="1">
      <alignment horizontal="right" vertical="center"/>
    </xf>
    <xf numFmtId="3" fontId="2" fillId="0" borderId="0" xfId="3" applyNumberFormat="1" applyFont="1" applyFill="1" applyAlignment="1">
      <alignment vertical="center"/>
    </xf>
    <xf numFmtId="3" fontId="1" fillId="0" borderId="0" xfId="3" applyNumberFormat="1" applyFont="1" applyBorder="1" applyAlignment="1">
      <alignment horizontal="right" vertical="center"/>
    </xf>
    <xf numFmtId="3" fontId="23" fillId="7" borderId="7" xfId="3" applyNumberFormat="1" applyFont="1" applyFill="1" applyBorder="1" applyAlignment="1">
      <alignment vertical="center"/>
    </xf>
    <xf numFmtId="3" fontId="23" fillId="7" borderId="7" xfId="3" applyNumberFormat="1" applyFont="1" applyFill="1" applyBorder="1" applyAlignment="1">
      <alignment horizontal="center" vertical="center"/>
    </xf>
    <xf numFmtId="3" fontId="23" fillId="7" borderId="14" xfId="3" applyNumberFormat="1" applyFont="1" applyFill="1" applyBorder="1" applyAlignment="1">
      <alignment horizontal="center" vertical="center"/>
    </xf>
    <xf numFmtId="165" fontId="24" fillId="7" borderId="0" xfId="1" applyNumberFormat="1" applyFont="1" applyFill="1" applyBorder="1" applyAlignment="1">
      <alignment horizontal="right" vertical="center"/>
    </xf>
    <xf numFmtId="166" fontId="24" fillId="7" borderId="0" xfId="1" applyNumberFormat="1" applyFont="1" applyFill="1" applyBorder="1" applyAlignment="1">
      <alignment horizontal="right" vertical="center"/>
    </xf>
    <xf numFmtId="167" fontId="23" fillId="7" borderId="17" xfId="3" applyNumberFormat="1" applyFont="1" applyFill="1" applyBorder="1" applyAlignment="1">
      <alignment horizontal="right" vertical="center"/>
    </xf>
    <xf numFmtId="167" fontId="23" fillId="7" borderId="8" xfId="3" applyNumberFormat="1" applyFont="1" applyFill="1" applyBorder="1" applyAlignment="1">
      <alignment horizontal="right" vertical="center"/>
    </xf>
    <xf numFmtId="3" fontId="23" fillId="7" borderId="14" xfId="3" applyNumberFormat="1" applyFont="1" applyFill="1" applyBorder="1" applyAlignment="1">
      <alignment horizontal="right" vertical="center"/>
    </xf>
    <xf numFmtId="3" fontId="23" fillId="7" borderId="7" xfId="3" applyNumberFormat="1" applyFont="1" applyFill="1" applyBorder="1" applyAlignment="1">
      <alignment horizontal="right" vertical="center"/>
    </xf>
    <xf numFmtId="3" fontId="1" fillId="0" borderId="7" xfId="3" applyNumberFormat="1" applyFont="1" applyFill="1" applyBorder="1" applyAlignment="1">
      <alignment horizontal="center" vertical="center"/>
    </xf>
    <xf numFmtId="3" fontId="1" fillId="0" borderId="7" xfId="3" applyNumberFormat="1" applyFont="1" applyFill="1" applyBorder="1" applyAlignment="1">
      <alignment vertical="center"/>
    </xf>
    <xf numFmtId="166" fontId="21" fillId="0" borderId="0" xfId="1" applyNumberFormat="1" applyFont="1" applyFill="1" applyBorder="1" applyAlignment="1">
      <alignment horizontal="right" vertical="center"/>
    </xf>
    <xf numFmtId="167" fontId="1" fillId="0" borderId="17" xfId="3" applyNumberFormat="1" applyFont="1" applyFill="1" applyBorder="1" applyAlignment="1">
      <alignment horizontal="right" vertical="center"/>
    </xf>
    <xf numFmtId="167" fontId="1" fillId="0" borderId="8" xfId="3" applyNumberFormat="1" applyFont="1" applyFill="1" applyBorder="1" applyAlignment="1">
      <alignment horizontal="right" vertical="center"/>
    </xf>
    <xf numFmtId="165" fontId="21" fillId="0" borderId="0" xfId="1" applyNumberFormat="1" applyFont="1" applyFill="1" applyBorder="1" applyAlignment="1">
      <alignment horizontal="right" vertical="center"/>
    </xf>
    <xf numFmtId="3" fontId="16" fillId="0" borderId="2" xfId="3" applyNumberFormat="1" applyFont="1" applyFill="1" applyBorder="1" applyAlignment="1">
      <alignment vertical="center"/>
    </xf>
    <xf numFmtId="3" fontId="16" fillId="0" borderId="0" xfId="3" applyNumberFormat="1" applyFont="1" applyFill="1" applyBorder="1" applyAlignment="1">
      <alignment horizontal="center" vertical="center"/>
    </xf>
    <xf numFmtId="3" fontId="16" fillId="0" borderId="14" xfId="3" applyNumberFormat="1" applyFont="1" applyFill="1" applyBorder="1" applyAlignment="1">
      <alignment horizontal="center" vertical="center"/>
    </xf>
    <xf numFmtId="166" fontId="17" fillId="0" borderId="0" xfId="1" applyNumberFormat="1" applyFont="1" applyFill="1" applyBorder="1" applyAlignment="1">
      <alignment horizontal="right" vertical="center"/>
    </xf>
    <xf numFmtId="3" fontId="16" fillId="0" borderId="18" xfId="3" applyNumberFormat="1" applyFont="1" applyFill="1" applyBorder="1" applyAlignment="1">
      <alignment horizontal="right" vertical="center"/>
    </xf>
    <xf numFmtId="3" fontId="16" fillId="0" borderId="14" xfId="3" applyNumberFormat="1" applyFont="1" applyFill="1" applyBorder="1" applyAlignment="1">
      <alignment horizontal="right" vertical="center"/>
    </xf>
    <xf numFmtId="3" fontId="16" fillId="0" borderId="7" xfId="3" applyNumberFormat="1" applyFont="1" applyFill="1" applyBorder="1" applyAlignment="1">
      <alignment horizontal="right" vertical="center"/>
    </xf>
    <xf numFmtId="3" fontId="16" fillId="0" borderId="7" xfId="3" applyNumberFormat="1" applyFont="1" applyFill="1" applyBorder="1" applyAlignment="1">
      <alignment horizontal="center" vertical="center"/>
    </xf>
    <xf numFmtId="3" fontId="16" fillId="0" borderId="19" xfId="3" applyNumberFormat="1" applyFont="1" applyFill="1" applyBorder="1" applyAlignment="1">
      <alignment horizontal="right" vertical="center"/>
    </xf>
    <xf numFmtId="3" fontId="1" fillId="0" borderId="7" xfId="3" applyNumberFormat="1" applyFont="1" applyBorder="1" applyAlignment="1">
      <alignment horizontal="left" vertical="center" indent="1"/>
    </xf>
    <xf numFmtId="3" fontId="23" fillId="7" borderId="0" xfId="3" applyNumberFormat="1" applyFont="1" applyFill="1" applyBorder="1" applyAlignment="1">
      <alignment horizontal="right" vertical="center"/>
    </xf>
    <xf numFmtId="3" fontId="23" fillId="9" borderId="7" xfId="3" applyNumberFormat="1" applyFont="1" applyFill="1" applyBorder="1" applyAlignment="1">
      <alignment vertical="center"/>
    </xf>
    <xf numFmtId="3" fontId="23" fillId="9" borderId="7" xfId="3" applyNumberFormat="1" applyFont="1" applyFill="1" applyBorder="1" applyAlignment="1">
      <alignment horizontal="center" vertical="center"/>
    </xf>
    <xf numFmtId="3" fontId="23" fillId="9" borderId="14" xfId="3" applyNumberFormat="1" applyFont="1" applyFill="1" applyBorder="1" applyAlignment="1">
      <alignment horizontal="center" vertical="center"/>
    </xf>
    <xf numFmtId="165" fontId="24" fillId="9" borderId="0" xfId="1" applyNumberFormat="1" applyFont="1" applyFill="1" applyBorder="1" applyAlignment="1">
      <alignment horizontal="right" vertical="center"/>
    </xf>
    <xf numFmtId="166" fontId="24" fillId="9" borderId="0" xfId="1" applyNumberFormat="1" applyFont="1" applyFill="1" applyBorder="1" applyAlignment="1">
      <alignment horizontal="right" vertical="center"/>
    </xf>
    <xf numFmtId="167" fontId="23" fillId="9" borderId="17" xfId="3" applyNumberFormat="1" applyFont="1" applyFill="1" applyBorder="1" applyAlignment="1">
      <alignment horizontal="right" vertical="center"/>
    </xf>
    <xf numFmtId="167" fontId="23" fillId="9" borderId="8" xfId="3" applyNumberFormat="1" applyFont="1" applyFill="1" applyBorder="1" applyAlignment="1">
      <alignment horizontal="right" vertical="center"/>
    </xf>
    <xf numFmtId="3" fontId="23" fillId="9" borderId="14" xfId="3" applyNumberFormat="1" applyFont="1" applyFill="1" applyBorder="1" applyAlignment="1">
      <alignment horizontal="right" vertical="center"/>
    </xf>
    <xf numFmtId="3" fontId="23" fillId="9" borderId="7" xfId="3" applyNumberFormat="1" applyFont="1" applyFill="1" applyBorder="1" applyAlignment="1">
      <alignment horizontal="right" vertical="center"/>
    </xf>
    <xf numFmtId="165" fontId="16" fillId="0" borderId="0" xfId="1" applyNumberFormat="1" applyFont="1" applyBorder="1" applyAlignment="1">
      <alignment horizontal="right" vertical="center"/>
    </xf>
    <xf numFmtId="166" fontId="16" fillId="0" borderId="0" xfId="1" applyNumberFormat="1" applyFont="1" applyBorder="1" applyAlignment="1">
      <alignment horizontal="right" vertical="center"/>
    </xf>
    <xf numFmtId="3" fontId="23" fillId="9" borderId="0" xfId="3" applyNumberFormat="1" applyFont="1" applyFill="1" applyBorder="1" applyAlignment="1">
      <alignment horizontal="right" vertical="center"/>
    </xf>
    <xf numFmtId="3" fontId="1" fillId="0" borderId="7" xfId="3" applyNumberFormat="1" applyFont="1" applyBorder="1" applyAlignment="1">
      <alignment horizontal="left" vertical="center"/>
    </xf>
    <xf numFmtId="167" fontId="1" fillId="0" borderId="21" xfId="3" applyNumberFormat="1" applyFont="1" applyFill="1" applyBorder="1" applyAlignment="1">
      <alignment horizontal="right" vertical="center"/>
    </xf>
    <xf numFmtId="3" fontId="1" fillId="0" borderId="0" xfId="3" applyNumberFormat="1" applyFont="1" applyFill="1" applyAlignment="1">
      <alignment vertical="center"/>
    </xf>
    <xf numFmtId="3" fontId="1" fillId="0" borderId="9" xfId="3" applyNumberFormat="1" applyFont="1" applyBorder="1" applyAlignment="1">
      <alignment vertical="center"/>
    </xf>
    <xf numFmtId="3" fontId="1" fillId="0" borderId="9" xfId="3" applyNumberFormat="1" applyFont="1" applyFill="1" applyBorder="1" applyAlignment="1">
      <alignment horizontal="center" vertical="center"/>
    </xf>
    <xf numFmtId="3" fontId="1" fillId="0" borderId="10" xfId="3" applyNumberFormat="1" applyFont="1" applyBorder="1" applyAlignment="1">
      <alignment horizontal="center" vertical="center"/>
    </xf>
    <xf numFmtId="165" fontId="21" fillId="0" borderId="11" xfId="1" applyNumberFormat="1" applyFont="1" applyBorder="1" applyAlignment="1">
      <alignment horizontal="right" vertical="center"/>
    </xf>
    <xf numFmtId="166" fontId="21" fillId="0" borderId="11" xfId="1" applyNumberFormat="1" applyFont="1" applyBorder="1" applyAlignment="1">
      <alignment horizontal="right" vertical="center"/>
    </xf>
    <xf numFmtId="167" fontId="1" fillId="0" borderId="12" xfId="3" applyNumberFormat="1" applyFont="1" applyBorder="1" applyAlignment="1">
      <alignment horizontal="right" vertical="center"/>
    </xf>
    <xf numFmtId="167" fontId="1" fillId="0" borderId="22" xfId="3" applyNumberFormat="1" applyFont="1" applyBorder="1" applyAlignment="1">
      <alignment horizontal="right" vertical="center"/>
    </xf>
    <xf numFmtId="3" fontId="1" fillId="0" borderId="10" xfId="3" applyNumberFormat="1" applyFont="1" applyBorder="1" applyAlignment="1">
      <alignment horizontal="right" vertical="center"/>
    </xf>
    <xf numFmtId="3" fontId="1" fillId="0" borderId="9" xfId="3" applyNumberFormat="1" applyFont="1" applyBorder="1" applyAlignment="1">
      <alignment horizontal="right" vertical="center"/>
    </xf>
    <xf numFmtId="167" fontId="1" fillId="0" borderId="13" xfId="3" applyNumberFormat="1" applyFont="1" applyBorder="1" applyAlignment="1">
      <alignment horizontal="right" vertical="center"/>
    </xf>
    <xf numFmtId="3" fontId="20" fillId="0" borderId="0" xfId="3" applyNumberFormat="1" applyFont="1" applyFill="1" applyAlignment="1">
      <alignment vertical="center"/>
    </xf>
    <xf numFmtId="0" fontId="21" fillId="0" borderId="0" xfId="3" applyFont="1" applyFill="1" applyAlignment="1">
      <alignment vertical="center"/>
    </xf>
    <xf numFmtId="3" fontId="21" fillId="0" borderId="0" xfId="3" applyNumberFormat="1" applyFont="1" applyFill="1" applyAlignment="1">
      <alignment horizontal="center" vertical="center"/>
    </xf>
    <xf numFmtId="3" fontId="17" fillId="0" borderId="7" xfId="3" applyNumberFormat="1" applyFont="1" applyFill="1" applyBorder="1" applyAlignment="1">
      <alignment vertical="center"/>
    </xf>
    <xf numFmtId="3" fontId="17" fillId="0" borderId="7" xfId="3" applyNumberFormat="1" applyFont="1" applyFill="1" applyBorder="1" applyAlignment="1">
      <alignment horizontal="center" vertical="center"/>
    </xf>
    <xf numFmtId="3" fontId="17" fillId="0" borderId="14" xfId="3" applyNumberFormat="1" applyFont="1" applyFill="1" applyBorder="1" applyAlignment="1">
      <alignment horizontal="center" vertical="center"/>
    </xf>
    <xf numFmtId="167" fontId="17" fillId="0" borderId="17" xfId="3" applyNumberFormat="1" applyFont="1" applyFill="1" applyBorder="1" applyAlignment="1">
      <alignment horizontal="right" vertical="center"/>
    </xf>
    <xf numFmtId="167" fontId="17" fillId="0" borderId="8" xfId="3" applyNumberFormat="1" applyFont="1" applyFill="1" applyBorder="1" applyAlignment="1">
      <alignment horizontal="right" vertical="center"/>
    </xf>
    <xf numFmtId="3" fontId="17" fillId="0" borderId="14" xfId="3" applyNumberFormat="1" applyFont="1" applyFill="1" applyBorder="1" applyAlignment="1">
      <alignment horizontal="right" vertical="center"/>
    </xf>
    <xf numFmtId="3" fontId="17" fillId="0" borderId="7" xfId="3" applyNumberFormat="1" applyFont="1" applyFill="1" applyBorder="1" applyAlignment="1">
      <alignment horizontal="right" vertical="center"/>
    </xf>
    <xf numFmtId="3" fontId="21" fillId="0" borderId="7" xfId="3" applyNumberFormat="1" applyFont="1" applyFill="1" applyBorder="1" applyAlignment="1">
      <alignment vertical="center"/>
    </xf>
    <xf numFmtId="167" fontId="21" fillId="0" borderId="17" xfId="3" applyNumberFormat="1" applyFont="1" applyFill="1" applyBorder="1" applyAlignment="1">
      <alignment horizontal="right" vertical="center"/>
    </xf>
    <xf numFmtId="167" fontId="21" fillId="0" borderId="8" xfId="3" applyNumberFormat="1" applyFont="1" applyFill="1" applyBorder="1" applyAlignment="1">
      <alignment horizontal="right" vertical="center"/>
    </xf>
    <xf numFmtId="3" fontId="1" fillId="0" borderId="14" xfId="3" applyNumberFormat="1" applyFont="1" applyFill="1" applyBorder="1" applyAlignment="1">
      <alignment horizontal="center" vertical="center"/>
    </xf>
    <xf numFmtId="3" fontId="1" fillId="0" borderId="18" xfId="3" applyNumberFormat="1" applyFont="1" applyFill="1" applyBorder="1" applyAlignment="1">
      <alignment horizontal="right" vertical="center"/>
    </xf>
    <xf numFmtId="3" fontId="1" fillId="0" borderId="14" xfId="3" applyNumberFormat="1" applyFont="1" applyFill="1" applyBorder="1" applyAlignment="1">
      <alignment horizontal="right" vertical="center"/>
    </xf>
    <xf numFmtId="3" fontId="1" fillId="0" borderId="0" xfId="3" applyNumberFormat="1" applyFont="1" applyFill="1" applyBorder="1" applyAlignment="1">
      <alignment horizontal="right" vertical="center"/>
    </xf>
    <xf numFmtId="167" fontId="1" fillId="0" borderId="21" xfId="3" applyNumberFormat="1" applyFont="1" applyBorder="1" applyAlignment="1">
      <alignment horizontal="right" vertical="center"/>
    </xf>
    <xf numFmtId="3" fontId="1" fillId="0" borderId="9" xfId="3" applyNumberFormat="1" applyFont="1" applyBorder="1" applyAlignment="1">
      <alignment horizontal="center" vertical="center"/>
    </xf>
    <xf numFmtId="167" fontId="23" fillId="6" borderId="21" xfId="3" applyNumberFormat="1" applyFont="1" applyFill="1" applyBorder="1" applyAlignment="1">
      <alignment horizontal="right" vertical="center"/>
    </xf>
    <xf numFmtId="3" fontId="23" fillId="6" borderId="7" xfId="3" applyNumberFormat="1" applyFont="1" applyFill="1" applyBorder="1" applyAlignment="1">
      <alignment horizontal="right" vertical="center"/>
    </xf>
    <xf numFmtId="3" fontId="23" fillId="6" borderId="9" xfId="3" applyNumberFormat="1" applyFont="1" applyFill="1" applyBorder="1" applyAlignment="1">
      <alignment vertical="center"/>
    </xf>
    <xf numFmtId="3" fontId="23" fillId="6" borderId="9" xfId="3" applyNumberFormat="1" applyFont="1" applyFill="1" applyBorder="1" applyAlignment="1">
      <alignment horizontal="center" vertical="center"/>
    </xf>
    <xf numFmtId="3" fontId="23" fillId="6" borderId="10" xfId="3" applyNumberFormat="1" applyFont="1" applyFill="1" applyBorder="1" applyAlignment="1">
      <alignment horizontal="center" vertical="center"/>
    </xf>
    <xf numFmtId="165" fontId="24" fillId="6" borderId="11" xfId="1" applyNumberFormat="1" applyFont="1" applyFill="1" applyBorder="1" applyAlignment="1">
      <alignment horizontal="right" vertical="center"/>
    </xf>
    <xf numFmtId="166" fontId="24" fillId="6" borderId="11" xfId="1" applyNumberFormat="1" applyFont="1" applyFill="1" applyBorder="1" applyAlignment="1">
      <alignment horizontal="right" vertical="center"/>
    </xf>
    <xf numFmtId="167" fontId="23" fillId="6" borderId="12" xfId="3" applyNumberFormat="1" applyFont="1" applyFill="1" applyBorder="1" applyAlignment="1">
      <alignment horizontal="right" vertical="center"/>
    </xf>
    <xf numFmtId="167" fontId="23" fillId="6" borderId="22" xfId="3" applyNumberFormat="1" applyFont="1" applyFill="1" applyBorder="1" applyAlignment="1">
      <alignment horizontal="right" vertical="center"/>
    </xf>
    <xf numFmtId="3" fontId="23" fillId="6" borderId="10" xfId="3" applyNumberFormat="1" applyFont="1" applyFill="1" applyBorder="1" applyAlignment="1">
      <alignment horizontal="right" vertical="center"/>
    </xf>
    <xf numFmtId="3" fontId="23" fillId="6" borderId="9" xfId="3" applyNumberFormat="1" applyFont="1" applyFill="1" applyBorder="1" applyAlignment="1">
      <alignment horizontal="right" vertical="center"/>
    </xf>
    <xf numFmtId="167" fontId="23" fillId="6" borderId="13" xfId="3" applyNumberFormat="1" applyFont="1" applyFill="1" applyBorder="1" applyAlignment="1">
      <alignment horizontal="right" vertical="center"/>
    </xf>
    <xf numFmtId="3" fontId="23" fillId="4" borderId="7" xfId="3" applyNumberFormat="1" applyFont="1" applyFill="1" applyBorder="1" applyAlignment="1">
      <alignment vertical="center"/>
    </xf>
    <xf numFmtId="3" fontId="23" fillId="4" borderId="7" xfId="3" applyNumberFormat="1" applyFont="1" applyFill="1" applyBorder="1" applyAlignment="1">
      <alignment horizontal="center" vertical="center"/>
    </xf>
    <xf numFmtId="3" fontId="23" fillId="4" borderId="14" xfId="3" applyNumberFormat="1" applyFont="1" applyFill="1" applyBorder="1" applyAlignment="1">
      <alignment horizontal="center" vertical="center"/>
    </xf>
    <xf numFmtId="165" fontId="24" fillId="4" borderId="0" xfId="1" applyNumberFormat="1" applyFont="1" applyFill="1" applyBorder="1" applyAlignment="1">
      <alignment horizontal="right" vertical="center"/>
    </xf>
    <xf numFmtId="166" fontId="24" fillId="4" borderId="0" xfId="1" applyNumberFormat="1" applyFont="1" applyFill="1" applyBorder="1" applyAlignment="1">
      <alignment horizontal="right" vertical="center"/>
    </xf>
    <xf numFmtId="167" fontId="23" fillId="4" borderId="17" xfId="3" applyNumberFormat="1" applyFont="1" applyFill="1" applyBorder="1" applyAlignment="1">
      <alignment horizontal="right" vertical="center"/>
    </xf>
    <xf numFmtId="167" fontId="23" fillId="4" borderId="21" xfId="3" applyNumberFormat="1" applyFont="1" applyFill="1" applyBorder="1" applyAlignment="1">
      <alignment horizontal="right" vertical="center"/>
    </xf>
    <xf numFmtId="3" fontId="23" fillId="4" borderId="14" xfId="3" applyNumberFormat="1" applyFont="1" applyFill="1" applyBorder="1" applyAlignment="1">
      <alignment horizontal="right" vertical="center"/>
    </xf>
    <xf numFmtId="167" fontId="23" fillId="4" borderId="8" xfId="3" applyNumberFormat="1" applyFont="1" applyFill="1" applyBorder="1" applyAlignment="1">
      <alignment horizontal="right" vertical="center"/>
    </xf>
    <xf numFmtId="3" fontId="23" fillId="4" borderId="0" xfId="3" applyNumberFormat="1" applyFont="1" applyFill="1" applyBorder="1" applyAlignment="1">
      <alignment horizontal="right" vertical="center"/>
    </xf>
    <xf numFmtId="3" fontId="11" fillId="0" borderId="7" xfId="3" applyNumberFormat="1" applyFont="1" applyFill="1" applyBorder="1" applyAlignment="1">
      <alignment vertical="center"/>
    </xf>
    <xf numFmtId="3" fontId="16" fillId="0" borderId="0" xfId="3" applyNumberFormat="1" applyFont="1" applyFill="1" applyBorder="1" applyAlignment="1">
      <alignment horizontal="right" vertical="center"/>
    </xf>
    <xf numFmtId="3" fontId="11" fillId="0" borderId="9" xfId="3" applyNumberFormat="1" applyFont="1" applyFill="1" applyBorder="1" applyAlignment="1">
      <alignment vertical="center"/>
    </xf>
    <xf numFmtId="3" fontId="16" fillId="0" borderId="9" xfId="3" applyNumberFormat="1" applyFont="1" applyFill="1" applyBorder="1" applyAlignment="1">
      <alignment horizontal="center" vertical="center"/>
    </xf>
    <xf numFmtId="3" fontId="16" fillId="0" borderId="10" xfId="3" applyNumberFormat="1" applyFont="1" applyFill="1" applyBorder="1" applyAlignment="1">
      <alignment horizontal="center" vertical="center"/>
    </xf>
    <xf numFmtId="165" fontId="17" fillId="0" borderId="11" xfId="1" applyNumberFormat="1" applyFont="1" applyFill="1" applyBorder="1" applyAlignment="1">
      <alignment horizontal="right" vertical="center"/>
    </xf>
    <xf numFmtId="166" fontId="17" fillId="0" borderId="11" xfId="1" applyNumberFormat="1" applyFont="1" applyFill="1" applyBorder="1" applyAlignment="1">
      <alignment horizontal="right" vertical="center"/>
    </xf>
    <xf numFmtId="167" fontId="16" fillId="0" borderId="12" xfId="3" quotePrefix="1" applyNumberFormat="1" applyFont="1" applyFill="1" applyBorder="1" applyAlignment="1">
      <alignment horizontal="right" vertical="center"/>
    </xf>
    <xf numFmtId="167" fontId="16" fillId="0" borderId="13" xfId="3" quotePrefix="1" applyNumberFormat="1" applyFont="1" applyFill="1" applyBorder="1" applyAlignment="1">
      <alignment horizontal="right" vertical="center"/>
    </xf>
    <xf numFmtId="3" fontId="16" fillId="0" borderId="10" xfId="3" applyNumberFormat="1" applyFont="1" applyFill="1" applyBorder="1" applyAlignment="1">
      <alignment horizontal="right" vertical="center"/>
    </xf>
    <xf numFmtId="3" fontId="16" fillId="0" borderId="11" xfId="3" applyNumberFormat="1" applyFont="1" applyFill="1" applyBorder="1" applyAlignment="1">
      <alignment horizontal="right" vertical="center"/>
    </xf>
    <xf numFmtId="0" fontId="1" fillId="0" borderId="0" xfId="3" applyFont="1" applyFill="1" applyBorder="1" applyAlignment="1">
      <alignment vertical="center"/>
    </xf>
    <xf numFmtId="0" fontId="1" fillId="0" borderId="0" xfId="3" applyFont="1" applyAlignment="1">
      <alignment vertical="center"/>
    </xf>
    <xf numFmtId="165" fontId="21" fillId="0" borderId="0" xfId="3" applyNumberFormat="1" applyFont="1" applyAlignment="1">
      <alignment vertical="center"/>
    </xf>
    <xf numFmtId="166" fontId="21" fillId="0" borderId="0" xfId="3" applyNumberFormat="1" applyFont="1" applyAlignment="1">
      <alignment vertical="center"/>
    </xf>
    <xf numFmtId="0" fontId="1" fillId="0" borderId="0" xfId="3" applyFont="1" applyBorder="1" applyAlignment="1">
      <alignment vertical="center"/>
    </xf>
    <xf numFmtId="3" fontId="1" fillId="0" borderId="0" xfId="3" applyNumberFormat="1" applyFont="1" applyAlignment="1">
      <alignment vertical="center"/>
    </xf>
    <xf numFmtId="3" fontId="1" fillId="0" borderId="0" xfId="3" applyNumberFormat="1" applyFont="1" applyFill="1" applyBorder="1" applyAlignment="1">
      <alignment vertical="center"/>
    </xf>
    <xf numFmtId="3" fontId="1" fillId="0" borderId="0" xfId="3" applyNumberFormat="1" applyFont="1" applyBorder="1" applyAlignment="1">
      <alignment vertical="center"/>
    </xf>
    <xf numFmtId="165" fontId="1" fillId="0" borderId="0" xfId="3" applyNumberFormat="1" applyFont="1" applyBorder="1" applyAlignment="1">
      <alignment vertical="center"/>
    </xf>
    <xf numFmtId="0" fontId="1" fillId="0" borderId="0" xfId="3" applyFont="1" applyAlignment="1">
      <alignment horizontal="center" vertical="center"/>
    </xf>
    <xf numFmtId="0" fontId="1" fillId="0" borderId="0" xfId="3" applyFont="1" applyBorder="1" applyAlignment="1">
      <alignment horizontal="center" vertical="center"/>
    </xf>
    <xf numFmtId="3" fontId="16" fillId="3" borderId="6" xfId="3" applyNumberFormat="1" applyFont="1" applyFill="1" applyBorder="1" applyAlignment="1">
      <alignment vertical="center"/>
    </xf>
    <xf numFmtId="0" fontId="16" fillId="3" borderId="5" xfId="3" applyFont="1" applyFill="1" applyBorder="1" applyAlignment="1">
      <alignment horizontal="center" vertical="center"/>
    </xf>
    <xf numFmtId="165" fontId="25" fillId="3" borderId="5" xfId="3" applyNumberFormat="1" applyFont="1" applyFill="1" applyBorder="1" applyAlignment="1">
      <alignment horizontal="centerContinuous" vertical="center"/>
    </xf>
    <xf numFmtId="166" fontId="17" fillId="3" borderId="6" xfId="3" applyNumberFormat="1" applyFont="1" applyFill="1" applyBorder="1" applyAlignment="1">
      <alignment horizontal="centerContinuous" vertical="center"/>
    </xf>
    <xf numFmtId="0" fontId="1" fillId="3" borderId="5" xfId="3" applyFont="1" applyFill="1" applyBorder="1" applyAlignment="1">
      <alignment vertical="center"/>
    </xf>
    <xf numFmtId="3" fontId="11" fillId="3" borderId="8" xfId="3" applyNumberFormat="1" applyFont="1" applyFill="1" applyBorder="1" applyAlignment="1">
      <alignment horizontal="centerContinuous" vertical="center"/>
    </xf>
    <xf numFmtId="0" fontId="16" fillId="3" borderId="7" xfId="3" applyFont="1" applyFill="1" applyBorder="1" applyAlignment="1">
      <alignment horizontal="centerContinuous" vertical="center"/>
    </xf>
    <xf numFmtId="0" fontId="1" fillId="3" borderId="0" xfId="3" applyFont="1" applyFill="1" applyBorder="1" applyAlignment="1">
      <alignment horizontal="centerContinuous" vertical="center"/>
    </xf>
    <xf numFmtId="49" fontId="25" fillId="3" borderId="0" xfId="3" applyNumberFormat="1" applyFont="1" applyFill="1" applyBorder="1" applyAlignment="1">
      <alignment horizontal="centerContinuous" vertical="center"/>
    </xf>
    <xf numFmtId="49" fontId="17" fillId="3" borderId="8" xfId="3" applyNumberFormat="1" applyFont="1" applyFill="1" applyBorder="1" applyAlignment="1">
      <alignment horizontal="centerContinuous" vertical="center"/>
    </xf>
    <xf numFmtId="49" fontId="25" fillId="3" borderId="0" xfId="3" applyNumberFormat="1" applyFont="1" applyFill="1" applyBorder="1" applyAlignment="1">
      <alignment horizontal="centerContinuous" vertical="center" wrapText="1"/>
    </xf>
    <xf numFmtId="49" fontId="17" fillId="3" borderId="8" xfId="3" applyNumberFormat="1" applyFont="1" applyFill="1" applyBorder="1" applyAlignment="1">
      <alignment horizontal="centerContinuous" vertical="center" wrapText="1"/>
    </xf>
    <xf numFmtId="3" fontId="16" fillId="3" borderId="13" xfId="3" applyNumberFormat="1" applyFont="1" applyFill="1" applyBorder="1" applyAlignment="1">
      <alignment horizontal="centerContinuous" vertical="center"/>
    </xf>
    <xf numFmtId="165" fontId="26" fillId="3" borderId="11" xfId="3" applyNumberFormat="1" applyFont="1" applyFill="1" applyBorder="1" applyAlignment="1">
      <alignment horizontal="centerContinuous" vertical="center"/>
    </xf>
    <xf numFmtId="166" fontId="19" fillId="3" borderId="13" xfId="3" applyNumberFormat="1" applyFont="1" applyFill="1" applyBorder="1" applyAlignment="1">
      <alignment horizontal="centerContinuous" vertical="center"/>
    </xf>
    <xf numFmtId="0" fontId="16" fillId="3" borderId="20" xfId="3" applyFont="1" applyFill="1" applyBorder="1" applyAlignment="1">
      <alignment horizontal="center" vertical="center"/>
    </xf>
    <xf numFmtId="3" fontId="1" fillId="0" borderId="8" xfId="3" applyNumberFormat="1" applyFont="1" applyBorder="1" applyAlignment="1">
      <alignment vertical="center"/>
    </xf>
    <xf numFmtId="0" fontId="1" fillId="0" borderId="18" xfId="3" applyFont="1" applyBorder="1" applyAlignment="1">
      <alignment horizontal="center" vertical="center"/>
    </xf>
    <xf numFmtId="0" fontId="1" fillId="0" borderId="17" xfId="3" applyFont="1" applyBorder="1" applyAlignment="1">
      <alignment horizontal="center" vertical="center"/>
    </xf>
    <xf numFmtId="165" fontId="21" fillId="0" borderId="0" xfId="3" applyNumberFormat="1" applyFont="1" applyBorder="1" applyAlignment="1">
      <alignment vertical="center"/>
    </xf>
    <xf numFmtId="166" fontId="21" fillId="0" borderId="8" xfId="3" applyNumberFormat="1" applyFont="1" applyBorder="1" applyAlignment="1">
      <alignment vertical="center"/>
    </xf>
    <xf numFmtId="0" fontId="1" fillId="0" borderId="18" xfId="3" applyFont="1" applyBorder="1" applyAlignment="1">
      <alignment vertical="center"/>
    </xf>
    <xf numFmtId="0" fontId="1" fillId="0" borderId="14" xfId="3" applyFont="1" applyBorder="1" applyAlignment="1">
      <alignment vertical="center"/>
    </xf>
    <xf numFmtId="3" fontId="16" fillId="4" borderId="7" xfId="3" applyNumberFormat="1" applyFont="1" applyFill="1" applyBorder="1" applyAlignment="1">
      <alignment vertical="center"/>
    </xf>
    <xf numFmtId="3" fontId="16" fillId="4" borderId="8" xfId="3" applyNumberFormat="1" applyFont="1" applyFill="1" applyBorder="1" applyAlignment="1">
      <alignment vertical="center"/>
    </xf>
    <xf numFmtId="3" fontId="16" fillId="4" borderId="18" xfId="3" applyNumberFormat="1" applyFont="1" applyFill="1" applyBorder="1" applyAlignment="1">
      <alignment horizontal="right" vertical="center"/>
    </xf>
    <xf numFmtId="3" fontId="16" fillId="4" borderId="14" xfId="3" applyNumberFormat="1" applyFont="1" applyFill="1" applyBorder="1" applyAlignment="1">
      <alignment horizontal="right" vertical="center"/>
    </xf>
    <xf numFmtId="165" fontId="17" fillId="4" borderId="0" xfId="1" applyNumberFormat="1" applyFont="1" applyFill="1" applyBorder="1" applyAlignment="1">
      <alignment horizontal="right" vertical="center"/>
    </xf>
    <xf numFmtId="166" fontId="17" fillId="4" borderId="8" xfId="1" applyNumberFormat="1" applyFont="1" applyFill="1" applyBorder="1" applyAlignment="1">
      <alignment horizontal="right" vertical="center"/>
    </xf>
    <xf numFmtId="3" fontId="16" fillId="4" borderId="17" xfId="3" applyNumberFormat="1" applyFont="1" applyFill="1" applyBorder="1" applyAlignment="1">
      <alignment horizontal="right" vertical="center"/>
    </xf>
    <xf numFmtId="0" fontId="1" fillId="0" borderId="18" xfId="3" applyFont="1" applyBorder="1" applyAlignment="1">
      <alignment horizontal="right" vertical="center"/>
    </xf>
    <xf numFmtId="166" fontId="21" fillId="0" borderId="8" xfId="3" applyNumberFormat="1" applyFont="1" applyBorder="1" applyAlignment="1">
      <alignment horizontal="right" vertical="center"/>
    </xf>
    <xf numFmtId="3" fontId="16" fillId="6" borderId="7" xfId="3" applyNumberFormat="1" applyFont="1" applyFill="1" applyBorder="1" applyAlignment="1">
      <alignment vertical="center"/>
    </xf>
    <xf numFmtId="3" fontId="16" fillId="6" borderId="8" xfId="3" applyNumberFormat="1" applyFont="1" applyFill="1" applyBorder="1" applyAlignment="1">
      <alignment vertical="center"/>
    </xf>
    <xf numFmtId="3" fontId="16" fillId="6" borderId="18" xfId="3" applyNumberFormat="1" applyFont="1" applyFill="1" applyBorder="1" applyAlignment="1">
      <alignment horizontal="right" vertical="center"/>
    </xf>
    <xf numFmtId="3" fontId="16" fillId="6" borderId="14" xfId="3" applyNumberFormat="1" applyFont="1" applyFill="1" applyBorder="1" applyAlignment="1">
      <alignment horizontal="right" vertical="center"/>
    </xf>
    <xf numFmtId="165" fontId="17" fillId="6" borderId="0" xfId="1" applyNumberFormat="1" applyFont="1" applyFill="1" applyBorder="1" applyAlignment="1">
      <alignment horizontal="right" vertical="center"/>
    </xf>
    <xf numFmtId="166" fontId="17" fillId="6" borderId="8" xfId="1" applyNumberFormat="1" applyFont="1" applyFill="1" applyBorder="1" applyAlignment="1">
      <alignment horizontal="right" vertical="center"/>
    </xf>
    <xf numFmtId="3" fontId="16" fillId="6" borderId="17" xfId="3" applyNumberFormat="1" applyFont="1" applyFill="1" applyBorder="1" applyAlignment="1">
      <alignment horizontal="right" vertical="center"/>
    </xf>
    <xf numFmtId="3" fontId="16" fillId="0" borderId="8" xfId="3" applyNumberFormat="1" applyFont="1" applyFill="1" applyBorder="1" applyAlignment="1">
      <alignment vertical="center"/>
    </xf>
    <xf numFmtId="166" fontId="17" fillId="0" borderId="8" xfId="1" applyNumberFormat="1" applyFont="1" applyBorder="1" applyAlignment="1">
      <alignment horizontal="right" vertical="center"/>
    </xf>
    <xf numFmtId="3" fontId="16" fillId="0" borderId="17" xfId="3" applyNumberFormat="1" applyFont="1" applyBorder="1" applyAlignment="1">
      <alignment horizontal="right" vertical="center"/>
    </xf>
    <xf numFmtId="3" fontId="1" fillId="0" borderId="8" xfId="3" applyNumberFormat="1" applyFont="1" applyFill="1" applyBorder="1" applyAlignment="1">
      <alignment vertical="center"/>
    </xf>
    <xf numFmtId="166" fontId="21" fillId="0" borderId="8" xfId="1" applyNumberFormat="1" applyFont="1" applyFill="1" applyBorder="1" applyAlignment="1">
      <alignment horizontal="right" vertical="center"/>
    </xf>
    <xf numFmtId="3" fontId="1" fillId="0" borderId="17" xfId="3" applyNumberFormat="1" applyFont="1" applyFill="1" applyBorder="1" applyAlignment="1">
      <alignment horizontal="right" vertical="center"/>
    </xf>
    <xf numFmtId="166" fontId="17" fillId="0" borderId="8" xfId="1" applyNumberFormat="1" applyFont="1" applyFill="1" applyBorder="1" applyAlignment="1">
      <alignment horizontal="right" vertical="center"/>
    </xf>
    <xf numFmtId="168" fontId="21" fillId="0" borderId="8" xfId="1" applyNumberFormat="1" applyFont="1" applyFill="1" applyBorder="1" applyAlignment="1">
      <alignment horizontal="right" vertical="center"/>
    </xf>
    <xf numFmtId="3" fontId="16" fillId="7" borderId="23" xfId="3" applyNumberFormat="1" applyFont="1" applyFill="1" applyBorder="1" applyAlignment="1">
      <alignment vertical="center"/>
    </xf>
    <xf numFmtId="3" fontId="16" fillId="7" borderId="24" xfId="3" applyNumberFormat="1" applyFont="1" applyFill="1" applyBorder="1" applyAlignment="1">
      <alignment vertical="center"/>
    </xf>
    <xf numFmtId="3" fontId="16" fillId="7" borderId="25" xfId="3" applyNumberFormat="1" applyFont="1" applyFill="1" applyBorder="1" applyAlignment="1">
      <alignment horizontal="right" vertical="center"/>
    </xf>
    <xf numFmtId="3" fontId="16" fillId="7" borderId="26" xfId="3" applyNumberFormat="1" applyFont="1" applyFill="1" applyBorder="1" applyAlignment="1">
      <alignment horizontal="right" vertical="center"/>
    </xf>
    <xf numFmtId="165" fontId="17" fillId="7" borderId="27" xfId="1" applyNumberFormat="1" applyFont="1" applyFill="1" applyBorder="1" applyAlignment="1">
      <alignment horizontal="right" vertical="center"/>
    </xf>
    <xf numFmtId="166" fontId="17" fillId="7" borderId="24" xfId="1" applyNumberFormat="1" applyFont="1" applyFill="1" applyBorder="1" applyAlignment="1">
      <alignment horizontal="right" vertical="center"/>
    </xf>
    <xf numFmtId="3" fontId="16" fillId="7" borderId="20" xfId="3" applyNumberFormat="1" applyFont="1" applyFill="1" applyBorder="1" applyAlignment="1">
      <alignment horizontal="right" vertical="center"/>
    </xf>
    <xf numFmtId="3" fontId="16" fillId="7" borderId="12" xfId="3" applyNumberFormat="1" applyFont="1" applyFill="1" applyBorder="1" applyAlignment="1">
      <alignment horizontal="right" vertical="center"/>
    </xf>
    <xf numFmtId="3" fontId="16" fillId="0" borderId="8" xfId="3" applyNumberFormat="1" applyFont="1" applyBorder="1" applyAlignment="1">
      <alignment vertical="center"/>
    </xf>
    <xf numFmtId="166" fontId="21" fillId="0" borderId="8" xfId="1" applyNumberFormat="1" applyFont="1" applyBorder="1" applyAlignment="1">
      <alignment horizontal="right" vertical="center"/>
    </xf>
    <xf numFmtId="3" fontId="1" fillId="0" borderId="17" xfId="3" applyNumberFormat="1" applyFont="1" applyBorder="1" applyAlignment="1">
      <alignment horizontal="right" vertical="center"/>
    </xf>
    <xf numFmtId="3" fontId="16" fillId="7" borderId="8" xfId="3" applyNumberFormat="1" applyFont="1" applyFill="1" applyBorder="1" applyAlignment="1">
      <alignment vertical="center"/>
    </xf>
    <xf numFmtId="166" fontId="17" fillId="7" borderId="8" xfId="1" applyNumberFormat="1" applyFont="1" applyFill="1" applyBorder="1" applyAlignment="1">
      <alignment horizontal="right" vertical="center"/>
    </xf>
    <xf numFmtId="3" fontId="16" fillId="7" borderId="17" xfId="3" applyNumberFormat="1" applyFont="1" applyFill="1" applyBorder="1" applyAlignment="1">
      <alignment horizontal="right" vertical="center"/>
    </xf>
    <xf numFmtId="0" fontId="1" fillId="0" borderId="7" xfId="3" applyBorder="1"/>
    <xf numFmtId="0" fontId="1" fillId="0" borderId="0" xfId="3" applyBorder="1"/>
    <xf numFmtId="0" fontId="1" fillId="0" borderId="0" xfId="3"/>
    <xf numFmtId="3" fontId="27" fillId="10" borderId="8" xfId="3" applyNumberFormat="1" applyFont="1" applyFill="1" applyBorder="1" applyAlignment="1">
      <alignment vertical="center"/>
    </xf>
    <xf numFmtId="3" fontId="28" fillId="0" borderId="8" xfId="3" applyNumberFormat="1" applyFont="1" applyFill="1" applyBorder="1" applyAlignment="1">
      <alignment vertical="center"/>
    </xf>
    <xf numFmtId="3" fontId="16" fillId="7" borderId="0" xfId="3" applyNumberFormat="1" applyFont="1" applyFill="1" applyBorder="1" applyAlignment="1">
      <alignment vertical="center"/>
    </xf>
    <xf numFmtId="3" fontId="29" fillId="0" borderId="7" xfId="3" applyNumberFormat="1" applyFont="1" applyBorder="1" applyAlignment="1">
      <alignment vertical="center"/>
    </xf>
    <xf numFmtId="3" fontId="29" fillId="0" borderId="0" xfId="3" applyNumberFormat="1" applyFont="1" applyBorder="1" applyAlignment="1">
      <alignment horizontal="left" vertical="center"/>
    </xf>
    <xf numFmtId="3" fontId="29" fillId="0" borderId="18" xfId="3" applyNumberFormat="1" applyFont="1" applyFill="1" applyBorder="1" applyAlignment="1">
      <alignment horizontal="right" vertical="center"/>
    </xf>
    <xf numFmtId="3" fontId="29" fillId="0" borderId="17" xfId="3" applyNumberFormat="1" applyFont="1" applyFill="1" applyBorder="1" applyAlignment="1">
      <alignment horizontal="right" vertical="center"/>
    </xf>
    <xf numFmtId="165" fontId="29" fillId="0" borderId="0" xfId="1" applyNumberFormat="1" applyFont="1" applyBorder="1" applyAlignment="1">
      <alignment horizontal="right" vertical="center"/>
    </xf>
    <xf numFmtId="166" fontId="29" fillId="0" borderId="8" xfId="1" applyNumberFormat="1" applyFont="1" applyBorder="1" applyAlignment="1">
      <alignment horizontal="right" vertical="center"/>
    </xf>
    <xf numFmtId="0" fontId="29" fillId="0" borderId="0" xfId="3" applyFont="1" applyFill="1" applyAlignment="1">
      <alignment vertical="center"/>
    </xf>
    <xf numFmtId="3" fontId="16" fillId="6" borderId="0" xfId="3" applyNumberFormat="1" applyFont="1" applyFill="1" applyBorder="1" applyAlignment="1">
      <alignment vertical="center"/>
    </xf>
    <xf numFmtId="3" fontId="16" fillId="6" borderId="23" xfId="3" applyNumberFormat="1" applyFont="1" applyFill="1" applyBorder="1" applyAlignment="1">
      <alignment vertical="center"/>
    </xf>
    <xf numFmtId="3" fontId="16" fillId="6" borderId="27" xfId="3" applyNumberFormat="1" applyFont="1" applyFill="1" applyBorder="1" applyAlignment="1">
      <alignment vertical="center"/>
    </xf>
    <xf numFmtId="3" fontId="16" fillId="6" borderId="25" xfId="3" applyNumberFormat="1" applyFont="1" applyFill="1" applyBorder="1" applyAlignment="1">
      <alignment horizontal="right" vertical="center"/>
    </xf>
    <xf numFmtId="3" fontId="16" fillId="6" borderId="28" xfId="3" applyNumberFormat="1" applyFont="1" applyFill="1" applyBorder="1" applyAlignment="1">
      <alignment horizontal="right" vertical="center"/>
    </xf>
    <xf numFmtId="165" fontId="17" fillId="6" borderId="27" xfId="1" applyNumberFormat="1" applyFont="1" applyFill="1" applyBorder="1" applyAlignment="1">
      <alignment horizontal="right" vertical="center"/>
    </xf>
    <xf numFmtId="166" fontId="17" fillId="6" borderId="24" xfId="1" applyNumberFormat="1" applyFont="1" applyFill="1" applyBorder="1" applyAlignment="1">
      <alignment horizontal="right" vertical="center"/>
    </xf>
    <xf numFmtId="3" fontId="16" fillId="6" borderId="20" xfId="3" applyNumberFormat="1" applyFont="1" applyFill="1" applyBorder="1" applyAlignment="1">
      <alignment horizontal="right" vertical="center"/>
    </xf>
    <xf numFmtId="3" fontId="16" fillId="6" borderId="12" xfId="3" applyNumberFormat="1" applyFont="1" applyFill="1" applyBorder="1" applyAlignment="1">
      <alignment horizontal="right" vertical="center"/>
    </xf>
    <xf numFmtId="3" fontId="16" fillId="4" borderId="0" xfId="3" applyNumberFormat="1" applyFont="1" applyFill="1" applyBorder="1" applyAlignment="1">
      <alignment vertical="center"/>
    </xf>
    <xf numFmtId="3" fontId="16" fillId="3" borderId="9" xfId="3" applyNumberFormat="1" applyFont="1" applyFill="1" applyBorder="1" applyAlignment="1">
      <alignment vertical="center"/>
    </xf>
    <xf numFmtId="3" fontId="16" fillId="3" borderId="13" xfId="3" applyNumberFormat="1" applyFont="1" applyFill="1" applyBorder="1" applyAlignment="1">
      <alignment vertical="center"/>
    </xf>
    <xf numFmtId="3" fontId="16" fillId="3" borderId="20" xfId="3" applyNumberFormat="1" applyFont="1" applyFill="1" applyBorder="1" applyAlignment="1">
      <alignment horizontal="right" vertical="center"/>
    </xf>
    <xf numFmtId="3" fontId="16" fillId="3" borderId="10" xfId="3" applyNumberFormat="1" applyFont="1" applyFill="1" applyBorder="1" applyAlignment="1">
      <alignment horizontal="right" vertical="center"/>
    </xf>
    <xf numFmtId="165" fontId="17" fillId="3" borderId="11" xfId="1" applyNumberFormat="1" applyFont="1" applyFill="1" applyBorder="1" applyAlignment="1">
      <alignment horizontal="right" vertical="center"/>
    </xf>
    <xf numFmtId="166" fontId="17" fillId="3" borderId="13" xfId="1" applyNumberFormat="1" applyFont="1" applyFill="1" applyBorder="1" applyAlignment="1">
      <alignment horizontal="right" vertical="center"/>
    </xf>
    <xf numFmtId="3" fontId="30" fillId="0" borderId="0" xfId="3" applyNumberFormat="1" applyFont="1" applyBorder="1" applyAlignment="1">
      <alignment vertical="center"/>
    </xf>
    <xf numFmtId="0" fontId="30" fillId="0" borderId="0" xfId="3" applyFont="1" applyBorder="1" applyAlignment="1">
      <alignment horizontal="center" vertical="center"/>
    </xf>
    <xf numFmtId="165" fontId="31" fillId="0" borderId="0" xfId="3" applyNumberFormat="1" applyFont="1" applyBorder="1" applyAlignment="1">
      <alignment vertical="center"/>
    </xf>
    <xf numFmtId="166" fontId="31" fillId="0" borderId="0" xfId="3" applyNumberFormat="1" applyFont="1" applyBorder="1" applyAlignment="1">
      <alignment vertical="center"/>
    </xf>
    <xf numFmtId="0" fontId="30" fillId="0" borderId="0" xfId="3" applyFont="1" applyFill="1" applyBorder="1" applyAlignment="1">
      <alignment vertical="center"/>
    </xf>
    <xf numFmtId="0" fontId="30" fillId="0" borderId="0" xfId="3" applyFont="1" applyBorder="1" applyAlignment="1">
      <alignment vertical="center"/>
    </xf>
    <xf numFmtId="3" fontId="32" fillId="0" borderId="0" xfId="3" applyNumberFormat="1" applyFont="1" applyFill="1" applyBorder="1" applyAlignment="1">
      <alignment vertical="center"/>
    </xf>
    <xf numFmtId="3" fontId="33" fillId="0" borderId="0" xfId="3" applyNumberFormat="1" applyFont="1" applyBorder="1" applyAlignment="1">
      <alignment vertical="center"/>
    </xf>
    <xf numFmtId="3" fontId="32" fillId="0" borderId="0" xfId="3" applyNumberFormat="1" applyFont="1" applyFill="1" applyBorder="1" applyAlignment="1">
      <alignment horizontal="right" vertical="center"/>
    </xf>
    <xf numFmtId="165" fontId="34" fillId="0" borderId="0" xfId="1" applyNumberFormat="1" applyFont="1" applyFill="1" applyBorder="1" applyAlignment="1">
      <alignment horizontal="right" vertical="center"/>
    </xf>
    <xf numFmtId="166" fontId="34" fillId="0" borderId="0" xfId="1" applyNumberFormat="1" applyFont="1" applyFill="1" applyBorder="1" applyAlignment="1">
      <alignment horizontal="right" vertical="center"/>
    </xf>
    <xf numFmtId="0" fontId="30" fillId="0" borderId="0" xfId="3" applyFont="1" applyFill="1" applyAlignment="1">
      <alignment vertical="center"/>
    </xf>
    <xf numFmtId="3" fontId="35" fillId="0" borderId="0" xfId="3" applyNumberFormat="1" applyFont="1" applyBorder="1" applyAlignment="1">
      <alignment vertical="center"/>
    </xf>
    <xf numFmtId="0" fontId="35" fillId="0" borderId="0" xfId="3" applyFont="1" applyBorder="1" applyAlignment="1">
      <alignment horizontal="center" vertical="center"/>
    </xf>
    <xf numFmtId="3" fontId="36" fillId="0" borderId="0" xfId="3" applyNumberFormat="1" applyFont="1" applyBorder="1" applyAlignment="1">
      <alignment vertical="center"/>
    </xf>
    <xf numFmtId="169" fontId="36" fillId="0" borderId="0" xfId="3" applyNumberFormat="1" applyFont="1" applyBorder="1" applyAlignment="1">
      <alignment vertical="center"/>
    </xf>
    <xf numFmtId="0" fontId="35" fillId="0" borderId="0" xfId="3" applyFont="1" applyBorder="1" applyAlignment="1">
      <alignment vertical="center"/>
    </xf>
    <xf numFmtId="0" fontId="36" fillId="0" borderId="0" xfId="3" applyFont="1" applyBorder="1" applyAlignment="1">
      <alignment vertical="center"/>
    </xf>
    <xf numFmtId="0" fontId="35" fillId="0" borderId="0" xfId="3" applyFont="1" applyFill="1" applyBorder="1" applyAlignment="1">
      <alignment vertical="center"/>
    </xf>
    <xf numFmtId="37" fontId="1" fillId="0" borderId="0" xfId="3" applyNumberFormat="1" applyFont="1" applyAlignment="1">
      <alignment horizontal="center" vertical="center"/>
    </xf>
    <xf numFmtId="3" fontId="1" fillId="0" borderId="0" xfId="3" applyNumberFormat="1" applyFont="1" applyAlignment="1">
      <alignment horizontal="center" vertical="center"/>
    </xf>
    <xf numFmtId="165" fontId="21" fillId="0" borderId="0" xfId="3" applyNumberFormat="1" applyFont="1" applyFill="1" applyAlignment="1">
      <alignment vertical="center"/>
    </xf>
    <xf numFmtId="0" fontId="37" fillId="0" borderId="0" xfId="3" applyFont="1" applyFill="1" applyBorder="1" applyAlignment="1">
      <alignment horizontal="centerContinuous" vertical="center"/>
    </xf>
    <xf numFmtId="3" fontId="37" fillId="0" borderId="0" xfId="3" applyNumberFormat="1" applyFont="1" applyFill="1" applyBorder="1" applyAlignment="1">
      <alignment horizontal="centerContinuous" vertical="center"/>
    </xf>
    <xf numFmtId="0" fontId="37" fillId="0" borderId="0" xfId="3" applyFont="1" applyAlignment="1">
      <alignment horizontal="centerContinuous" vertical="center"/>
    </xf>
    <xf numFmtId="0" fontId="38" fillId="0" borderId="0" xfId="3" applyFont="1" applyFill="1" applyBorder="1" applyAlignment="1">
      <alignment horizontal="centerContinuous" vertical="center"/>
    </xf>
    <xf numFmtId="0" fontId="38" fillId="0" borderId="0" xfId="3" applyFont="1" applyFill="1" applyBorder="1" applyAlignment="1">
      <alignment vertical="center"/>
    </xf>
    <xf numFmtId="0" fontId="39" fillId="0" borderId="0" xfId="3" applyFont="1" applyFill="1" applyBorder="1" applyAlignment="1">
      <alignment horizontal="centerContinuous" vertical="center"/>
    </xf>
    <xf numFmtId="3" fontId="22" fillId="0" borderId="0" xfId="3" applyNumberFormat="1" applyFont="1" applyFill="1" applyBorder="1" applyAlignment="1">
      <alignment horizontal="centerContinuous" vertical="center"/>
    </xf>
    <xf numFmtId="0" fontId="22" fillId="0" borderId="0" xfId="3" applyFont="1" applyFill="1" applyBorder="1" applyAlignment="1">
      <alignment horizontal="centerContinuous" vertical="center"/>
    </xf>
    <xf numFmtId="0" fontId="22" fillId="0" borderId="0" xfId="3" applyFont="1" applyAlignment="1">
      <alignment horizontal="centerContinuous" vertical="center"/>
    </xf>
    <xf numFmtId="0" fontId="12" fillId="0" borderId="0" xfId="3" applyFont="1" applyFill="1" applyBorder="1" applyAlignment="1">
      <alignment horizontal="centerContinuous" vertical="center"/>
    </xf>
    <xf numFmtId="0" fontId="12" fillId="0" borderId="0" xfId="3" applyFont="1" applyFill="1" applyBorder="1" applyAlignment="1">
      <alignment vertical="center"/>
    </xf>
    <xf numFmtId="0" fontId="24" fillId="0" borderId="0" xfId="3" applyFont="1" applyFill="1" applyBorder="1" applyAlignment="1">
      <alignment horizontal="centerContinuous" vertical="center"/>
    </xf>
    <xf numFmtId="3" fontId="16" fillId="0" borderId="0" xfId="3" applyNumberFormat="1" applyFont="1" applyFill="1" applyBorder="1" applyAlignment="1">
      <alignment horizontal="centerContinuous" vertical="center"/>
    </xf>
    <xf numFmtId="0" fontId="16" fillId="0" borderId="0" xfId="3" applyFont="1" applyFill="1" applyBorder="1" applyAlignment="1">
      <alignment horizontal="centerContinuous" vertical="center"/>
    </xf>
    <xf numFmtId="0" fontId="16" fillId="0" borderId="0" xfId="3" applyFont="1" applyAlignment="1">
      <alignment horizontal="centerContinuous" vertical="center"/>
    </xf>
    <xf numFmtId="0" fontId="1" fillId="0" borderId="0" xfId="3" applyFont="1" applyFill="1" applyBorder="1" applyAlignment="1">
      <alignment horizontal="centerContinuous" vertical="center"/>
    </xf>
    <xf numFmtId="0" fontId="40" fillId="11" borderId="4" xfId="3" applyFont="1" applyFill="1" applyBorder="1" applyAlignment="1">
      <alignment horizontal="centerContinuous" vertical="center"/>
    </xf>
    <xf numFmtId="0" fontId="41" fillId="11" borderId="5" xfId="3" applyFont="1" applyFill="1" applyBorder="1" applyAlignment="1">
      <alignment horizontal="centerContinuous" vertical="center"/>
    </xf>
    <xf numFmtId="0" fontId="40" fillId="11" borderId="5" xfId="3" applyFont="1" applyFill="1" applyBorder="1" applyAlignment="1">
      <alignment horizontal="centerContinuous" vertical="center"/>
    </xf>
    <xf numFmtId="0" fontId="1" fillId="12" borderId="5" xfId="3" applyFont="1" applyFill="1" applyBorder="1" applyAlignment="1">
      <alignment vertical="center"/>
    </xf>
    <xf numFmtId="0" fontId="40" fillId="11" borderId="5" xfId="3" applyFont="1" applyFill="1" applyBorder="1" applyAlignment="1">
      <alignment horizontal="centerContinuous" vertical="center" wrapText="1"/>
    </xf>
    <xf numFmtId="0" fontId="40" fillId="11" borderId="6" xfId="3" applyFont="1" applyFill="1" applyBorder="1" applyAlignment="1">
      <alignment horizontal="centerContinuous" vertical="center"/>
    </xf>
    <xf numFmtId="0" fontId="16" fillId="11" borderId="7" xfId="3" applyFont="1" applyFill="1" applyBorder="1" applyAlignment="1">
      <alignment vertical="center"/>
    </xf>
    <xf numFmtId="3" fontId="16" fillId="11" borderId="0" xfId="3" applyNumberFormat="1" applyFont="1" applyFill="1" applyBorder="1" applyAlignment="1">
      <alignment horizontal="left" vertical="center"/>
    </xf>
    <xf numFmtId="0" fontId="16" fillId="12" borderId="0" xfId="3" applyFont="1" applyFill="1" applyBorder="1" applyAlignment="1">
      <alignment horizontal="center" vertical="center"/>
    </xf>
    <xf numFmtId="0" fontId="16" fillId="12" borderId="17" xfId="3" applyFont="1" applyFill="1" applyBorder="1" applyAlignment="1">
      <alignment horizontal="center" vertical="center"/>
    </xf>
    <xf numFmtId="0" fontId="16" fillId="11" borderId="29" xfId="3" applyFont="1" applyFill="1" applyBorder="1" applyAlignment="1">
      <alignment horizontal="centerContinuous" vertical="center"/>
    </xf>
    <xf numFmtId="0" fontId="16" fillId="12" borderId="0" xfId="3" applyFont="1" applyFill="1" applyBorder="1"/>
    <xf numFmtId="0" fontId="16" fillId="11" borderId="30" xfId="3" applyFont="1" applyFill="1" applyBorder="1" applyAlignment="1">
      <alignment horizontal="centerContinuous" vertical="center"/>
    </xf>
    <xf numFmtId="0" fontId="16" fillId="0" borderId="0" xfId="3" applyFont="1" applyFill="1" applyBorder="1" applyAlignment="1">
      <alignment vertical="center"/>
    </xf>
    <xf numFmtId="3" fontId="16" fillId="11" borderId="7" xfId="3" applyNumberFormat="1" applyFont="1" applyFill="1" applyBorder="1" applyAlignment="1">
      <alignment vertical="center"/>
    </xf>
    <xf numFmtId="0" fontId="16" fillId="11" borderId="0" xfId="3" applyFont="1" applyFill="1" applyBorder="1" applyAlignment="1">
      <alignment vertical="center"/>
    </xf>
    <xf numFmtId="3" fontId="16" fillId="11" borderId="0" xfId="3" applyNumberFormat="1" applyFont="1" applyFill="1" applyBorder="1" applyAlignment="1">
      <alignment horizontal="right" vertical="center"/>
    </xf>
    <xf numFmtId="3" fontId="25" fillId="11" borderId="17" xfId="3" applyNumberFormat="1" applyFont="1" applyFill="1" applyBorder="1" applyAlignment="1">
      <alignment horizontal="center" vertical="center" wrapText="1"/>
    </xf>
    <xf numFmtId="3" fontId="25" fillId="11" borderId="0" xfId="3" applyNumberFormat="1" applyFont="1" applyFill="1" applyBorder="1" applyAlignment="1">
      <alignment horizontal="center" vertical="center" wrapText="1"/>
    </xf>
    <xf numFmtId="3" fontId="25" fillId="11" borderId="31" xfId="3" applyNumberFormat="1" applyFont="1" applyFill="1" applyBorder="1" applyAlignment="1">
      <alignment horizontal="center" vertical="center" wrapText="1"/>
    </xf>
    <xf numFmtId="3" fontId="25" fillId="11" borderId="8" xfId="3" applyNumberFormat="1" applyFont="1" applyFill="1" applyBorder="1" applyAlignment="1">
      <alignment horizontal="center" vertical="center" wrapText="1"/>
    </xf>
    <xf numFmtId="0" fontId="16" fillId="6" borderId="7" xfId="3" applyFont="1" applyFill="1" applyBorder="1" applyAlignment="1">
      <alignment vertical="center"/>
    </xf>
    <xf numFmtId="3" fontId="16" fillId="6" borderId="0" xfId="3" applyNumberFormat="1" applyFont="1" applyFill="1" applyBorder="1" applyAlignment="1">
      <alignment horizontal="center" vertical="center" wrapText="1"/>
    </xf>
    <xf numFmtId="3" fontId="16" fillId="6" borderId="0" xfId="3" applyNumberFormat="1" applyFont="1" applyFill="1" applyBorder="1" applyAlignment="1">
      <alignment horizontal="right" vertical="center"/>
    </xf>
    <xf numFmtId="3" fontId="42" fillId="6" borderId="17" xfId="3" applyNumberFormat="1" applyFont="1" applyFill="1" applyBorder="1" applyAlignment="1">
      <alignment horizontal="center" vertical="center" wrapText="1"/>
    </xf>
    <xf numFmtId="3" fontId="42" fillId="6" borderId="0" xfId="3" applyNumberFormat="1" applyFont="1" applyFill="1" applyBorder="1" applyAlignment="1">
      <alignment horizontal="center" vertical="center" wrapText="1"/>
    </xf>
    <xf numFmtId="3" fontId="42" fillId="6" borderId="8" xfId="3" applyNumberFormat="1" applyFont="1" applyFill="1" applyBorder="1" applyAlignment="1">
      <alignment horizontal="center" vertical="center" wrapText="1"/>
    </xf>
    <xf numFmtId="0" fontId="26" fillId="6" borderId="7" xfId="3" applyFont="1" applyFill="1" applyBorder="1" applyAlignment="1">
      <alignment vertical="center"/>
    </xf>
    <xf numFmtId="3" fontId="1" fillId="11" borderId="0" xfId="3" applyNumberFormat="1" applyFont="1" applyFill="1" applyBorder="1" applyAlignment="1">
      <alignment vertical="center"/>
    </xf>
    <xf numFmtId="3" fontId="1" fillId="11" borderId="0" xfId="3" applyNumberFormat="1" applyFont="1" applyFill="1" applyBorder="1" applyAlignment="1">
      <alignment horizontal="right" vertical="center"/>
    </xf>
    <xf numFmtId="167" fontId="21" fillId="11" borderId="17" xfId="1" applyNumberFormat="1" applyFont="1" applyFill="1" applyBorder="1" applyAlignment="1">
      <alignment horizontal="right" vertical="center"/>
    </xf>
    <xf numFmtId="167" fontId="21" fillId="11" borderId="0" xfId="1" applyNumberFormat="1" applyFont="1" applyFill="1" applyBorder="1" applyAlignment="1">
      <alignment horizontal="right" vertical="center"/>
    </xf>
    <xf numFmtId="0" fontId="1" fillId="12" borderId="0" xfId="3" applyFont="1" applyFill="1" applyBorder="1"/>
    <xf numFmtId="167" fontId="21" fillId="11" borderId="8" xfId="1" applyNumberFormat="1" applyFont="1" applyFill="1" applyBorder="1" applyAlignment="1">
      <alignment horizontal="right" vertical="center"/>
    </xf>
    <xf numFmtId="0" fontId="43" fillId="6" borderId="7" xfId="3" applyFont="1" applyFill="1" applyBorder="1" applyAlignment="1">
      <alignment vertical="center"/>
    </xf>
    <xf numFmtId="167" fontId="44" fillId="11" borderId="17" xfId="1" applyNumberFormat="1" applyFont="1" applyFill="1" applyBorder="1" applyAlignment="1">
      <alignment horizontal="right" vertical="center"/>
    </xf>
    <xf numFmtId="167" fontId="44" fillId="11" borderId="8" xfId="1" applyNumberFormat="1" applyFont="1" applyFill="1" applyBorder="1" applyAlignment="1">
      <alignment horizontal="right" vertical="center"/>
    </xf>
    <xf numFmtId="0" fontId="43" fillId="6" borderId="9" xfId="3" applyFont="1" applyFill="1" applyBorder="1" applyAlignment="1">
      <alignment vertical="center"/>
    </xf>
    <xf numFmtId="3" fontId="1" fillId="11" borderId="11" xfId="3" applyNumberFormat="1" applyFont="1" applyFill="1" applyBorder="1" applyAlignment="1">
      <alignment vertical="center"/>
    </xf>
    <xf numFmtId="3" fontId="1" fillId="11" borderId="11" xfId="3" applyNumberFormat="1" applyFont="1" applyFill="1" applyBorder="1" applyAlignment="1">
      <alignment horizontal="right" vertical="center"/>
    </xf>
    <xf numFmtId="167" fontId="44" fillId="11" borderId="12" xfId="1" applyNumberFormat="1" applyFont="1" applyFill="1" applyBorder="1" applyAlignment="1">
      <alignment horizontal="right" vertical="center"/>
    </xf>
    <xf numFmtId="0" fontId="1" fillId="12" borderId="11" xfId="3" applyFont="1" applyFill="1" applyBorder="1"/>
    <xf numFmtId="167" fontId="44" fillId="11" borderId="13" xfId="1" applyNumberFormat="1" applyFont="1" applyFill="1" applyBorder="1" applyAlignment="1">
      <alignment horizontal="right" vertical="center"/>
    </xf>
    <xf numFmtId="167" fontId="1" fillId="0" borderId="0" xfId="1" applyNumberFormat="1" applyFont="1" applyFill="1" applyBorder="1" applyAlignment="1">
      <alignment horizontal="center" vertical="center"/>
    </xf>
    <xf numFmtId="167" fontId="28" fillId="0" borderId="0" xfId="1" applyNumberFormat="1" applyFont="1" applyFill="1" applyBorder="1" applyAlignment="1">
      <alignment horizontal="center" vertical="center"/>
    </xf>
    <xf numFmtId="0" fontId="1" fillId="0" borderId="0" xfId="3" applyFont="1"/>
    <xf numFmtId="0" fontId="1" fillId="0" borderId="0" xfId="3" applyFont="1" applyFill="1" applyBorder="1" applyAlignment="1">
      <alignment horizontal="center" vertical="center"/>
    </xf>
    <xf numFmtId="0" fontId="28" fillId="0" borderId="0" xfId="3" applyFont="1" applyFill="1" applyBorder="1" applyAlignment="1">
      <alignment horizontal="center" vertical="center"/>
    </xf>
    <xf numFmtId="3" fontId="1" fillId="0" borderId="0" xfId="3" applyNumberFormat="1" applyFont="1" applyFill="1" applyBorder="1" applyAlignment="1">
      <alignment horizontal="center" vertical="center"/>
    </xf>
    <xf numFmtId="0" fontId="16" fillId="13" borderId="0" xfId="3" applyFont="1" applyFill="1" applyBorder="1" applyAlignment="1">
      <alignment vertical="center"/>
    </xf>
    <xf numFmtId="3" fontId="1" fillId="13" borderId="0" xfId="3" applyNumberFormat="1" applyFont="1" applyFill="1" applyBorder="1" applyAlignment="1">
      <alignment vertical="center"/>
    </xf>
    <xf numFmtId="3" fontId="1" fillId="13" borderId="0" xfId="3" applyNumberFormat="1" applyFont="1" applyFill="1" applyBorder="1" applyAlignment="1">
      <alignment horizontal="center" vertical="center"/>
    </xf>
    <xf numFmtId="0" fontId="1" fillId="13" borderId="0" xfId="3" applyFont="1" applyFill="1" applyBorder="1" applyAlignment="1">
      <alignment vertical="center"/>
    </xf>
    <xf numFmtId="0" fontId="1" fillId="13" borderId="0" xfId="3" applyFont="1" applyFill="1" applyBorder="1" applyAlignment="1">
      <alignment horizontal="center" vertical="center"/>
    </xf>
    <xf numFmtId="0" fontId="1" fillId="13" borderId="0" xfId="3" applyFont="1" applyFill="1"/>
    <xf numFmtId="3" fontId="0" fillId="0" borderId="0" xfId="0" applyNumberFormat="1"/>
    <xf numFmtId="167" fontId="0" fillId="0" borderId="0" xfId="0" applyNumberFormat="1"/>
  </cellXfs>
  <cellStyles count="6">
    <cellStyle name="Normal" xfId="0" builtinId="0"/>
    <cellStyle name="Normal 2" xfId="3"/>
    <cellStyle name="Normal 3" xfId="4"/>
    <cellStyle name="Normal 4" xfId="2"/>
    <cellStyle name="Normal 5" xfId="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en-US"/>
              <a:t>REGISTROS JULIO 2014</a:t>
            </a:r>
          </a:p>
        </c:rich>
      </c:tx>
      <c:overlay val="0"/>
    </c:title>
    <c:autoTitleDeleted val="0"/>
    <c:plotArea>
      <c:layout/>
      <c:pieChart>
        <c:varyColors val="1"/>
        <c:ser>
          <c:idx val="0"/>
          <c:order val="0"/>
          <c:tx>
            <c:strRef>
              <c:f>GRAPHS!$G$2</c:f>
              <c:strCache>
                <c:ptCount val="1"/>
                <c:pt idx="0">
                  <c:v>2014</c:v>
                </c:pt>
              </c:strCache>
            </c:strRef>
          </c:tx>
          <c:dLbls>
            <c:showLegendKey val="0"/>
            <c:showVal val="0"/>
            <c:showCatName val="1"/>
            <c:showSerName val="0"/>
            <c:showPercent val="1"/>
            <c:showBubbleSize val="0"/>
            <c:showLeaderLines val="1"/>
          </c:dLbls>
          <c:cat>
            <c:strRef>
              <c:f>GRAPHS!$F$3:$F$4</c:f>
              <c:strCache>
                <c:ptCount val="2"/>
                <c:pt idx="0">
                  <c:v>NO RESIDENTES</c:v>
                </c:pt>
                <c:pt idx="1">
                  <c:v>RESIDENTES</c:v>
                </c:pt>
              </c:strCache>
            </c:strRef>
          </c:cat>
          <c:val>
            <c:numRef>
              <c:f>GRAPHS!$G$3:$G$4</c:f>
              <c:numCache>
                <c:formatCode>#,##0</c:formatCode>
                <c:ptCount val="2"/>
                <c:pt idx="0">
                  <c:v>152932.00000000003</c:v>
                </c:pt>
                <c:pt idx="1">
                  <c:v>137764</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strRef>
              <c:f>GRAPHS!$AM$3</c:f>
              <c:strCache>
                <c:ptCount val="1"/>
                <c:pt idx="0">
                  <c:v>REGISTROS EE. UU. JUL. 2014</c:v>
                </c:pt>
              </c:strCache>
            </c:strRef>
          </c:tx>
          <c:invertIfNegative val="0"/>
          <c:cat>
            <c:strRef>
              <c:f>GRAPHS!$AL$4:$AL$13</c:f>
              <c:strCache>
                <c:ptCount val="10"/>
                <c:pt idx="0">
                  <c:v> NEW YORK</c:v>
                </c:pt>
                <c:pt idx="1">
                  <c:v> FLORIDA</c:v>
                </c:pt>
                <c:pt idx="2">
                  <c:v> NEW JERSEY</c:v>
                </c:pt>
                <c:pt idx="3">
                  <c:v> TEXAS</c:v>
                </c:pt>
                <c:pt idx="4">
                  <c:v> CALIFORNIA</c:v>
                </c:pt>
                <c:pt idx="5">
                  <c:v> ILLINOIS</c:v>
                </c:pt>
                <c:pt idx="6">
                  <c:v> GEORGIA</c:v>
                </c:pt>
                <c:pt idx="7">
                  <c:v> PENNSYLVANIA</c:v>
                </c:pt>
                <c:pt idx="8">
                  <c:v> CONNECTICUT</c:v>
                </c:pt>
                <c:pt idx="9">
                  <c:v> VIRGINIA</c:v>
                </c:pt>
              </c:strCache>
            </c:strRef>
          </c:cat>
          <c:val>
            <c:numRef>
              <c:f>GRAPHS!$AM$4:$AM$13</c:f>
              <c:numCache>
                <c:formatCode>#,##0</c:formatCode>
                <c:ptCount val="10"/>
                <c:pt idx="0">
                  <c:v>25169.572778657614</c:v>
                </c:pt>
                <c:pt idx="1">
                  <c:v>23552.468732830326</c:v>
                </c:pt>
                <c:pt idx="2">
                  <c:v>13170.99480006581</c:v>
                </c:pt>
                <c:pt idx="3">
                  <c:v>10030.775328746673</c:v>
                </c:pt>
                <c:pt idx="4">
                  <c:v>9225.798605135602</c:v>
                </c:pt>
                <c:pt idx="5">
                  <c:v>7310.4049250721137</c:v>
                </c:pt>
                <c:pt idx="6">
                  <c:v>5923.3973817384831</c:v>
                </c:pt>
                <c:pt idx="7">
                  <c:v>4704.9720285911662</c:v>
                </c:pt>
                <c:pt idx="8">
                  <c:v>3238.6124386105284</c:v>
                </c:pt>
                <c:pt idx="9">
                  <c:v>3205.7079199083319</c:v>
                </c:pt>
              </c:numCache>
            </c:numRef>
          </c:val>
        </c:ser>
        <c:dLbls>
          <c:showLegendKey val="0"/>
          <c:showVal val="0"/>
          <c:showCatName val="0"/>
          <c:showSerName val="0"/>
          <c:showPercent val="0"/>
          <c:showBubbleSize val="0"/>
        </c:dLbls>
        <c:gapWidth val="150"/>
        <c:axId val="113091328"/>
        <c:axId val="113092864"/>
      </c:barChart>
      <c:lineChart>
        <c:grouping val="standard"/>
        <c:varyColors val="0"/>
        <c:ser>
          <c:idx val="1"/>
          <c:order val="1"/>
          <c:tx>
            <c:strRef>
              <c:f>GRAPHS!$AN$3</c:f>
              <c:strCache>
                <c:ptCount val="1"/>
                <c:pt idx="0">
                  <c:v>Cambio %</c:v>
                </c:pt>
              </c:strCache>
            </c:strRef>
          </c:tx>
          <c:marker>
            <c:symbol val="none"/>
          </c:marker>
          <c:dLbls>
            <c:dLbl>
              <c:idx val="6"/>
              <c:layout>
                <c:manualLayout>
                  <c:x val="-6.9359628657528927E-2"/>
                  <c:y val="-0.10695610965296004"/>
                </c:manualLayout>
              </c:layout>
              <c:dLblPos val="r"/>
              <c:showLegendKey val="0"/>
              <c:showVal val="1"/>
              <c:showCatName val="0"/>
              <c:showSerName val="0"/>
              <c:showPercent val="0"/>
              <c:showBubbleSize val="0"/>
            </c:dLbl>
            <c:txPr>
              <a:bodyPr/>
              <a:lstStyle/>
              <a:p>
                <a:pPr>
                  <a:defRPr>
                    <a:solidFill>
                      <a:schemeClr val="tx2">
                        <a:lumMod val="60000"/>
                        <a:lumOff val="40000"/>
                      </a:schemeClr>
                    </a:solidFill>
                  </a:defRPr>
                </a:pPr>
                <a:endParaRPr lang="en-US"/>
              </a:p>
            </c:txPr>
            <c:dLblPos val="t"/>
            <c:showLegendKey val="0"/>
            <c:showVal val="1"/>
            <c:showCatName val="0"/>
            <c:showSerName val="0"/>
            <c:showPercent val="0"/>
            <c:showBubbleSize val="0"/>
            <c:showLeaderLines val="0"/>
          </c:dLbls>
          <c:cat>
            <c:strRef>
              <c:f>GRAPHS!$AL$4:$AL$13</c:f>
              <c:strCache>
                <c:ptCount val="10"/>
                <c:pt idx="0">
                  <c:v> NEW YORK</c:v>
                </c:pt>
                <c:pt idx="1">
                  <c:v> FLORIDA</c:v>
                </c:pt>
                <c:pt idx="2">
                  <c:v> NEW JERSEY</c:v>
                </c:pt>
                <c:pt idx="3">
                  <c:v> TEXAS</c:v>
                </c:pt>
                <c:pt idx="4">
                  <c:v> CALIFORNIA</c:v>
                </c:pt>
                <c:pt idx="5">
                  <c:v> ILLINOIS</c:v>
                </c:pt>
                <c:pt idx="6">
                  <c:v> GEORGIA</c:v>
                </c:pt>
                <c:pt idx="7">
                  <c:v> PENNSYLVANIA</c:v>
                </c:pt>
                <c:pt idx="8">
                  <c:v> CONNECTICUT</c:v>
                </c:pt>
                <c:pt idx="9">
                  <c:v> VIRGINIA</c:v>
                </c:pt>
              </c:strCache>
            </c:strRef>
          </c:cat>
          <c:val>
            <c:numRef>
              <c:f>GRAPHS!$AN$4:$AN$13</c:f>
              <c:numCache>
                <c:formatCode>0.0%</c:formatCode>
                <c:ptCount val="10"/>
                <c:pt idx="0">
                  <c:v>0.19358111120788979</c:v>
                </c:pt>
                <c:pt idx="1">
                  <c:v>0.12612751178149062</c:v>
                </c:pt>
                <c:pt idx="2">
                  <c:v>0.17819296286822173</c:v>
                </c:pt>
                <c:pt idx="3">
                  <c:v>5.7794706656253858E-2</c:v>
                </c:pt>
                <c:pt idx="4">
                  <c:v>0.16523160969341055</c:v>
                </c:pt>
                <c:pt idx="5">
                  <c:v>0.47132134480493582</c:v>
                </c:pt>
                <c:pt idx="6">
                  <c:v>0.11010761560259841</c:v>
                </c:pt>
                <c:pt idx="7">
                  <c:v>0.11192403400775319</c:v>
                </c:pt>
                <c:pt idx="8">
                  <c:v>0.16521089813399437</c:v>
                </c:pt>
                <c:pt idx="9">
                  <c:v>1.1026421145905019E-2</c:v>
                </c:pt>
              </c:numCache>
            </c:numRef>
          </c:val>
          <c:smooth val="0"/>
        </c:ser>
        <c:dLbls>
          <c:showLegendKey val="0"/>
          <c:showVal val="0"/>
          <c:showCatName val="0"/>
          <c:showSerName val="0"/>
          <c:showPercent val="0"/>
          <c:showBubbleSize val="0"/>
        </c:dLbls>
        <c:marker val="1"/>
        <c:smooth val="0"/>
        <c:axId val="113100288"/>
        <c:axId val="113098752"/>
      </c:lineChart>
      <c:catAx>
        <c:axId val="113091328"/>
        <c:scaling>
          <c:orientation val="minMax"/>
        </c:scaling>
        <c:delete val="0"/>
        <c:axPos val="b"/>
        <c:numFmt formatCode="#,##0" sourceLinked="1"/>
        <c:majorTickMark val="out"/>
        <c:minorTickMark val="none"/>
        <c:tickLblPos val="nextTo"/>
        <c:crossAx val="113092864"/>
        <c:crosses val="autoZero"/>
        <c:auto val="1"/>
        <c:lblAlgn val="ctr"/>
        <c:lblOffset val="100"/>
        <c:noMultiLvlLbl val="0"/>
      </c:catAx>
      <c:valAx>
        <c:axId val="113092864"/>
        <c:scaling>
          <c:orientation val="minMax"/>
        </c:scaling>
        <c:delete val="0"/>
        <c:axPos val="l"/>
        <c:majorGridlines/>
        <c:numFmt formatCode="#,##0" sourceLinked="1"/>
        <c:majorTickMark val="out"/>
        <c:minorTickMark val="none"/>
        <c:tickLblPos val="nextTo"/>
        <c:crossAx val="113091328"/>
        <c:crosses val="autoZero"/>
        <c:crossBetween val="between"/>
      </c:valAx>
      <c:valAx>
        <c:axId val="113098752"/>
        <c:scaling>
          <c:orientation val="minMax"/>
        </c:scaling>
        <c:delete val="0"/>
        <c:axPos val="r"/>
        <c:numFmt formatCode="0.0%" sourceLinked="0"/>
        <c:majorTickMark val="out"/>
        <c:minorTickMark val="none"/>
        <c:tickLblPos val="nextTo"/>
        <c:crossAx val="113100288"/>
        <c:crosses val="max"/>
        <c:crossBetween val="between"/>
      </c:valAx>
      <c:catAx>
        <c:axId val="113100288"/>
        <c:scaling>
          <c:orientation val="minMax"/>
        </c:scaling>
        <c:delete val="1"/>
        <c:axPos val="b"/>
        <c:numFmt formatCode="#,##0" sourceLinked="1"/>
        <c:majorTickMark val="out"/>
        <c:minorTickMark val="none"/>
        <c:tickLblPos val="nextTo"/>
        <c:crossAx val="113098752"/>
        <c:crosses val="autoZero"/>
        <c:auto val="1"/>
        <c:lblAlgn val="ctr"/>
        <c:lblOffset val="100"/>
        <c:noMultiLvlLbl val="0"/>
      </c:cat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strRef>
              <c:f>GRAPHS!$AT$3</c:f>
              <c:strCache>
                <c:ptCount val="1"/>
                <c:pt idx="0">
                  <c:v>REGISTROS INTERNACIONALES JUL. 2014</c:v>
                </c:pt>
              </c:strCache>
            </c:strRef>
          </c:tx>
          <c:invertIfNegative val="0"/>
          <c:cat>
            <c:strRef>
              <c:f>GRAPHS!$AS$4:$AS$13</c:f>
              <c:strCache>
                <c:ptCount val="10"/>
                <c:pt idx="0">
                  <c:v>ISLAS VÍRGENES</c:v>
                </c:pt>
                <c:pt idx="1">
                  <c:v>CANADÁ</c:v>
                </c:pt>
                <c:pt idx="2">
                  <c:v>REP. DOMINICANA</c:v>
                </c:pt>
                <c:pt idx="3">
                  <c:v>MÉXICO</c:v>
                </c:pt>
                <c:pt idx="4">
                  <c:v>COLOMBIA</c:v>
                </c:pt>
                <c:pt idx="5">
                  <c:v>ARGENTINA</c:v>
                </c:pt>
                <c:pt idx="6">
                  <c:v>ESPAÑA</c:v>
                </c:pt>
                <c:pt idx="7">
                  <c:v>ALEMANIA</c:v>
                </c:pt>
                <c:pt idx="8">
                  <c:v>INGLATERRA</c:v>
                </c:pt>
                <c:pt idx="9">
                  <c:v>FRANCIA</c:v>
                </c:pt>
              </c:strCache>
            </c:strRef>
          </c:cat>
          <c:val>
            <c:numRef>
              <c:f>GRAPHS!$AT$4:$AT$13</c:f>
              <c:numCache>
                <c:formatCode>#,##0</c:formatCode>
                <c:ptCount val="10"/>
                <c:pt idx="0">
                  <c:v>1352</c:v>
                </c:pt>
                <c:pt idx="1">
                  <c:v>1041</c:v>
                </c:pt>
                <c:pt idx="2">
                  <c:v>868</c:v>
                </c:pt>
                <c:pt idx="3">
                  <c:v>804</c:v>
                </c:pt>
                <c:pt idx="4">
                  <c:v>553</c:v>
                </c:pt>
                <c:pt idx="5">
                  <c:v>460</c:v>
                </c:pt>
                <c:pt idx="6">
                  <c:v>350</c:v>
                </c:pt>
                <c:pt idx="7">
                  <c:v>295</c:v>
                </c:pt>
                <c:pt idx="8">
                  <c:v>251</c:v>
                </c:pt>
                <c:pt idx="9">
                  <c:v>249</c:v>
                </c:pt>
              </c:numCache>
            </c:numRef>
          </c:val>
        </c:ser>
        <c:dLbls>
          <c:showLegendKey val="0"/>
          <c:showVal val="0"/>
          <c:showCatName val="0"/>
          <c:showSerName val="0"/>
          <c:showPercent val="0"/>
          <c:showBubbleSize val="0"/>
        </c:dLbls>
        <c:gapWidth val="150"/>
        <c:axId val="113114496"/>
        <c:axId val="115156096"/>
      </c:barChart>
      <c:lineChart>
        <c:grouping val="standard"/>
        <c:varyColors val="0"/>
        <c:ser>
          <c:idx val="1"/>
          <c:order val="1"/>
          <c:tx>
            <c:strRef>
              <c:f>GRAPHS!$AU$3</c:f>
              <c:strCache>
                <c:ptCount val="1"/>
                <c:pt idx="0">
                  <c:v>Cambio %</c:v>
                </c:pt>
              </c:strCache>
            </c:strRef>
          </c:tx>
          <c:marker>
            <c:symbol val="none"/>
          </c:marker>
          <c:dLbls>
            <c:txPr>
              <a:bodyPr/>
              <a:lstStyle/>
              <a:p>
                <a:pPr>
                  <a:defRPr>
                    <a:solidFill>
                      <a:schemeClr val="tx2">
                        <a:lumMod val="60000"/>
                        <a:lumOff val="40000"/>
                      </a:schemeClr>
                    </a:solidFill>
                  </a:defRPr>
                </a:pPr>
                <a:endParaRPr lang="en-US"/>
              </a:p>
            </c:txPr>
            <c:dLblPos val="t"/>
            <c:showLegendKey val="0"/>
            <c:showVal val="1"/>
            <c:showCatName val="0"/>
            <c:showSerName val="0"/>
            <c:showPercent val="0"/>
            <c:showBubbleSize val="0"/>
            <c:showLeaderLines val="0"/>
          </c:dLbls>
          <c:cat>
            <c:strRef>
              <c:f>GRAPHS!$AS$4:$AS$13</c:f>
              <c:strCache>
                <c:ptCount val="10"/>
                <c:pt idx="0">
                  <c:v>ISLAS VÍRGENES</c:v>
                </c:pt>
                <c:pt idx="1">
                  <c:v>CANADÁ</c:v>
                </c:pt>
                <c:pt idx="2">
                  <c:v>REP. DOMINICANA</c:v>
                </c:pt>
                <c:pt idx="3">
                  <c:v>MÉXICO</c:v>
                </c:pt>
                <c:pt idx="4">
                  <c:v>COLOMBIA</c:v>
                </c:pt>
                <c:pt idx="5">
                  <c:v>ARGENTINA</c:v>
                </c:pt>
                <c:pt idx="6">
                  <c:v>ESPAÑA</c:v>
                </c:pt>
                <c:pt idx="7">
                  <c:v>ALEMANIA</c:v>
                </c:pt>
                <c:pt idx="8">
                  <c:v>INGLATERRA</c:v>
                </c:pt>
                <c:pt idx="9">
                  <c:v>FRANCIA</c:v>
                </c:pt>
              </c:strCache>
            </c:strRef>
          </c:cat>
          <c:val>
            <c:numRef>
              <c:f>GRAPHS!$AU$4:$AU$13</c:f>
              <c:numCache>
                <c:formatCode>0.0%</c:formatCode>
                <c:ptCount val="10"/>
                <c:pt idx="0">
                  <c:v>0.11184210526315796</c:v>
                </c:pt>
                <c:pt idx="1">
                  <c:v>-0.14532019704433496</c:v>
                </c:pt>
                <c:pt idx="2">
                  <c:v>-2.9082774049216997E-2</c:v>
                </c:pt>
                <c:pt idx="3">
                  <c:v>-5.8548009367681453E-2</c:v>
                </c:pt>
                <c:pt idx="4">
                  <c:v>1.0405904059040592</c:v>
                </c:pt>
                <c:pt idx="5">
                  <c:v>0.19791666666666674</c:v>
                </c:pt>
                <c:pt idx="6">
                  <c:v>0.59817351598173518</c:v>
                </c:pt>
                <c:pt idx="7">
                  <c:v>0.1614173228346456</c:v>
                </c:pt>
                <c:pt idx="8">
                  <c:v>-0.21069182389937102</c:v>
                </c:pt>
                <c:pt idx="9">
                  <c:v>0.12669683257918551</c:v>
                </c:pt>
              </c:numCache>
            </c:numRef>
          </c:val>
          <c:smooth val="0"/>
        </c:ser>
        <c:dLbls>
          <c:showLegendKey val="0"/>
          <c:showVal val="0"/>
          <c:showCatName val="0"/>
          <c:showSerName val="0"/>
          <c:showPercent val="0"/>
          <c:showBubbleSize val="0"/>
        </c:dLbls>
        <c:marker val="1"/>
        <c:smooth val="0"/>
        <c:axId val="115159424"/>
        <c:axId val="115157632"/>
      </c:lineChart>
      <c:catAx>
        <c:axId val="113114496"/>
        <c:scaling>
          <c:orientation val="minMax"/>
        </c:scaling>
        <c:delete val="0"/>
        <c:axPos val="b"/>
        <c:majorTickMark val="out"/>
        <c:minorTickMark val="none"/>
        <c:tickLblPos val="nextTo"/>
        <c:crossAx val="115156096"/>
        <c:crosses val="autoZero"/>
        <c:auto val="1"/>
        <c:lblAlgn val="ctr"/>
        <c:lblOffset val="100"/>
        <c:noMultiLvlLbl val="0"/>
      </c:catAx>
      <c:valAx>
        <c:axId val="115156096"/>
        <c:scaling>
          <c:orientation val="minMax"/>
        </c:scaling>
        <c:delete val="0"/>
        <c:axPos val="l"/>
        <c:majorGridlines/>
        <c:numFmt formatCode="#,##0" sourceLinked="1"/>
        <c:majorTickMark val="out"/>
        <c:minorTickMark val="none"/>
        <c:tickLblPos val="nextTo"/>
        <c:crossAx val="113114496"/>
        <c:crosses val="autoZero"/>
        <c:crossBetween val="between"/>
      </c:valAx>
      <c:valAx>
        <c:axId val="115157632"/>
        <c:scaling>
          <c:orientation val="minMax"/>
        </c:scaling>
        <c:delete val="0"/>
        <c:axPos val="r"/>
        <c:numFmt formatCode="0.0%" sourceLinked="0"/>
        <c:majorTickMark val="out"/>
        <c:minorTickMark val="none"/>
        <c:tickLblPos val="nextTo"/>
        <c:crossAx val="115159424"/>
        <c:crosses val="max"/>
        <c:crossBetween val="between"/>
      </c:valAx>
      <c:catAx>
        <c:axId val="115159424"/>
        <c:scaling>
          <c:orientation val="minMax"/>
        </c:scaling>
        <c:delete val="1"/>
        <c:axPos val="b"/>
        <c:majorTickMark val="out"/>
        <c:minorTickMark val="none"/>
        <c:tickLblPos val="nextTo"/>
        <c:crossAx val="115157632"/>
        <c:crosses val="autoZero"/>
        <c:auto val="1"/>
        <c:lblAlgn val="ctr"/>
        <c:lblOffset val="100"/>
        <c:noMultiLvlLbl val="0"/>
      </c:cat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REGISTROS HOTELEROS</a:t>
            </a:r>
          </a:p>
        </c:rich>
      </c:tx>
      <c:overlay val="0"/>
    </c:title>
    <c:autoTitleDeleted val="0"/>
    <c:plotArea>
      <c:layout/>
      <c:barChart>
        <c:barDir val="col"/>
        <c:grouping val="clustered"/>
        <c:varyColors val="0"/>
        <c:ser>
          <c:idx val="0"/>
          <c:order val="0"/>
          <c:tx>
            <c:strRef>
              <c:f>GRAPHS!$F$3</c:f>
              <c:strCache>
                <c:ptCount val="1"/>
                <c:pt idx="0">
                  <c:v>NO RESIDENTES</c:v>
                </c:pt>
              </c:strCache>
            </c:strRef>
          </c:tx>
          <c:invertIfNegative val="0"/>
          <c:cat>
            <c:strRef>
              <c:f>GRAPHS!$G$2:$H$2</c:f>
              <c:strCache>
                <c:ptCount val="2"/>
                <c:pt idx="0">
                  <c:v>2014</c:v>
                </c:pt>
                <c:pt idx="1">
                  <c:v>2013R</c:v>
                </c:pt>
              </c:strCache>
            </c:strRef>
          </c:cat>
          <c:val>
            <c:numRef>
              <c:f>GRAPHS!$G$3:$H$3</c:f>
              <c:numCache>
                <c:formatCode>#,##0</c:formatCode>
                <c:ptCount val="2"/>
                <c:pt idx="0">
                  <c:v>152932.00000000003</c:v>
                </c:pt>
                <c:pt idx="1">
                  <c:v>139417</c:v>
                </c:pt>
              </c:numCache>
            </c:numRef>
          </c:val>
        </c:ser>
        <c:ser>
          <c:idx val="1"/>
          <c:order val="1"/>
          <c:tx>
            <c:strRef>
              <c:f>GRAPHS!$F$4</c:f>
              <c:strCache>
                <c:ptCount val="1"/>
                <c:pt idx="0">
                  <c:v>RESIDENTES</c:v>
                </c:pt>
              </c:strCache>
            </c:strRef>
          </c:tx>
          <c:invertIfNegative val="0"/>
          <c:cat>
            <c:strRef>
              <c:f>GRAPHS!$G$2:$H$2</c:f>
              <c:strCache>
                <c:ptCount val="2"/>
                <c:pt idx="0">
                  <c:v>2014</c:v>
                </c:pt>
                <c:pt idx="1">
                  <c:v>2013R</c:v>
                </c:pt>
              </c:strCache>
            </c:strRef>
          </c:cat>
          <c:val>
            <c:numRef>
              <c:f>GRAPHS!$G$4:$H$4</c:f>
              <c:numCache>
                <c:formatCode>#,##0</c:formatCode>
                <c:ptCount val="2"/>
                <c:pt idx="0">
                  <c:v>137764</c:v>
                </c:pt>
                <c:pt idx="1">
                  <c:v>129433</c:v>
                </c:pt>
              </c:numCache>
            </c:numRef>
          </c:val>
        </c:ser>
        <c:dLbls>
          <c:showLegendKey val="0"/>
          <c:showVal val="0"/>
          <c:showCatName val="0"/>
          <c:showSerName val="0"/>
          <c:showPercent val="0"/>
          <c:showBubbleSize val="0"/>
        </c:dLbls>
        <c:gapWidth val="150"/>
        <c:axId val="111928448"/>
        <c:axId val="111929984"/>
      </c:barChart>
      <c:catAx>
        <c:axId val="111928448"/>
        <c:scaling>
          <c:orientation val="minMax"/>
        </c:scaling>
        <c:delete val="0"/>
        <c:axPos val="b"/>
        <c:majorTickMark val="none"/>
        <c:minorTickMark val="none"/>
        <c:tickLblPos val="nextTo"/>
        <c:crossAx val="111929984"/>
        <c:crosses val="autoZero"/>
        <c:auto val="1"/>
        <c:lblAlgn val="ctr"/>
        <c:lblOffset val="100"/>
        <c:noMultiLvlLbl val="0"/>
      </c:catAx>
      <c:valAx>
        <c:axId val="111929984"/>
        <c:scaling>
          <c:orientation val="minMax"/>
        </c:scaling>
        <c:delete val="0"/>
        <c:axPos val="l"/>
        <c:majorGridlines/>
        <c:numFmt formatCode="#,##0" sourceLinked="1"/>
        <c:majorTickMark val="none"/>
        <c:minorTickMark val="none"/>
        <c:tickLblPos val="nextTo"/>
        <c:crossAx val="1119284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600"/>
            </a:pPr>
            <a:r>
              <a:rPr lang="en-US" sz="1600"/>
              <a:t>TOTAL REGISTROS JULIO 2014</a:t>
            </a:r>
          </a:p>
        </c:rich>
      </c:tx>
      <c:overlay val="0"/>
    </c:title>
    <c:autoTitleDeleted val="0"/>
    <c:plotArea>
      <c:layout/>
      <c:barChart>
        <c:barDir val="bar"/>
        <c:grouping val="clustered"/>
        <c:varyColors val="0"/>
        <c:ser>
          <c:idx val="0"/>
          <c:order val="0"/>
          <c:tx>
            <c:strRef>
              <c:f>GRAPHS!$F$5</c:f>
              <c:strCache>
                <c:ptCount val="1"/>
                <c:pt idx="0">
                  <c:v>TOTAL REGISTROS</c:v>
                </c:pt>
              </c:strCache>
            </c:strRef>
          </c:tx>
          <c:invertIfNegative val="0"/>
          <c:cat>
            <c:strRef>
              <c:f>GRAPHS!$G$2:$H$2</c:f>
              <c:strCache>
                <c:ptCount val="2"/>
                <c:pt idx="0">
                  <c:v>2014</c:v>
                </c:pt>
                <c:pt idx="1">
                  <c:v>2013R</c:v>
                </c:pt>
              </c:strCache>
            </c:strRef>
          </c:cat>
          <c:val>
            <c:numRef>
              <c:f>GRAPHS!$G$5:$H$5</c:f>
              <c:numCache>
                <c:formatCode>#,##0</c:formatCode>
                <c:ptCount val="2"/>
                <c:pt idx="0">
                  <c:v>290696</c:v>
                </c:pt>
                <c:pt idx="1">
                  <c:v>268850</c:v>
                </c:pt>
              </c:numCache>
            </c:numRef>
          </c:val>
        </c:ser>
        <c:dLbls>
          <c:showLegendKey val="0"/>
          <c:showVal val="1"/>
          <c:showCatName val="0"/>
          <c:showSerName val="0"/>
          <c:showPercent val="0"/>
          <c:showBubbleSize val="0"/>
        </c:dLbls>
        <c:gapWidth val="75"/>
        <c:axId val="112794624"/>
        <c:axId val="112808704"/>
      </c:barChart>
      <c:catAx>
        <c:axId val="112794624"/>
        <c:scaling>
          <c:orientation val="minMax"/>
        </c:scaling>
        <c:delete val="0"/>
        <c:axPos val="l"/>
        <c:majorTickMark val="none"/>
        <c:minorTickMark val="none"/>
        <c:tickLblPos val="nextTo"/>
        <c:crossAx val="112808704"/>
        <c:crosses val="autoZero"/>
        <c:auto val="1"/>
        <c:lblAlgn val="ctr"/>
        <c:lblOffset val="100"/>
        <c:noMultiLvlLbl val="0"/>
      </c:catAx>
      <c:valAx>
        <c:axId val="112808704"/>
        <c:scaling>
          <c:orientation val="minMax"/>
          <c:min val="100000"/>
        </c:scaling>
        <c:delete val="0"/>
        <c:axPos val="b"/>
        <c:numFmt formatCode="#,##0" sourceLinked="1"/>
        <c:majorTickMark val="out"/>
        <c:minorTickMark val="none"/>
        <c:tickLblPos val="nextTo"/>
        <c:crossAx val="11279462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GRAPHS!$N$2</c:f>
              <c:strCache>
                <c:ptCount val="1"/>
                <c:pt idx="0">
                  <c:v>2014</c:v>
                </c:pt>
              </c:strCache>
            </c:strRef>
          </c:tx>
          <c:cat>
            <c:strRef>
              <c:f>GRAPHS!$M$3:$M$12</c:f>
              <c:strCache>
                <c:ptCount val="10"/>
                <c:pt idx="0">
                  <c:v>ESTADOS UNIDOS</c:v>
                </c:pt>
                <c:pt idx="1">
                  <c:v>PUERTO RICO</c:v>
                </c:pt>
                <c:pt idx="2">
                  <c:v>CARIBE</c:v>
                </c:pt>
                <c:pt idx="3">
                  <c:v>EUROPA</c:v>
                </c:pt>
                <c:pt idx="4">
                  <c:v>AMÉRICA LATINA</c:v>
                </c:pt>
                <c:pt idx="5">
                  <c:v>CANADÁ</c:v>
                </c:pt>
                <c:pt idx="6">
                  <c:v>NO ESPECIFICADOS</c:v>
                </c:pt>
                <c:pt idx="7">
                  <c:v>OTROS PAISES</c:v>
                </c:pt>
                <c:pt idx="8">
                  <c:v>ASIA</c:v>
                </c:pt>
                <c:pt idx="9">
                  <c:v>AIR LINE CREW MEMBER</c:v>
                </c:pt>
              </c:strCache>
            </c:strRef>
          </c:cat>
          <c:val>
            <c:numRef>
              <c:f>GRAPHS!$N$3:$N$12</c:f>
              <c:numCache>
                <c:formatCode>#,##0</c:formatCode>
                <c:ptCount val="10"/>
                <c:pt idx="0">
                  <c:v>140305.00000000003</c:v>
                </c:pt>
                <c:pt idx="1">
                  <c:v>137764</c:v>
                </c:pt>
                <c:pt idx="2">
                  <c:v>3993</c:v>
                </c:pt>
                <c:pt idx="3">
                  <c:v>2352</c:v>
                </c:pt>
                <c:pt idx="4">
                  <c:v>3109</c:v>
                </c:pt>
                <c:pt idx="5">
                  <c:v>1041</c:v>
                </c:pt>
                <c:pt idx="6">
                  <c:v>1598</c:v>
                </c:pt>
                <c:pt idx="7">
                  <c:v>329</c:v>
                </c:pt>
                <c:pt idx="8">
                  <c:v>205</c:v>
                </c:pt>
                <c:pt idx="9">
                  <c:v>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layout>
        <c:manualLayout>
          <c:xMode val="edge"/>
          <c:yMode val="edge"/>
          <c:x val="9.4333333333333325E-2"/>
          <c:y val="2.7777777777777776E-2"/>
        </c:manualLayout>
      </c:layout>
      <c:overlay val="0"/>
    </c:title>
    <c:autoTitleDeleted val="0"/>
    <c:plotArea>
      <c:layout/>
      <c:pieChart>
        <c:varyColors val="1"/>
        <c:ser>
          <c:idx val="0"/>
          <c:order val="0"/>
          <c:tx>
            <c:strRef>
              <c:f>GRAPHS!$T$2</c:f>
              <c:strCache>
                <c:ptCount val="1"/>
                <c:pt idx="0">
                  <c:v> REGISTROS JUL. 2014</c:v>
                </c:pt>
              </c:strCache>
            </c:strRef>
          </c:tx>
          <c:cat>
            <c:strRef>
              <c:f>GRAPHS!$S$3:$S$9</c:f>
              <c:strCache>
                <c:ptCount val="7"/>
                <c:pt idx="0">
                  <c:v>ESTADOS UNIDOS</c:v>
                </c:pt>
                <c:pt idx="1">
                  <c:v>CARIBE</c:v>
                </c:pt>
                <c:pt idx="2">
                  <c:v>AMÉRICA LATINA</c:v>
                </c:pt>
                <c:pt idx="3">
                  <c:v>EUROPA</c:v>
                </c:pt>
                <c:pt idx="4">
                  <c:v>CANADÁ</c:v>
                </c:pt>
                <c:pt idx="5">
                  <c:v>ASIA</c:v>
                </c:pt>
                <c:pt idx="6">
                  <c:v>OTROS PAISES/NO ESP/CREW</c:v>
                </c:pt>
              </c:strCache>
            </c:strRef>
          </c:cat>
          <c:val>
            <c:numRef>
              <c:f>GRAPHS!$T$3:$T$9</c:f>
              <c:numCache>
                <c:formatCode>#,##0</c:formatCode>
                <c:ptCount val="7"/>
                <c:pt idx="0">
                  <c:v>140305.00000000003</c:v>
                </c:pt>
                <c:pt idx="1">
                  <c:v>3993</c:v>
                </c:pt>
                <c:pt idx="2">
                  <c:v>3109</c:v>
                </c:pt>
                <c:pt idx="3">
                  <c:v>2352</c:v>
                </c:pt>
                <c:pt idx="4">
                  <c:v>1041</c:v>
                </c:pt>
                <c:pt idx="5">
                  <c:v>205</c:v>
                </c:pt>
                <c:pt idx="6">
                  <c:v>1927</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475065616797903"/>
          <c:y val="5.1263487897346173E-2"/>
          <c:w val="0.2985826771653543"/>
          <c:h val="0.90661636045494309"/>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layout/>
      <c:overlay val="0"/>
      <c:txPr>
        <a:bodyPr/>
        <a:lstStyle/>
        <a:p>
          <a:pPr>
            <a:defRPr sz="1500"/>
          </a:pPr>
          <a:endParaRPr lang="en-US"/>
        </a:p>
      </c:txPr>
    </c:title>
    <c:autoTitleDeleted val="0"/>
    <c:plotArea>
      <c:layout/>
      <c:barChart>
        <c:barDir val="col"/>
        <c:grouping val="clustered"/>
        <c:varyColors val="0"/>
        <c:ser>
          <c:idx val="0"/>
          <c:order val="0"/>
          <c:tx>
            <c:strRef>
              <c:f>GRAPHS!$Y$2</c:f>
              <c:strCache>
                <c:ptCount val="1"/>
                <c:pt idx="0">
                  <c:v> REGISTROS INTERNACIONALES JUL. 2014</c:v>
                </c:pt>
              </c:strCache>
            </c:strRef>
          </c:tx>
          <c:invertIfNegative val="0"/>
          <c:cat>
            <c:strRef>
              <c:f>GRAPHS!$X$3:$X$8</c:f>
              <c:strCache>
                <c:ptCount val="6"/>
                <c:pt idx="0">
                  <c:v>CARIBE</c:v>
                </c:pt>
                <c:pt idx="1">
                  <c:v>AMÉRICA LATINA</c:v>
                </c:pt>
                <c:pt idx="2">
                  <c:v>EUROPA</c:v>
                </c:pt>
                <c:pt idx="3">
                  <c:v>CANADÁ</c:v>
                </c:pt>
                <c:pt idx="4">
                  <c:v>ASIA</c:v>
                </c:pt>
                <c:pt idx="5">
                  <c:v>OTROS PAISES/NO ESP/CREW</c:v>
                </c:pt>
              </c:strCache>
            </c:strRef>
          </c:cat>
          <c:val>
            <c:numRef>
              <c:f>GRAPHS!$Y$3:$Y$8</c:f>
              <c:numCache>
                <c:formatCode>#,##0</c:formatCode>
                <c:ptCount val="6"/>
                <c:pt idx="0">
                  <c:v>3993</c:v>
                </c:pt>
                <c:pt idx="1">
                  <c:v>3109</c:v>
                </c:pt>
                <c:pt idx="2">
                  <c:v>2352</c:v>
                </c:pt>
                <c:pt idx="3">
                  <c:v>1041</c:v>
                </c:pt>
                <c:pt idx="4">
                  <c:v>205</c:v>
                </c:pt>
                <c:pt idx="5">
                  <c:v>1927</c:v>
                </c:pt>
              </c:numCache>
            </c:numRef>
          </c:val>
        </c:ser>
        <c:dLbls>
          <c:showLegendKey val="0"/>
          <c:showVal val="0"/>
          <c:showCatName val="0"/>
          <c:showSerName val="0"/>
          <c:showPercent val="0"/>
          <c:showBubbleSize val="0"/>
        </c:dLbls>
        <c:gapWidth val="150"/>
        <c:axId val="112554752"/>
        <c:axId val="112556288"/>
      </c:barChart>
      <c:catAx>
        <c:axId val="112554752"/>
        <c:scaling>
          <c:orientation val="minMax"/>
        </c:scaling>
        <c:delete val="0"/>
        <c:axPos val="b"/>
        <c:majorTickMark val="none"/>
        <c:minorTickMark val="none"/>
        <c:tickLblPos val="nextTo"/>
        <c:crossAx val="112556288"/>
        <c:crosses val="autoZero"/>
        <c:auto val="1"/>
        <c:lblAlgn val="ctr"/>
        <c:lblOffset val="100"/>
        <c:noMultiLvlLbl val="0"/>
      </c:catAx>
      <c:valAx>
        <c:axId val="112556288"/>
        <c:scaling>
          <c:orientation val="minMax"/>
        </c:scaling>
        <c:delete val="0"/>
        <c:axPos val="l"/>
        <c:majorGridlines/>
        <c:numFmt formatCode="#,##0" sourceLinked="1"/>
        <c:majorTickMark val="none"/>
        <c:minorTickMark val="none"/>
        <c:tickLblPos val="nextTo"/>
        <c:crossAx val="112554752"/>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en-US"/>
              <a:t>REGISTROS EE. UU. JUL. 2014</a:t>
            </a:r>
          </a:p>
        </c:rich>
      </c:tx>
      <c:layout/>
      <c:overlay val="0"/>
    </c:title>
    <c:autoTitleDeleted val="0"/>
    <c:plotArea>
      <c:layout/>
      <c:barChart>
        <c:barDir val="bar"/>
        <c:grouping val="clustered"/>
        <c:varyColors val="0"/>
        <c:ser>
          <c:idx val="0"/>
          <c:order val="0"/>
          <c:tx>
            <c:strRef>
              <c:f>GRAPHS!$AF$3</c:f>
              <c:strCache>
                <c:ptCount val="1"/>
                <c:pt idx="0">
                  <c:v>REGISTROS EE. UU. JUL. 2014</c:v>
                </c:pt>
              </c:strCache>
            </c:strRef>
          </c:tx>
          <c:invertIfNegative val="0"/>
          <c:cat>
            <c:strRef>
              <c:f>GRAPHS!$AE$4:$AE$6</c:f>
              <c:strCache>
                <c:ptCount val="3"/>
                <c:pt idx="0">
                  <c:v>REGIÓN ORIENTAL</c:v>
                </c:pt>
                <c:pt idx="1">
                  <c:v>REGIÓN SUR</c:v>
                </c:pt>
                <c:pt idx="2">
                  <c:v>REGIÓN OCCIDENTAL</c:v>
                </c:pt>
              </c:strCache>
            </c:strRef>
          </c:cat>
          <c:val>
            <c:numRef>
              <c:f>GRAPHS!$AF$4:$AF$6</c:f>
              <c:numCache>
                <c:formatCode>#,##0</c:formatCode>
                <c:ptCount val="3"/>
                <c:pt idx="0">
                  <c:v>63121.486524350425</c:v>
                </c:pt>
                <c:pt idx="1">
                  <c:v>47033.538128037399</c:v>
                </c:pt>
                <c:pt idx="2">
                  <c:v>26570.975347612195</c:v>
                </c:pt>
              </c:numCache>
            </c:numRef>
          </c:val>
        </c:ser>
        <c:dLbls>
          <c:showLegendKey val="0"/>
          <c:showVal val="1"/>
          <c:showCatName val="0"/>
          <c:showSerName val="0"/>
          <c:showPercent val="0"/>
          <c:showBubbleSize val="0"/>
        </c:dLbls>
        <c:gapWidth val="150"/>
        <c:overlap val="-25"/>
        <c:axId val="112580864"/>
        <c:axId val="112582656"/>
      </c:barChart>
      <c:catAx>
        <c:axId val="112580864"/>
        <c:scaling>
          <c:orientation val="minMax"/>
        </c:scaling>
        <c:delete val="0"/>
        <c:axPos val="l"/>
        <c:majorTickMark val="none"/>
        <c:minorTickMark val="none"/>
        <c:tickLblPos val="nextTo"/>
        <c:crossAx val="112582656"/>
        <c:crosses val="autoZero"/>
        <c:auto val="1"/>
        <c:lblAlgn val="ctr"/>
        <c:lblOffset val="100"/>
        <c:noMultiLvlLbl val="0"/>
      </c:catAx>
      <c:valAx>
        <c:axId val="112582656"/>
        <c:scaling>
          <c:orientation val="minMax"/>
        </c:scaling>
        <c:delete val="1"/>
        <c:axPos val="b"/>
        <c:numFmt formatCode="#,##0" sourceLinked="1"/>
        <c:majorTickMark val="cross"/>
        <c:minorTickMark val="none"/>
        <c:tickLblPos val="nextTo"/>
        <c:crossAx val="112580864"/>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GRAPHS!$AE$4</c:f>
              <c:strCache>
                <c:ptCount val="1"/>
                <c:pt idx="0">
                  <c:v>REGIÓN ORIENTAL</c:v>
                </c:pt>
              </c:strCache>
            </c:strRef>
          </c:tx>
          <c:cat>
            <c:strRef>
              <c:f>GRAPHS!$AF$3:$AG$3</c:f>
              <c:strCache>
                <c:ptCount val="2"/>
                <c:pt idx="0">
                  <c:v>REGISTROS EE. UU. JUL. 2014</c:v>
                </c:pt>
                <c:pt idx="1">
                  <c:v>2013R</c:v>
                </c:pt>
              </c:strCache>
            </c:strRef>
          </c:cat>
          <c:val>
            <c:numRef>
              <c:f>GRAPHS!$AF$4:$AG$4</c:f>
              <c:numCache>
                <c:formatCode>#,##0</c:formatCode>
                <c:ptCount val="2"/>
                <c:pt idx="0">
                  <c:v>63121.486524350425</c:v>
                </c:pt>
                <c:pt idx="1">
                  <c:v>55559.558956750036</c:v>
                </c:pt>
              </c:numCache>
            </c:numRef>
          </c:val>
        </c:ser>
        <c:ser>
          <c:idx val="1"/>
          <c:order val="1"/>
          <c:tx>
            <c:strRef>
              <c:f>GRAPHS!$AE$5</c:f>
              <c:strCache>
                <c:ptCount val="1"/>
                <c:pt idx="0">
                  <c:v>REGIÓN SUR</c:v>
                </c:pt>
              </c:strCache>
            </c:strRef>
          </c:tx>
          <c:cat>
            <c:strRef>
              <c:f>GRAPHS!$AF$3:$AG$3</c:f>
              <c:strCache>
                <c:ptCount val="2"/>
                <c:pt idx="0">
                  <c:v>REGISTROS EE. UU. JUL. 2014</c:v>
                </c:pt>
                <c:pt idx="1">
                  <c:v>2013R</c:v>
                </c:pt>
              </c:strCache>
            </c:strRef>
          </c:cat>
          <c:val>
            <c:numRef>
              <c:f>GRAPHS!$AF$5:$AG$5</c:f>
              <c:numCache>
                <c:formatCode>#,##0</c:formatCode>
                <c:ptCount val="2"/>
                <c:pt idx="0">
                  <c:v>47033.538128037399</c:v>
                </c:pt>
                <c:pt idx="1">
                  <c:v>42676.828380350242</c:v>
                </c:pt>
              </c:numCache>
            </c:numRef>
          </c:val>
        </c:ser>
        <c:ser>
          <c:idx val="2"/>
          <c:order val="2"/>
          <c:tx>
            <c:strRef>
              <c:f>GRAPHS!$AE$6</c:f>
              <c:strCache>
                <c:ptCount val="1"/>
                <c:pt idx="0">
                  <c:v>REGIÓN OCCIDENTAL</c:v>
                </c:pt>
              </c:strCache>
            </c:strRef>
          </c:tx>
          <c:spPr>
            <a:ln w="25400">
              <a:noFill/>
            </a:ln>
          </c:spPr>
          <c:cat>
            <c:strRef>
              <c:f>GRAPHS!$AF$3:$AG$3</c:f>
              <c:strCache>
                <c:ptCount val="2"/>
                <c:pt idx="0">
                  <c:v>REGISTROS EE. UU. JUL. 2014</c:v>
                </c:pt>
                <c:pt idx="1">
                  <c:v>2013R</c:v>
                </c:pt>
              </c:strCache>
            </c:strRef>
          </c:cat>
          <c:val>
            <c:numRef>
              <c:f>GRAPHS!$AF$6:$AG$6</c:f>
              <c:numCache>
                <c:formatCode>#,##0</c:formatCode>
                <c:ptCount val="2"/>
                <c:pt idx="0">
                  <c:v>26570.975347612195</c:v>
                </c:pt>
                <c:pt idx="1">
                  <c:v>23849.612662899712</c:v>
                </c:pt>
              </c:numCache>
            </c:numRef>
          </c:val>
        </c:ser>
        <c:dLbls>
          <c:showLegendKey val="0"/>
          <c:showVal val="0"/>
          <c:showCatName val="0"/>
          <c:showSerName val="0"/>
          <c:showPercent val="0"/>
          <c:showBubbleSize val="0"/>
        </c:dLbls>
        <c:axId val="112944256"/>
        <c:axId val="112945792"/>
      </c:areaChart>
      <c:catAx>
        <c:axId val="112944256"/>
        <c:scaling>
          <c:orientation val="minMax"/>
        </c:scaling>
        <c:delete val="0"/>
        <c:axPos val="b"/>
        <c:numFmt formatCode="General" sourceLinked="1"/>
        <c:majorTickMark val="out"/>
        <c:minorTickMark val="none"/>
        <c:tickLblPos val="nextTo"/>
        <c:crossAx val="112945792"/>
        <c:crosses val="autoZero"/>
        <c:auto val="1"/>
        <c:lblAlgn val="ctr"/>
        <c:lblOffset val="100"/>
        <c:noMultiLvlLbl val="0"/>
      </c:catAx>
      <c:valAx>
        <c:axId val="112945792"/>
        <c:scaling>
          <c:orientation val="minMax"/>
        </c:scaling>
        <c:delete val="0"/>
        <c:axPos val="l"/>
        <c:majorGridlines/>
        <c:numFmt formatCode="#,##0" sourceLinked="1"/>
        <c:majorTickMark val="out"/>
        <c:minorTickMark val="none"/>
        <c:tickLblPos val="nextTo"/>
        <c:crossAx val="112944256"/>
        <c:crosses val="autoZero"/>
        <c:crossBetween val="midCat"/>
      </c:valAx>
    </c:plotArea>
    <c:legend>
      <c:legendPos val="r"/>
      <c:layout/>
      <c:overlay val="0"/>
    </c:legend>
    <c:plotVisOnly val="1"/>
    <c:dispBlanksAs val="zero"/>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GRAPHS!$AF$3</c:f>
              <c:strCache>
                <c:ptCount val="1"/>
                <c:pt idx="0">
                  <c:v>REGISTROS EE. UU. JUL. 2014</c:v>
                </c:pt>
              </c:strCache>
            </c:strRef>
          </c:tx>
          <c:invertIfNegative val="0"/>
          <c:cat>
            <c:strRef>
              <c:f>GRAPHS!$AE$4:$AE$6</c:f>
              <c:strCache>
                <c:ptCount val="3"/>
                <c:pt idx="0">
                  <c:v>REGIÓN ORIENTAL</c:v>
                </c:pt>
                <c:pt idx="1">
                  <c:v>REGIÓN SUR</c:v>
                </c:pt>
                <c:pt idx="2">
                  <c:v>REGIÓN OCCIDENTAL</c:v>
                </c:pt>
              </c:strCache>
            </c:strRef>
          </c:cat>
          <c:val>
            <c:numRef>
              <c:f>GRAPHS!$AF$4:$AF$6</c:f>
              <c:numCache>
                <c:formatCode>#,##0</c:formatCode>
                <c:ptCount val="3"/>
                <c:pt idx="0">
                  <c:v>63121.486524350425</c:v>
                </c:pt>
                <c:pt idx="1">
                  <c:v>47033.538128037399</c:v>
                </c:pt>
                <c:pt idx="2">
                  <c:v>26570.975347612195</c:v>
                </c:pt>
              </c:numCache>
            </c:numRef>
          </c:val>
        </c:ser>
        <c:ser>
          <c:idx val="1"/>
          <c:order val="1"/>
          <c:tx>
            <c:strRef>
              <c:f>GRAPHS!$AG$3</c:f>
              <c:strCache>
                <c:ptCount val="1"/>
                <c:pt idx="0">
                  <c:v>2013R</c:v>
                </c:pt>
              </c:strCache>
            </c:strRef>
          </c:tx>
          <c:invertIfNegative val="0"/>
          <c:cat>
            <c:strRef>
              <c:f>GRAPHS!$AE$4:$AE$6</c:f>
              <c:strCache>
                <c:ptCount val="3"/>
                <c:pt idx="0">
                  <c:v>REGIÓN ORIENTAL</c:v>
                </c:pt>
                <c:pt idx="1">
                  <c:v>REGIÓN SUR</c:v>
                </c:pt>
                <c:pt idx="2">
                  <c:v>REGIÓN OCCIDENTAL</c:v>
                </c:pt>
              </c:strCache>
            </c:strRef>
          </c:cat>
          <c:val>
            <c:numRef>
              <c:f>GRAPHS!$AG$4:$AG$6</c:f>
              <c:numCache>
                <c:formatCode>#,##0</c:formatCode>
                <c:ptCount val="3"/>
                <c:pt idx="0">
                  <c:v>55559.558956750036</c:v>
                </c:pt>
                <c:pt idx="1">
                  <c:v>42676.828380350242</c:v>
                </c:pt>
                <c:pt idx="2">
                  <c:v>23849.612662899712</c:v>
                </c:pt>
              </c:numCache>
            </c:numRef>
          </c:val>
        </c:ser>
        <c:dLbls>
          <c:showLegendKey val="0"/>
          <c:showVal val="0"/>
          <c:showCatName val="0"/>
          <c:showSerName val="0"/>
          <c:showPercent val="0"/>
          <c:showBubbleSize val="0"/>
        </c:dLbls>
        <c:gapWidth val="150"/>
        <c:axId val="113050752"/>
        <c:axId val="113052288"/>
      </c:barChart>
      <c:lineChart>
        <c:grouping val="standard"/>
        <c:varyColors val="0"/>
        <c:ser>
          <c:idx val="2"/>
          <c:order val="2"/>
          <c:tx>
            <c:strRef>
              <c:f>GRAPHS!$AH$3</c:f>
              <c:strCache>
                <c:ptCount val="1"/>
                <c:pt idx="0">
                  <c:v>Cambio %</c:v>
                </c:pt>
              </c:strCache>
            </c:strRef>
          </c:tx>
          <c:marker>
            <c:symbol val="none"/>
          </c:marker>
          <c:cat>
            <c:strRef>
              <c:f>GRAPHS!$AE$4:$AE$6</c:f>
              <c:strCache>
                <c:ptCount val="3"/>
                <c:pt idx="0">
                  <c:v>REGIÓN ORIENTAL</c:v>
                </c:pt>
                <c:pt idx="1">
                  <c:v>REGIÓN SUR</c:v>
                </c:pt>
                <c:pt idx="2">
                  <c:v>REGIÓN OCCIDENTAL</c:v>
                </c:pt>
              </c:strCache>
            </c:strRef>
          </c:cat>
          <c:val>
            <c:numRef>
              <c:f>GRAPHS!$AH$4:$AH$6</c:f>
              <c:numCache>
                <c:formatCode>0.0%</c:formatCode>
                <c:ptCount val="3"/>
                <c:pt idx="0">
                  <c:v>0.1361048883323015</c:v>
                </c:pt>
                <c:pt idx="1">
                  <c:v>0.10208607136544212</c:v>
                </c:pt>
                <c:pt idx="2">
                  <c:v>0.11410511035031679</c:v>
                </c:pt>
              </c:numCache>
            </c:numRef>
          </c:val>
          <c:smooth val="0"/>
        </c:ser>
        <c:dLbls>
          <c:showLegendKey val="0"/>
          <c:showVal val="0"/>
          <c:showCatName val="0"/>
          <c:showSerName val="0"/>
          <c:showPercent val="0"/>
          <c:showBubbleSize val="0"/>
        </c:dLbls>
        <c:marker val="1"/>
        <c:smooth val="0"/>
        <c:axId val="113080192"/>
        <c:axId val="113078656"/>
      </c:lineChart>
      <c:catAx>
        <c:axId val="113050752"/>
        <c:scaling>
          <c:orientation val="minMax"/>
        </c:scaling>
        <c:delete val="0"/>
        <c:axPos val="b"/>
        <c:majorTickMark val="out"/>
        <c:minorTickMark val="none"/>
        <c:tickLblPos val="nextTo"/>
        <c:crossAx val="113052288"/>
        <c:crosses val="autoZero"/>
        <c:auto val="1"/>
        <c:lblAlgn val="ctr"/>
        <c:lblOffset val="100"/>
        <c:noMultiLvlLbl val="0"/>
      </c:catAx>
      <c:valAx>
        <c:axId val="113052288"/>
        <c:scaling>
          <c:orientation val="minMax"/>
        </c:scaling>
        <c:delete val="0"/>
        <c:axPos val="l"/>
        <c:majorGridlines/>
        <c:numFmt formatCode="#,##0" sourceLinked="1"/>
        <c:majorTickMark val="out"/>
        <c:minorTickMark val="none"/>
        <c:tickLblPos val="nextTo"/>
        <c:crossAx val="113050752"/>
        <c:crosses val="autoZero"/>
        <c:crossBetween val="between"/>
      </c:valAx>
      <c:valAx>
        <c:axId val="113078656"/>
        <c:scaling>
          <c:orientation val="minMax"/>
        </c:scaling>
        <c:delete val="0"/>
        <c:axPos val="r"/>
        <c:numFmt formatCode="0.0%" sourceLinked="1"/>
        <c:majorTickMark val="out"/>
        <c:minorTickMark val="none"/>
        <c:tickLblPos val="nextTo"/>
        <c:crossAx val="113080192"/>
        <c:crosses val="max"/>
        <c:crossBetween val="between"/>
      </c:valAx>
      <c:catAx>
        <c:axId val="113080192"/>
        <c:scaling>
          <c:orientation val="minMax"/>
        </c:scaling>
        <c:delete val="1"/>
        <c:axPos val="b"/>
        <c:majorTickMark val="out"/>
        <c:minorTickMark val="none"/>
        <c:tickLblPos val="nextTo"/>
        <c:crossAx val="113078656"/>
        <c:crosses val="autoZero"/>
        <c:auto val="1"/>
        <c:lblAlgn val="ctr"/>
        <c:lblOffset val="100"/>
        <c:noMultiLvlLbl val="0"/>
      </c:cat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495300</xdr:colOff>
      <xdr:row>0</xdr:row>
      <xdr:rowOff>171450</xdr:rowOff>
    </xdr:from>
    <xdr:to>
      <xdr:col>10</xdr:col>
      <xdr:colOff>276225</xdr:colOff>
      <xdr:row>15</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16</xdr:row>
      <xdr:rowOff>90487</xdr:rowOff>
    </xdr:from>
    <xdr:to>
      <xdr:col>10</xdr:col>
      <xdr:colOff>314325</xdr:colOff>
      <xdr:row>30</xdr:row>
      <xdr:rowOff>166687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28575</xdr:colOff>
      <xdr:row>31</xdr:row>
      <xdr:rowOff>52387</xdr:rowOff>
    </xdr:from>
    <xdr:to>
      <xdr:col>10</xdr:col>
      <xdr:colOff>419100</xdr:colOff>
      <xdr:row>45</xdr:row>
      <xdr:rowOff>128587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13</xdr:row>
      <xdr:rowOff>185737</xdr:rowOff>
    </xdr:from>
    <xdr:to>
      <xdr:col>16</xdr:col>
      <xdr:colOff>390525</xdr:colOff>
      <xdr:row>28</xdr:row>
      <xdr:rowOff>71437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9525</xdr:colOff>
      <xdr:row>14</xdr:row>
      <xdr:rowOff>52387</xdr:rowOff>
    </xdr:from>
    <xdr:to>
      <xdr:col>22</xdr:col>
      <xdr:colOff>400050</xdr:colOff>
      <xdr:row>28</xdr:row>
      <xdr:rowOff>128587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19050</xdr:colOff>
      <xdr:row>12</xdr:row>
      <xdr:rowOff>185737</xdr:rowOff>
    </xdr:from>
    <xdr:to>
      <xdr:col>28</xdr:col>
      <xdr:colOff>409575</xdr:colOff>
      <xdr:row>27</xdr:row>
      <xdr:rowOff>71437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29</xdr:col>
      <xdr:colOff>19050</xdr:colOff>
      <xdr:row>7</xdr:row>
      <xdr:rowOff>14287</xdr:rowOff>
    </xdr:from>
    <xdr:to>
      <xdr:col>35</xdr:col>
      <xdr:colOff>333375</xdr:colOff>
      <xdr:row>21</xdr:row>
      <xdr:rowOff>90487</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19050</xdr:colOff>
      <xdr:row>21</xdr:row>
      <xdr:rowOff>128587</xdr:rowOff>
    </xdr:from>
    <xdr:to>
      <xdr:col>35</xdr:col>
      <xdr:colOff>333375</xdr:colOff>
      <xdr:row>36</xdr:row>
      <xdr:rowOff>14287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19050</xdr:colOff>
      <xdr:row>36</xdr:row>
      <xdr:rowOff>23812</xdr:rowOff>
    </xdr:from>
    <xdr:to>
      <xdr:col>35</xdr:col>
      <xdr:colOff>295275</xdr:colOff>
      <xdr:row>50</xdr:row>
      <xdr:rowOff>100012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37</xdr:col>
      <xdr:colOff>9525</xdr:colOff>
      <xdr:row>14</xdr:row>
      <xdr:rowOff>23812</xdr:rowOff>
    </xdr:from>
    <xdr:to>
      <xdr:col>42</xdr:col>
      <xdr:colOff>47625</xdr:colOff>
      <xdr:row>28</xdr:row>
      <xdr:rowOff>100012</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43</xdr:col>
      <xdr:colOff>571500</xdr:colOff>
      <xdr:row>13</xdr:row>
      <xdr:rowOff>147637</xdr:rowOff>
    </xdr:from>
    <xdr:to>
      <xdr:col>50</xdr:col>
      <xdr:colOff>352425</xdr:colOff>
      <xdr:row>28</xdr:row>
      <xdr:rowOff>33337</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20OF%20JULY%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JULY 2014 "/>
      <sheetName val="RNO JULY 2014"/>
      <sheetName val="JULY-14"/>
      <sheetName val="JULY-14 Summary"/>
      <sheetName val="Top 20 US JULY-14"/>
      <sheetName val="ROOM NIGHTS JULY 2014"/>
      <sheetName val="GRAPHS"/>
      <sheetName val="Contact"/>
    </sheetNames>
    <sheetDataSet>
      <sheetData sheetId="0"/>
      <sheetData sheetId="1"/>
      <sheetData sheetId="2"/>
      <sheetData sheetId="3"/>
      <sheetData sheetId="4"/>
      <sheetData sheetId="5"/>
      <sheetData sheetId="6">
        <row r="2">
          <cell r="G2">
            <v>2014</v>
          </cell>
          <cell r="H2" t="str">
            <v>2013R</v>
          </cell>
          <cell r="N2">
            <v>2014</v>
          </cell>
          <cell r="T2" t="str">
            <v xml:space="preserve"> REGISTROS JUL. 2014</v>
          </cell>
          <cell r="Y2" t="str">
            <v xml:space="preserve"> REGISTROS INTERNACIONALES JUL. 2014</v>
          </cell>
        </row>
        <row r="3">
          <cell r="F3" t="str">
            <v>NO RESIDENTES</v>
          </cell>
          <cell r="G3">
            <v>152932.00000000003</v>
          </cell>
          <cell r="H3">
            <v>139417</v>
          </cell>
          <cell r="M3" t="str">
            <v>ESTADOS UNIDOS</v>
          </cell>
          <cell r="N3">
            <v>140305.00000000003</v>
          </cell>
          <cell r="S3" t="str">
            <v>ESTADOS UNIDOS</v>
          </cell>
          <cell r="T3">
            <v>140305.00000000003</v>
          </cell>
          <cell r="X3" t="str">
            <v>CARIBE</v>
          </cell>
          <cell r="Y3">
            <v>3993</v>
          </cell>
          <cell r="AF3" t="str">
            <v>REGISTROS EE. UU. JUL. 2014</v>
          </cell>
          <cell r="AG3" t="str">
            <v>2013R</v>
          </cell>
          <cell r="AH3" t="str">
            <v>Cambio %</v>
          </cell>
          <cell r="AM3" t="str">
            <v>REGISTROS EE. UU. JUL. 2014</v>
          </cell>
          <cell r="AN3" t="str">
            <v>Cambio %</v>
          </cell>
          <cell r="AT3" t="str">
            <v>REGISTROS INTERNACIONALES JUL. 2014</v>
          </cell>
          <cell r="AU3" t="str">
            <v>Cambio %</v>
          </cell>
        </row>
        <row r="4">
          <cell r="F4" t="str">
            <v>RESIDENTES</v>
          </cell>
          <cell r="G4">
            <v>137764</v>
          </cell>
          <cell r="H4">
            <v>129433</v>
          </cell>
          <cell r="M4" t="str">
            <v>PUERTO RICO</v>
          </cell>
          <cell r="N4">
            <v>137764</v>
          </cell>
          <cell r="S4" t="str">
            <v>CARIBE</v>
          </cell>
          <cell r="T4">
            <v>3993</v>
          </cell>
          <cell r="X4" t="str">
            <v>AMÉRICA LATINA</v>
          </cell>
          <cell r="Y4">
            <v>3109</v>
          </cell>
          <cell r="AE4" t="str">
            <v>REGIÓN ORIENTAL</v>
          </cell>
          <cell r="AF4">
            <v>63121.486524350425</v>
          </cell>
          <cell r="AG4">
            <v>55559.558956750036</v>
          </cell>
          <cell r="AH4">
            <v>0.1361048883323015</v>
          </cell>
          <cell r="AL4" t="str">
            <v xml:space="preserve"> NEW YORK</v>
          </cell>
          <cell r="AM4">
            <v>25169.572778657614</v>
          </cell>
          <cell r="AN4">
            <v>0.19358111120788979</v>
          </cell>
          <cell r="AS4" t="str">
            <v>ISLAS VÍRGENES</v>
          </cell>
          <cell r="AT4">
            <v>1352</v>
          </cell>
          <cell r="AU4">
            <v>0.11184210526315796</v>
          </cell>
        </row>
        <row r="5">
          <cell r="F5" t="str">
            <v>TOTAL REGISTROS</v>
          </cell>
          <cell r="G5">
            <v>290696</v>
          </cell>
          <cell r="H5">
            <v>268850</v>
          </cell>
          <cell r="M5" t="str">
            <v>CARIBE</v>
          </cell>
          <cell r="N5">
            <v>3993</v>
          </cell>
          <cell r="S5" t="str">
            <v>AMÉRICA LATINA</v>
          </cell>
          <cell r="T5">
            <v>3109</v>
          </cell>
          <cell r="X5" t="str">
            <v>EUROPA</v>
          </cell>
          <cell r="Y5">
            <v>2352</v>
          </cell>
          <cell r="AE5" t="str">
            <v>REGIÓN SUR</v>
          </cell>
          <cell r="AF5">
            <v>47033.538128037399</v>
          </cell>
          <cell r="AG5">
            <v>42676.828380350242</v>
          </cell>
          <cell r="AH5">
            <v>0.10208607136544212</v>
          </cell>
          <cell r="AL5" t="str">
            <v xml:space="preserve"> FLORIDA</v>
          </cell>
          <cell r="AM5">
            <v>23552.468732830326</v>
          </cell>
          <cell r="AN5">
            <v>0.12612751178149062</v>
          </cell>
          <cell r="AS5" t="str">
            <v>CANADÁ</v>
          </cell>
          <cell r="AT5">
            <v>1041</v>
          </cell>
          <cell r="AU5">
            <v>-0.14532019704433496</v>
          </cell>
        </row>
        <row r="6">
          <cell r="M6" t="str">
            <v>EUROPA</v>
          </cell>
          <cell r="N6">
            <v>2352</v>
          </cell>
          <cell r="S6" t="str">
            <v>EUROPA</v>
          </cell>
          <cell r="T6">
            <v>2352</v>
          </cell>
          <cell r="X6" t="str">
            <v>CANADÁ</v>
          </cell>
          <cell r="Y6">
            <v>1041</v>
          </cell>
          <cell r="AE6" t="str">
            <v>REGIÓN OCCIDENTAL</v>
          </cell>
          <cell r="AF6">
            <v>26570.975347612195</v>
          </cell>
          <cell r="AG6">
            <v>23849.612662899712</v>
          </cell>
          <cell r="AH6">
            <v>0.11410511035031679</v>
          </cell>
          <cell r="AL6" t="str">
            <v xml:space="preserve"> NEW JERSEY</v>
          </cell>
          <cell r="AM6">
            <v>13170.99480006581</v>
          </cell>
          <cell r="AN6">
            <v>0.17819296286822173</v>
          </cell>
          <cell r="AS6" t="str">
            <v>REP. DOMINICANA</v>
          </cell>
          <cell r="AT6">
            <v>868</v>
          </cell>
          <cell r="AU6">
            <v>-2.9082774049216997E-2</v>
          </cell>
        </row>
        <row r="7">
          <cell r="M7" t="str">
            <v>AMÉRICA LATINA</v>
          </cell>
          <cell r="N7">
            <v>3109</v>
          </cell>
          <cell r="S7" t="str">
            <v>CANADÁ</v>
          </cell>
          <cell r="T7">
            <v>1041</v>
          </cell>
          <cell r="X7" t="str">
            <v>ASIA</v>
          </cell>
          <cell r="Y7">
            <v>205</v>
          </cell>
          <cell r="AL7" t="str">
            <v xml:space="preserve"> TEXAS</v>
          </cell>
          <cell r="AM7">
            <v>10030.775328746673</v>
          </cell>
          <cell r="AN7">
            <v>5.7794706656253858E-2</v>
          </cell>
          <cell r="AS7" t="str">
            <v>MÉXICO</v>
          </cell>
          <cell r="AT7">
            <v>804</v>
          </cell>
          <cell r="AU7">
            <v>-5.8548009367681453E-2</v>
          </cell>
        </row>
        <row r="8">
          <cell r="M8" t="str">
            <v>CANADÁ</v>
          </cell>
          <cell r="N8">
            <v>1041</v>
          </cell>
          <cell r="S8" t="str">
            <v>ASIA</v>
          </cell>
          <cell r="T8">
            <v>205</v>
          </cell>
          <cell r="X8" t="str">
            <v>OTROS PAISES/NO ESP/CREW</v>
          </cell>
          <cell r="Y8">
            <v>1927</v>
          </cell>
          <cell r="AL8" t="str">
            <v xml:space="preserve"> CALIFORNIA</v>
          </cell>
          <cell r="AM8">
            <v>9225.798605135602</v>
          </cell>
          <cell r="AN8">
            <v>0.16523160969341055</v>
          </cell>
          <cell r="AS8" t="str">
            <v>COLOMBIA</v>
          </cell>
          <cell r="AT8">
            <v>553</v>
          </cell>
          <cell r="AU8">
            <v>1.0405904059040592</v>
          </cell>
        </row>
        <row r="9">
          <cell r="M9" t="str">
            <v>NO ESPECIFICADOS</v>
          </cell>
          <cell r="N9">
            <v>1598</v>
          </cell>
          <cell r="S9" t="str">
            <v>OTROS PAISES/NO ESP/CREW</v>
          </cell>
          <cell r="T9">
            <v>1927</v>
          </cell>
          <cell r="AL9" t="str">
            <v xml:space="preserve"> ILLINOIS</v>
          </cell>
          <cell r="AM9">
            <v>7310.4049250721137</v>
          </cell>
          <cell r="AN9">
            <v>0.47132134480493582</v>
          </cell>
          <cell r="AS9" t="str">
            <v>ARGENTINA</v>
          </cell>
          <cell r="AT9">
            <v>460</v>
          </cell>
          <cell r="AU9">
            <v>0.19791666666666674</v>
          </cell>
        </row>
        <row r="10">
          <cell r="M10" t="str">
            <v>OTROS PAISES</v>
          </cell>
          <cell r="N10">
            <v>329</v>
          </cell>
          <cell r="AL10" t="str">
            <v xml:space="preserve"> GEORGIA</v>
          </cell>
          <cell r="AM10">
            <v>5923.3973817384831</v>
          </cell>
          <cell r="AN10">
            <v>0.11010761560259841</v>
          </cell>
          <cell r="AS10" t="str">
            <v>ESPAÑA</v>
          </cell>
          <cell r="AT10">
            <v>350</v>
          </cell>
          <cell r="AU10">
            <v>0.59817351598173518</v>
          </cell>
        </row>
        <row r="11">
          <cell r="M11" t="str">
            <v>ASIA</v>
          </cell>
          <cell r="N11">
            <v>205</v>
          </cell>
          <cell r="AL11" t="str">
            <v xml:space="preserve"> PENNSYLVANIA</v>
          </cell>
          <cell r="AM11">
            <v>4704.9720285911662</v>
          </cell>
          <cell r="AN11">
            <v>0.11192403400775319</v>
          </cell>
          <cell r="AS11" t="str">
            <v>ALEMANIA</v>
          </cell>
          <cell r="AT11">
            <v>295</v>
          </cell>
          <cell r="AU11">
            <v>0.1614173228346456</v>
          </cell>
        </row>
        <row r="12">
          <cell r="M12" t="str">
            <v>AIR LINE CREW MEMBER</v>
          </cell>
          <cell r="N12">
            <v>0</v>
          </cell>
          <cell r="AL12" t="str">
            <v xml:space="preserve"> CONNECTICUT</v>
          </cell>
          <cell r="AM12">
            <v>3238.6124386105284</v>
          </cell>
          <cell r="AN12">
            <v>0.16521089813399437</v>
          </cell>
          <cell r="AS12" t="str">
            <v>INGLATERRA</v>
          </cell>
          <cell r="AT12">
            <v>251</v>
          </cell>
          <cell r="AU12">
            <v>-0.21069182389937102</v>
          </cell>
        </row>
        <row r="13">
          <cell r="AL13" t="str">
            <v xml:space="preserve"> VIRGINIA</v>
          </cell>
          <cell r="AM13">
            <v>3205.7079199083319</v>
          </cell>
          <cell r="AN13">
            <v>1.1026421145905019E-2</v>
          </cell>
          <cell r="AS13" t="str">
            <v>FRANCIA</v>
          </cell>
          <cell r="AT13">
            <v>249</v>
          </cell>
          <cell r="AU13">
            <v>0.12669683257918551</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2"/>
  <sheetViews>
    <sheetView tabSelected="1" zoomScaleNormal="100" workbookViewId="0">
      <selection activeCell="O11" sqref="O11"/>
    </sheetView>
  </sheetViews>
  <sheetFormatPr defaultRowHeight="12.75"/>
  <cols>
    <col min="1" max="1" width="33.28515625" style="270" bestFit="1" customWidth="1"/>
    <col min="2" max="2" width="12.7109375" style="274" customWidth="1"/>
    <col min="3" max="3" width="9.5703125" style="275" customWidth="1"/>
    <col min="4" max="4" width="12.42578125" style="267" customWidth="1"/>
    <col min="5" max="5" width="16.140625" style="268" customWidth="1"/>
    <col min="6" max="6" width="10.85546875" style="266" customWidth="1"/>
    <col min="7" max="7" width="10.5703125" style="266" customWidth="1"/>
    <col min="8" max="8" width="13.85546875" style="266" customWidth="1"/>
    <col min="9" max="9" width="13.85546875" style="269" customWidth="1"/>
    <col min="10" max="10" width="15.7109375" style="267" customWidth="1"/>
    <col min="11" max="11" width="15.7109375" style="268" customWidth="1"/>
    <col min="12" max="12" width="10.7109375" style="266" customWidth="1"/>
    <col min="13" max="13" width="11.85546875" style="266" customWidth="1"/>
    <col min="14" max="14" width="9.140625" style="48"/>
    <col min="15" max="15" width="33.28515625" style="48" bestFit="1" customWidth="1"/>
    <col min="16" max="16384" width="9.140625" style="48"/>
  </cols>
  <sheetData>
    <row r="1" spans="1:17" ht="15" customHeight="1">
      <c r="A1" s="40"/>
      <c r="B1" s="41"/>
      <c r="C1" s="42"/>
      <c r="D1" s="43" t="s">
        <v>212</v>
      </c>
      <c r="E1" s="44"/>
      <c r="F1" s="45"/>
      <c r="G1" s="46"/>
      <c r="H1" s="47"/>
      <c r="I1" s="47"/>
      <c r="J1" s="43" t="s">
        <v>212</v>
      </c>
      <c r="K1" s="44"/>
      <c r="L1" s="45"/>
      <c r="M1" s="46"/>
      <c r="O1" s="49"/>
      <c r="P1" s="49"/>
      <c r="Q1" s="49"/>
    </row>
    <row r="2" spans="1:17" ht="24.75" customHeight="1">
      <c r="A2" s="50" t="s">
        <v>213</v>
      </c>
      <c r="B2" s="51" t="s">
        <v>214</v>
      </c>
      <c r="C2" s="52"/>
      <c r="D2" s="53" t="s">
        <v>215</v>
      </c>
      <c r="E2" s="53"/>
      <c r="F2" s="54" t="s">
        <v>216</v>
      </c>
      <c r="G2" s="55"/>
      <c r="H2" s="56" t="s">
        <v>217</v>
      </c>
      <c r="I2" s="54"/>
      <c r="J2" s="57" t="s">
        <v>218</v>
      </c>
      <c r="K2" s="57"/>
      <c r="L2" s="54" t="s">
        <v>216</v>
      </c>
      <c r="M2" s="55"/>
    </row>
    <row r="3" spans="1:17" ht="15" customHeight="1" thickBot="1">
      <c r="A3" s="58" t="s">
        <v>219</v>
      </c>
      <c r="B3" s="59">
        <v>2014</v>
      </c>
      <c r="C3" s="60" t="s">
        <v>220</v>
      </c>
      <c r="D3" s="61" t="s">
        <v>221</v>
      </c>
      <c r="E3" s="62" t="s">
        <v>222</v>
      </c>
      <c r="F3" s="63">
        <v>2014</v>
      </c>
      <c r="G3" s="64">
        <v>2013</v>
      </c>
      <c r="H3" s="59">
        <v>2014</v>
      </c>
      <c r="I3" s="60" t="s">
        <v>220</v>
      </c>
      <c r="J3" s="61" t="s">
        <v>221</v>
      </c>
      <c r="K3" s="62" t="s">
        <v>222</v>
      </c>
      <c r="L3" s="63">
        <v>2014</v>
      </c>
      <c r="M3" s="64">
        <v>2013</v>
      </c>
      <c r="O3" s="65"/>
      <c r="P3" s="65"/>
      <c r="Q3" s="65"/>
    </row>
    <row r="4" spans="1:17" ht="12.95" customHeight="1">
      <c r="A4" s="66"/>
      <c r="B4" s="67"/>
      <c r="C4" s="68"/>
      <c r="D4" s="69"/>
      <c r="E4" s="70"/>
      <c r="F4" s="71"/>
      <c r="G4" s="72"/>
      <c r="H4" s="73"/>
      <c r="I4" s="74"/>
      <c r="J4" s="69"/>
      <c r="K4" s="70"/>
      <c r="L4" s="71"/>
      <c r="M4" s="72"/>
    </row>
    <row r="5" spans="1:17" s="49" customFormat="1" ht="12.95" customHeight="1">
      <c r="A5" s="75" t="s">
        <v>223</v>
      </c>
      <c r="B5" s="76">
        <v>141346.00000000003</v>
      </c>
      <c r="C5" s="77">
        <v>129333</v>
      </c>
      <c r="D5" s="78">
        <v>12013.000000000029</v>
      </c>
      <c r="E5" s="79">
        <v>9.288426001097963E-2</v>
      </c>
      <c r="F5" s="80">
        <v>0.92424083906572863</v>
      </c>
      <c r="G5" s="81">
        <v>0.92767022672988231</v>
      </c>
      <c r="H5" s="83">
        <v>987856.59412071842</v>
      </c>
      <c r="I5" s="82">
        <v>936461.41010332154</v>
      </c>
      <c r="J5" s="78">
        <v>51395.184017396881</v>
      </c>
      <c r="K5" s="79">
        <v>5.488232986741691E-2</v>
      </c>
      <c r="L5" s="80">
        <v>0.93092179498151806</v>
      </c>
      <c r="M5" s="81">
        <v>0.93218416685397243</v>
      </c>
      <c r="O5" s="48"/>
      <c r="P5" s="84"/>
      <c r="Q5" s="84"/>
    </row>
    <row r="6" spans="1:17" ht="12.95" customHeight="1">
      <c r="A6" s="85"/>
      <c r="B6" s="86"/>
      <c r="C6" s="68"/>
      <c r="D6" s="87"/>
      <c r="E6" s="88"/>
      <c r="F6" s="89"/>
      <c r="G6" s="90"/>
      <c r="H6" s="92"/>
      <c r="I6" s="93"/>
      <c r="J6" s="87"/>
      <c r="K6" s="88"/>
      <c r="L6" s="89"/>
      <c r="M6" s="90"/>
      <c r="P6" s="84"/>
      <c r="Q6" s="84"/>
    </row>
    <row r="7" spans="1:17" s="65" customFormat="1" ht="12.95" customHeight="1">
      <c r="A7" s="94" t="s">
        <v>224</v>
      </c>
      <c r="B7" s="95">
        <v>140305.00000000003</v>
      </c>
      <c r="C7" s="96">
        <v>128115</v>
      </c>
      <c r="D7" s="97">
        <v>12190.000000000029</v>
      </c>
      <c r="E7" s="98">
        <v>9.5148889669437839E-2</v>
      </c>
      <c r="F7" s="99">
        <v>0.99263509402459216</v>
      </c>
      <c r="G7" s="100">
        <v>0.99058244995476796</v>
      </c>
      <c r="H7" s="102">
        <v>973407.59412071842</v>
      </c>
      <c r="I7" s="101">
        <v>922197.41010332154</v>
      </c>
      <c r="J7" s="97">
        <v>51210.184017396881</v>
      </c>
      <c r="K7" s="98">
        <v>5.5530609234371385E-2</v>
      </c>
      <c r="L7" s="99">
        <v>0.9853733830537813</v>
      </c>
      <c r="M7" s="100">
        <v>0.98476819242511426</v>
      </c>
      <c r="O7" s="48"/>
      <c r="P7" s="84"/>
      <c r="Q7" s="84"/>
    </row>
    <row r="8" spans="1:17" ht="12.95" customHeight="1">
      <c r="A8" s="103"/>
      <c r="B8" s="104"/>
      <c r="C8" s="105"/>
      <c r="D8" s="106"/>
      <c r="E8" s="107"/>
      <c r="F8" s="108"/>
      <c r="G8" s="109"/>
      <c r="H8" s="112"/>
      <c r="I8" s="111"/>
      <c r="J8" s="106"/>
      <c r="K8" s="107"/>
      <c r="L8" s="108"/>
      <c r="M8" s="109"/>
      <c r="P8" s="84"/>
      <c r="Q8" s="84"/>
    </row>
    <row r="9" spans="1:17" ht="12.95" customHeight="1">
      <c r="A9" s="113" t="s">
        <v>225</v>
      </c>
      <c r="B9" s="114">
        <v>63121.486524350425</v>
      </c>
      <c r="C9" s="115">
        <v>55559.558956750036</v>
      </c>
      <c r="D9" s="116">
        <v>7561.927567600389</v>
      </c>
      <c r="E9" s="117">
        <v>0.13610488833230155</v>
      </c>
      <c r="F9" s="118">
        <v>0.44988764851110374</v>
      </c>
      <c r="G9" s="119">
        <v>0.43366942947156878</v>
      </c>
      <c r="H9" s="122">
        <v>448266.16370871785</v>
      </c>
      <c r="I9" s="121">
        <v>418736.83720360126</v>
      </c>
      <c r="J9" s="116">
        <v>29529.326505116594</v>
      </c>
      <c r="K9" s="117">
        <v>7.0520011332938046E-2</v>
      </c>
      <c r="L9" s="118">
        <v>0.46051229353068468</v>
      </c>
      <c r="M9" s="119">
        <v>0.45406420861308494</v>
      </c>
      <c r="P9" s="84"/>
      <c r="Q9" s="84"/>
    </row>
    <row r="10" spans="1:17" ht="12.95" customHeight="1">
      <c r="A10" s="85" t="s">
        <v>2</v>
      </c>
      <c r="B10" s="86">
        <v>3238.6124386105284</v>
      </c>
      <c r="C10" s="91">
        <v>2779.421685633858</v>
      </c>
      <c r="D10" s="123">
        <v>459.19075297667041</v>
      </c>
      <c r="E10" s="124">
        <v>0.16521089813399442</v>
      </c>
      <c r="F10" s="125">
        <v>5.1307607233888046E-2</v>
      </c>
      <c r="G10" s="126">
        <v>5.0025985407794182E-2</v>
      </c>
      <c r="H10" s="129">
        <v>24621.922953831698</v>
      </c>
      <c r="I10" s="128">
        <v>24106.128973681098</v>
      </c>
      <c r="J10" s="123">
        <v>515.79398015059996</v>
      </c>
      <c r="K10" s="124">
        <v>2.139679832932696E-2</v>
      </c>
      <c r="L10" s="125">
        <v>5.4927016462993528E-2</v>
      </c>
      <c r="M10" s="126">
        <v>5.7568684748793765E-2</v>
      </c>
      <c r="P10" s="84"/>
      <c r="Q10" s="84"/>
    </row>
    <row r="11" spans="1:17" ht="12.95" customHeight="1">
      <c r="A11" s="85" t="s">
        <v>3</v>
      </c>
      <c r="B11" s="86">
        <v>243.96970632180205</v>
      </c>
      <c r="C11" s="91">
        <v>425.74059425452685</v>
      </c>
      <c r="D11" s="123">
        <v>-181.7708879327248</v>
      </c>
      <c r="E11" s="124">
        <v>-0.42695221077286793</v>
      </c>
      <c r="F11" s="125">
        <v>3.8650817614646268E-3</v>
      </c>
      <c r="G11" s="126">
        <v>7.662778507402151E-3</v>
      </c>
      <c r="H11" s="129">
        <v>11921.06402589334</v>
      </c>
      <c r="I11" s="128">
        <v>8704.5755510900217</v>
      </c>
      <c r="J11" s="123">
        <v>3216.4884748033182</v>
      </c>
      <c r="K11" s="124">
        <v>0.36951698057242283</v>
      </c>
      <c r="L11" s="125">
        <v>2.6593718176863367E-2</v>
      </c>
      <c r="M11" s="126">
        <v>2.0787699523215387E-2</v>
      </c>
      <c r="P11" s="84"/>
      <c r="Q11" s="84"/>
    </row>
    <row r="12" spans="1:17" ht="12.95" customHeight="1">
      <c r="A12" s="85" t="s">
        <v>4</v>
      </c>
      <c r="B12" s="86">
        <v>1123.184572850643</v>
      </c>
      <c r="C12" s="91">
        <v>946.44932217855569</v>
      </c>
      <c r="D12" s="123">
        <v>176.73525067208732</v>
      </c>
      <c r="E12" s="124">
        <v>0.18673503855998821</v>
      </c>
      <c r="F12" s="125">
        <v>1.7794013333595229E-2</v>
      </c>
      <c r="G12" s="126">
        <v>1.7034860246376557E-2</v>
      </c>
      <c r="H12" s="129">
        <v>9887.6271713353763</v>
      </c>
      <c r="I12" s="128">
        <v>8025.7012761352144</v>
      </c>
      <c r="J12" s="123">
        <v>1861.9258952001619</v>
      </c>
      <c r="K12" s="124">
        <v>0.23199541462335294</v>
      </c>
      <c r="L12" s="125">
        <v>2.2057491668633571E-2</v>
      </c>
      <c r="M12" s="126">
        <v>1.9166456263395092E-2</v>
      </c>
      <c r="P12" s="84"/>
      <c r="Q12" s="84"/>
    </row>
    <row r="13" spans="1:17" ht="12.95" customHeight="1">
      <c r="A13" s="85" t="s">
        <v>5</v>
      </c>
      <c r="B13" s="86">
        <v>422.7288774970358</v>
      </c>
      <c r="C13" s="91">
        <v>432.87922394885555</v>
      </c>
      <c r="D13" s="123">
        <v>-10.150346451819757</v>
      </c>
      <c r="E13" s="124">
        <v>-2.3448449106023658E-2</v>
      </c>
      <c r="F13" s="125">
        <v>6.6970678412961544E-3</v>
      </c>
      <c r="G13" s="126">
        <v>7.7912645830365114E-3</v>
      </c>
      <c r="H13" s="129">
        <v>5471.9511829643379</v>
      </c>
      <c r="I13" s="128">
        <v>5585.4766304937593</v>
      </c>
      <c r="J13" s="123">
        <v>-113.5254475294214</v>
      </c>
      <c r="K13" s="124">
        <v>-2.0325113690321837E-2</v>
      </c>
      <c r="L13" s="125">
        <v>1.2206924425641006E-2</v>
      </c>
      <c r="M13" s="126">
        <v>1.3338870942892345E-2</v>
      </c>
      <c r="P13" s="84"/>
      <c r="Q13" s="84"/>
    </row>
    <row r="14" spans="1:17" ht="12.95" customHeight="1">
      <c r="A14" s="85" t="s">
        <v>6</v>
      </c>
      <c r="B14" s="86">
        <v>3088.248315855587</v>
      </c>
      <c r="C14" s="91">
        <v>3189.8963492269199</v>
      </c>
      <c r="D14" s="123">
        <v>-101.64803337133299</v>
      </c>
      <c r="E14" s="124">
        <v>-3.1865622654468906E-2</v>
      </c>
      <c r="F14" s="125">
        <v>4.892546874136481E-2</v>
      </c>
      <c r="G14" s="126">
        <v>5.7413996963332145E-2</v>
      </c>
      <c r="H14" s="129">
        <v>21206.377557796848</v>
      </c>
      <c r="I14" s="128">
        <v>20635.010213906706</v>
      </c>
      <c r="J14" s="123">
        <v>571.36734389014237</v>
      </c>
      <c r="K14" s="124">
        <v>2.7689220308942542E-2</v>
      </c>
      <c r="L14" s="125">
        <v>4.7307558041736773E-2</v>
      </c>
      <c r="M14" s="126">
        <v>4.9279185351140724E-2</v>
      </c>
      <c r="P14" s="84"/>
      <c r="Q14" s="84"/>
    </row>
    <row r="15" spans="1:17" ht="12.95" customHeight="1">
      <c r="A15" s="85" t="s">
        <v>7</v>
      </c>
      <c r="B15" s="86">
        <v>2959.4939751907114</v>
      </c>
      <c r="C15" s="91">
        <v>2701.2939828721392</v>
      </c>
      <c r="D15" s="123">
        <v>258.19999231857219</v>
      </c>
      <c r="E15" s="124">
        <v>9.5583817961213596E-2</v>
      </c>
      <c r="F15" s="125">
        <v>4.6885682485456437E-2</v>
      </c>
      <c r="G15" s="126">
        <v>4.8619788090379611E-2</v>
      </c>
      <c r="H15" s="129">
        <v>33686.452837851757</v>
      </c>
      <c r="I15" s="128">
        <v>31620.270887955481</v>
      </c>
      <c r="J15" s="123">
        <v>2066.1819498962759</v>
      </c>
      <c r="K15" s="124">
        <v>6.5343587890744737E-2</v>
      </c>
      <c r="L15" s="125">
        <v>7.5148328303764458E-2</v>
      </c>
      <c r="M15" s="126">
        <v>7.5513468313705687E-2</v>
      </c>
      <c r="P15" s="84"/>
      <c r="Q15" s="84"/>
    </row>
    <row r="16" spans="1:17" ht="12.95" customHeight="1">
      <c r="A16" s="85" t="s">
        <v>8</v>
      </c>
      <c r="B16" s="86">
        <v>871.61084119512486</v>
      </c>
      <c r="C16" s="91">
        <v>906.74740475505973</v>
      </c>
      <c r="D16" s="123">
        <v>-35.136563559934871</v>
      </c>
      <c r="E16" s="124">
        <v>-3.8750112077162585E-2</v>
      </c>
      <c r="F16" s="125">
        <v>1.3808465059815771E-2</v>
      </c>
      <c r="G16" s="126">
        <v>1.6320277226478906E-2</v>
      </c>
      <c r="H16" s="129">
        <v>12986.046152589795</v>
      </c>
      <c r="I16" s="128">
        <v>12097.33007961934</v>
      </c>
      <c r="J16" s="123">
        <v>888.71607297045557</v>
      </c>
      <c r="K16" s="124">
        <v>7.3463819464403696E-2</v>
      </c>
      <c r="L16" s="125">
        <v>2.8969498935967189E-2</v>
      </c>
      <c r="M16" s="126">
        <v>2.8890054575583683E-2</v>
      </c>
      <c r="P16" s="84"/>
      <c r="Q16" s="84"/>
    </row>
    <row r="17" spans="1:17" ht="12.95" customHeight="1">
      <c r="A17" s="85" t="s">
        <v>9</v>
      </c>
      <c r="B17" s="86">
        <v>282.17907670484271</v>
      </c>
      <c r="C17" s="91">
        <v>163.88955324346034</v>
      </c>
      <c r="D17" s="123">
        <v>118.28952346138237</v>
      </c>
      <c r="E17" s="124">
        <v>0.72176365802682707</v>
      </c>
      <c r="F17" s="125">
        <v>4.470412410138444E-3</v>
      </c>
      <c r="G17" s="126">
        <v>2.9497993922348999E-3</v>
      </c>
      <c r="H17" s="129">
        <v>5513.9352033926689</v>
      </c>
      <c r="I17" s="128">
        <v>4675.9207126090078</v>
      </c>
      <c r="J17" s="123">
        <v>838.01449078366113</v>
      </c>
      <c r="K17" s="124">
        <v>0.17921914041952969</v>
      </c>
      <c r="L17" s="125">
        <v>1.2300583112883821E-2</v>
      </c>
      <c r="M17" s="126">
        <v>1.1166728831013852E-2</v>
      </c>
      <c r="P17" s="84"/>
      <c r="Q17" s="84"/>
    </row>
    <row r="18" spans="1:17" ht="12.95" customHeight="1">
      <c r="A18" s="85" t="s">
        <v>10</v>
      </c>
      <c r="B18" s="86">
        <v>13170.99480006581</v>
      </c>
      <c r="C18" s="91">
        <v>11178.979348172321</v>
      </c>
      <c r="D18" s="123">
        <v>1992.0154518934887</v>
      </c>
      <c r="E18" s="124">
        <v>0.17819296286822181</v>
      </c>
      <c r="F18" s="125">
        <v>0.20866103644414052</v>
      </c>
      <c r="G18" s="126">
        <v>0.20120712903560883</v>
      </c>
      <c r="H18" s="129">
        <v>74821.119121782016</v>
      </c>
      <c r="I18" s="128">
        <v>71383.325234725024</v>
      </c>
      <c r="J18" s="123">
        <v>3437.7938870569924</v>
      </c>
      <c r="K18" s="124">
        <v>4.8159620972443133E-2</v>
      </c>
      <c r="L18" s="125">
        <v>0.16691226146259072</v>
      </c>
      <c r="M18" s="126">
        <v>0.17047300092209586</v>
      </c>
      <c r="P18" s="84"/>
      <c r="Q18" s="84"/>
    </row>
    <row r="19" spans="1:17" ht="12.95" customHeight="1">
      <c r="A19" s="85" t="s">
        <v>11</v>
      </c>
      <c r="B19" s="86">
        <v>25169.572778657614</v>
      </c>
      <c r="C19" s="91">
        <v>21087.442271255706</v>
      </c>
      <c r="D19" s="123">
        <v>4082.1305074019074</v>
      </c>
      <c r="E19" s="124">
        <v>0.19358111120788982</v>
      </c>
      <c r="F19" s="125">
        <v>0.39874809933298905</v>
      </c>
      <c r="G19" s="126">
        <v>0.37954661029024878</v>
      </c>
      <c r="H19" s="129">
        <v>154295.50524627295</v>
      </c>
      <c r="I19" s="128">
        <v>141184.32168277077</v>
      </c>
      <c r="J19" s="123">
        <v>13111.183563502185</v>
      </c>
      <c r="K19" s="124">
        <v>9.2865719133898642E-2</v>
      </c>
      <c r="L19" s="125">
        <v>0.34420511235939227</v>
      </c>
      <c r="M19" s="126">
        <v>0.33716718745268426</v>
      </c>
      <c r="P19" s="84"/>
      <c r="Q19" s="84"/>
    </row>
    <row r="20" spans="1:17" ht="12.95" customHeight="1">
      <c r="A20" s="85" t="s">
        <v>12</v>
      </c>
      <c r="B20" s="86">
        <v>2090.508662212706</v>
      </c>
      <c r="C20" s="91">
        <v>1823.2864556845768</v>
      </c>
      <c r="D20" s="123">
        <v>267.22220652812916</v>
      </c>
      <c r="E20" s="124">
        <v>0.14656073690175966</v>
      </c>
      <c r="F20" s="125">
        <v>3.3118812266980574E-2</v>
      </c>
      <c r="G20" s="126">
        <v>3.2816791384249505E-2</v>
      </c>
      <c r="H20" s="129">
        <v>17399.565717821453</v>
      </c>
      <c r="I20" s="128">
        <v>16650.958380028271</v>
      </c>
      <c r="J20" s="123">
        <v>748.60733779318252</v>
      </c>
      <c r="K20" s="124">
        <v>4.4958813823658808E-2</v>
      </c>
      <c r="L20" s="125">
        <v>3.8815255592495809E-2</v>
      </c>
      <c r="M20" s="126">
        <v>3.9764732645033857E-2</v>
      </c>
      <c r="P20" s="84"/>
      <c r="Q20" s="84"/>
    </row>
    <row r="21" spans="1:17" ht="12.95" customHeight="1">
      <c r="A21" s="85" t="s">
        <v>13</v>
      </c>
      <c r="B21" s="86">
        <v>4704.9720285911662</v>
      </c>
      <c r="C21" s="91">
        <v>4231.3790193317827</v>
      </c>
      <c r="D21" s="123">
        <v>473.59300925938351</v>
      </c>
      <c r="E21" s="124">
        <v>0.11192403400775312</v>
      </c>
      <c r="F21" s="125">
        <v>7.4538359085952854E-2</v>
      </c>
      <c r="G21" s="126">
        <v>7.6159334213319996E-2</v>
      </c>
      <c r="H21" s="129">
        <v>34722.869027412504</v>
      </c>
      <c r="I21" s="128">
        <v>34060.497542873054</v>
      </c>
      <c r="J21" s="123">
        <v>662.37148453944974</v>
      </c>
      <c r="K21" s="124">
        <v>1.9446911593281963E-2</v>
      </c>
      <c r="L21" s="125">
        <v>7.7460383670571509E-2</v>
      </c>
      <c r="M21" s="126">
        <v>8.1341058432630592E-2</v>
      </c>
      <c r="P21" s="84"/>
      <c r="Q21" s="84"/>
    </row>
    <row r="22" spans="1:17" ht="12.95" customHeight="1">
      <c r="A22" s="85" t="s">
        <v>14</v>
      </c>
      <c r="B22" s="86">
        <v>231.83164320911774</v>
      </c>
      <c r="C22" s="91">
        <v>257.58978799122377</v>
      </c>
      <c r="D22" s="123">
        <v>-25.758144782106029</v>
      </c>
      <c r="E22" s="124">
        <v>-9.9996762227948358E-2</v>
      </c>
      <c r="F22" s="125">
        <v>3.6727849100905421E-3</v>
      </c>
      <c r="G22" s="126">
        <v>4.6362820876915669E-3</v>
      </c>
      <c r="H22" s="129">
        <v>2912.926754034464</v>
      </c>
      <c r="I22" s="128">
        <v>2574.9638613132151</v>
      </c>
      <c r="J22" s="123">
        <v>337.96289272124886</v>
      </c>
      <c r="K22" s="124">
        <v>0.13124956734301116</v>
      </c>
      <c r="L22" s="125">
        <v>6.4982079618377707E-3</v>
      </c>
      <c r="M22" s="126">
        <v>6.1493607262004457E-3</v>
      </c>
      <c r="P22" s="84"/>
      <c r="Q22" s="84"/>
    </row>
    <row r="23" spans="1:17" ht="12.95" customHeight="1">
      <c r="A23" s="85" t="s">
        <v>15</v>
      </c>
      <c r="B23" s="86">
        <v>139.53574847249425</v>
      </c>
      <c r="C23" s="91">
        <v>149.42641115401059</v>
      </c>
      <c r="D23" s="123">
        <v>-9.8906626815163463</v>
      </c>
      <c r="E23" s="124">
        <v>-6.6190860137317037E-2</v>
      </c>
      <c r="F23" s="125">
        <v>2.2105903418270329E-3</v>
      </c>
      <c r="G23" s="126">
        <v>2.6894815934433635E-3</v>
      </c>
      <c r="H23" s="129">
        <v>2375.6869708641661</v>
      </c>
      <c r="I23" s="128">
        <v>2098.5558379708546</v>
      </c>
      <c r="J23" s="123">
        <v>277.13113289331159</v>
      </c>
      <c r="K23" s="124">
        <v>0.13205802194011504</v>
      </c>
      <c r="L23" s="125">
        <v>5.2997240550323602E-3</v>
      </c>
      <c r="M23" s="126">
        <v>5.0116341614112152E-3</v>
      </c>
      <c r="P23" s="84"/>
      <c r="Q23" s="84"/>
    </row>
    <row r="24" spans="1:17" ht="12.95" customHeight="1">
      <c r="A24" s="85" t="s">
        <v>16</v>
      </c>
      <c r="B24" s="86">
        <v>3205.7079199083319</v>
      </c>
      <c r="C24" s="91">
        <v>3170.7459398291076</v>
      </c>
      <c r="D24" s="123">
        <v>34.961980079224304</v>
      </c>
      <c r="E24" s="124">
        <v>1.1026421145905066E-2</v>
      </c>
      <c r="F24" s="125">
        <v>5.0786318517255825E-2</v>
      </c>
      <c r="G24" s="126">
        <v>5.7069314432415731E-2</v>
      </c>
      <c r="H24" s="129">
        <v>22093.461155400451</v>
      </c>
      <c r="I24" s="128">
        <v>21709.296270195791</v>
      </c>
      <c r="J24" s="123">
        <v>384.1648852046601</v>
      </c>
      <c r="K24" s="124">
        <v>1.7695870028365292E-2</v>
      </c>
      <c r="L24" s="125">
        <v>4.9286479649971356E-2</v>
      </c>
      <c r="M24" s="126">
        <v>5.1844725234049899E-2</v>
      </c>
      <c r="P24" s="84"/>
      <c r="Q24" s="84"/>
    </row>
    <row r="25" spans="1:17" ht="12.95" customHeight="1">
      <c r="A25" s="85" t="s">
        <v>17</v>
      </c>
      <c r="B25" s="86">
        <v>2009.3924886270968</v>
      </c>
      <c r="C25" s="91">
        <v>1892.9379951774774</v>
      </c>
      <c r="D25" s="123">
        <v>116.45449344961935</v>
      </c>
      <c r="E25" s="124">
        <v>6.1520500801559984E-2</v>
      </c>
      <c r="F25" s="125">
        <v>3.183373205020975E-2</v>
      </c>
      <c r="G25" s="126">
        <v>3.407042875648135E-2</v>
      </c>
      <c r="H25" s="129">
        <v>12789.547650044477</v>
      </c>
      <c r="I25" s="128">
        <v>12041.837934939165</v>
      </c>
      <c r="J25" s="123">
        <v>747.70971510531126</v>
      </c>
      <c r="K25" s="124">
        <v>6.2092657212720462E-2</v>
      </c>
      <c r="L25" s="125">
        <v>2.8531146638930995E-2</v>
      </c>
      <c r="M25" s="126">
        <v>2.8757531855464858E-2</v>
      </c>
      <c r="P25" s="84"/>
      <c r="Q25" s="84"/>
    </row>
    <row r="26" spans="1:17" ht="12.95" customHeight="1">
      <c r="A26" s="85" t="s">
        <v>18</v>
      </c>
      <c r="B26" s="86">
        <v>168.94265037981023</v>
      </c>
      <c r="C26" s="91">
        <v>221.45361204046085</v>
      </c>
      <c r="D26" s="123">
        <v>-52.510961660650622</v>
      </c>
      <c r="E26" s="124">
        <v>-0.2371194634253993</v>
      </c>
      <c r="F26" s="125">
        <v>2.6764681835342564E-3</v>
      </c>
      <c r="G26" s="126">
        <v>3.9858777895060314E-3</v>
      </c>
      <c r="H26" s="129">
        <v>1560.10497942953</v>
      </c>
      <c r="I26" s="128">
        <v>1582.6661332944332</v>
      </c>
      <c r="J26" s="123">
        <v>-22.56115386490319</v>
      </c>
      <c r="K26" s="124">
        <v>-1.4255156782776749E-2</v>
      </c>
      <c r="L26" s="125">
        <v>3.4803094806934434E-3</v>
      </c>
      <c r="M26" s="126">
        <v>3.7796200206883105E-3</v>
      </c>
      <c r="P26" s="84"/>
      <c r="Q26" s="84"/>
    </row>
    <row r="27" spans="1:17" ht="12.95" customHeight="1">
      <c r="A27" s="85"/>
      <c r="B27" s="86"/>
      <c r="C27" s="91"/>
      <c r="D27" s="123"/>
      <c r="E27" s="124"/>
      <c r="F27" s="125"/>
      <c r="G27" s="126"/>
      <c r="H27" s="129"/>
      <c r="I27" s="128"/>
      <c r="J27" s="123"/>
      <c r="K27" s="124"/>
      <c r="L27" s="125"/>
      <c r="M27" s="126"/>
      <c r="P27" s="84"/>
      <c r="Q27" s="84"/>
    </row>
    <row r="28" spans="1:17" ht="12.95" customHeight="1">
      <c r="A28" s="113" t="s">
        <v>226</v>
      </c>
      <c r="B28" s="114">
        <v>47033.538128037399</v>
      </c>
      <c r="C28" s="115">
        <v>42676.828380350242</v>
      </c>
      <c r="D28" s="116">
        <v>4356.7097476871568</v>
      </c>
      <c r="E28" s="117">
        <v>0.10208607136544204</v>
      </c>
      <c r="F28" s="118">
        <v>0.33522353535538568</v>
      </c>
      <c r="G28" s="119">
        <v>0.33311344011513283</v>
      </c>
      <c r="H28" s="122">
        <v>284020.55984521436</v>
      </c>
      <c r="I28" s="121">
        <v>279295.86491319764</v>
      </c>
      <c r="J28" s="116">
        <v>4724.6949320167187</v>
      </c>
      <c r="K28" s="117">
        <v>1.6916451425033115E-2</v>
      </c>
      <c r="L28" s="118">
        <v>0.29177968361934842</v>
      </c>
      <c r="M28" s="119">
        <v>0.30285908619273372</v>
      </c>
      <c r="P28" s="84"/>
      <c r="Q28" s="84"/>
    </row>
    <row r="29" spans="1:17" ht="12.95" customHeight="1">
      <c r="A29" s="85" t="s">
        <v>19</v>
      </c>
      <c r="B29" s="86">
        <v>663.18120805584704</v>
      </c>
      <c r="C29" s="91">
        <v>506.36979648601624</v>
      </c>
      <c r="D29" s="123">
        <v>156.8114115698308</v>
      </c>
      <c r="E29" s="124">
        <v>0.3096776558515793</v>
      </c>
      <c r="F29" s="125">
        <v>1.4100176904627015E-2</v>
      </c>
      <c r="G29" s="126">
        <v>1.1865216223967686E-2</v>
      </c>
      <c r="H29" s="129">
        <v>4891.4894499538404</v>
      </c>
      <c r="I29" s="128">
        <v>6143.1599472576836</v>
      </c>
      <c r="J29" s="123">
        <v>-1251.6704973038431</v>
      </c>
      <c r="K29" s="124">
        <v>-0.20375026990182649</v>
      </c>
      <c r="L29" s="125">
        <v>1.7222307612588351E-2</v>
      </c>
      <c r="M29" s="126">
        <v>2.1995169707102236E-2</v>
      </c>
      <c r="P29" s="84"/>
      <c r="Q29" s="84"/>
    </row>
    <row r="30" spans="1:17" ht="12.95" customHeight="1">
      <c r="A30" s="85" t="s">
        <v>20</v>
      </c>
      <c r="B30" s="86">
        <v>220.07726806228277</v>
      </c>
      <c r="C30" s="91">
        <v>231.93578039379594</v>
      </c>
      <c r="D30" s="123">
        <v>-11.858512331513168</v>
      </c>
      <c r="E30" s="124">
        <v>-5.1128430082581479E-2</v>
      </c>
      <c r="F30" s="125">
        <v>4.6791561260642522E-3</v>
      </c>
      <c r="G30" s="126">
        <v>5.434700496642025E-3</v>
      </c>
      <c r="H30" s="129">
        <v>2338.1906883361617</v>
      </c>
      <c r="I30" s="128">
        <v>2377.0095807669127</v>
      </c>
      <c r="J30" s="123">
        <v>-38.818892430751021</v>
      </c>
      <c r="K30" s="124">
        <v>-1.6330978530690897E-2</v>
      </c>
      <c r="L30" s="125">
        <v>8.2324698240522787E-3</v>
      </c>
      <c r="M30" s="126">
        <v>8.5107224251446158E-3</v>
      </c>
      <c r="P30" s="84"/>
      <c r="Q30" s="84"/>
    </row>
    <row r="31" spans="1:17" ht="12.95" customHeight="1">
      <c r="A31" s="85" t="s">
        <v>21</v>
      </c>
      <c r="B31" s="86">
        <v>23552.468732830326</v>
      </c>
      <c r="C31" s="91">
        <v>20914.566500174766</v>
      </c>
      <c r="D31" s="123">
        <v>2637.9022326555605</v>
      </c>
      <c r="E31" s="124">
        <v>0.12612751178149056</v>
      </c>
      <c r="F31" s="125">
        <v>0.50075902579802611</v>
      </c>
      <c r="G31" s="126">
        <v>0.49006843511840004</v>
      </c>
      <c r="H31" s="129">
        <v>141789.22832673352</v>
      </c>
      <c r="I31" s="128">
        <v>138707.71469781679</v>
      </c>
      <c r="J31" s="123">
        <v>3081.5136289167276</v>
      </c>
      <c r="K31" s="124">
        <v>2.2215877722663032E-2</v>
      </c>
      <c r="L31" s="125">
        <v>0.4992217056540057</v>
      </c>
      <c r="M31" s="126">
        <v>0.49663361375194637</v>
      </c>
      <c r="P31" s="84"/>
      <c r="Q31" s="84"/>
    </row>
    <row r="32" spans="1:17" ht="12.95" customHeight="1">
      <c r="A32" s="85" t="s">
        <v>22</v>
      </c>
      <c r="B32" s="86">
        <v>5923.3973817384831</v>
      </c>
      <c r="C32" s="91">
        <v>5335.8767190540284</v>
      </c>
      <c r="D32" s="123">
        <v>587.52066268445469</v>
      </c>
      <c r="E32" s="124">
        <v>0.11010761560259837</v>
      </c>
      <c r="F32" s="125">
        <v>0.12593986371200633</v>
      </c>
      <c r="G32" s="126">
        <v>0.12502983285212532</v>
      </c>
      <c r="H32" s="129">
        <v>35147.153432611645</v>
      </c>
      <c r="I32" s="128">
        <v>37455.825319509131</v>
      </c>
      <c r="J32" s="123">
        <v>-2308.6718868974858</v>
      </c>
      <c r="K32" s="124">
        <v>-6.1637191737302283E-2</v>
      </c>
      <c r="L32" s="125">
        <v>0.1237486238734483</v>
      </c>
      <c r="M32" s="126">
        <v>0.13410805538116372</v>
      </c>
      <c r="P32" s="84"/>
      <c r="Q32" s="84"/>
    </row>
    <row r="33" spans="1:17" ht="12.95" customHeight="1">
      <c r="A33" s="85" t="s">
        <v>23</v>
      </c>
      <c r="B33" s="86">
        <v>537.93285509735642</v>
      </c>
      <c r="C33" s="91">
        <v>515.8785175795972</v>
      </c>
      <c r="D33" s="123">
        <v>22.054337517759222</v>
      </c>
      <c r="E33" s="124">
        <v>4.2751029101258053E-2</v>
      </c>
      <c r="F33" s="125">
        <v>1.1437218557382707E-2</v>
      </c>
      <c r="G33" s="126">
        <v>1.2088023809593215E-2</v>
      </c>
      <c r="H33" s="129">
        <v>3920.4991309941765</v>
      </c>
      <c r="I33" s="128">
        <v>3842.5068825974504</v>
      </c>
      <c r="J33" s="123">
        <v>77.992248396726154</v>
      </c>
      <c r="K33" s="124">
        <v>2.0297230630854486E-2</v>
      </c>
      <c r="L33" s="125">
        <v>1.3803575111360853E-2</v>
      </c>
      <c r="M33" s="126">
        <v>1.3757836636040648E-2</v>
      </c>
      <c r="P33" s="84"/>
      <c r="Q33" s="84"/>
    </row>
    <row r="34" spans="1:17" ht="12.95" customHeight="1">
      <c r="A34" s="85" t="s">
        <v>24</v>
      </c>
      <c r="B34" s="86">
        <v>661.59155228821612</v>
      </c>
      <c r="C34" s="91">
        <v>560.95818640160644</v>
      </c>
      <c r="D34" s="123">
        <v>100.63336588660968</v>
      </c>
      <c r="E34" s="124">
        <v>0.1793954849507505</v>
      </c>
      <c r="F34" s="125">
        <v>1.4066378559214355E-2</v>
      </c>
      <c r="G34" s="126">
        <v>1.3144326972992428E-2</v>
      </c>
      <c r="H34" s="129">
        <v>4313.7429369669044</v>
      </c>
      <c r="I34" s="128">
        <v>3365.1392311345039</v>
      </c>
      <c r="J34" s="123">
        <v>948.60370583240046</v>
      </c>
      <c r="K34" s="124">
        <v>0.28189136932458919</v>
      </c>
      <c r="L34" s="125">
        <v>1.5188136166331795E-2</v>
      </c>
      <c r="M34" s="126">
        <v>1.2048653968365609E-2</v>
      </c>
      <c r="P34" s="84"/>
      <c r="Q34" s="84"/>
    </row>
    <row r="35" spans="1:17" ht="12.95" customHeight="1">
      <c r="A35" s="85" t="s">
        <v>25</v>
      </c>
      <c r="B35" s="86">
        <v>482.59618068616362</v>
      </c>
      <c r="C35" s="91">
        <v>501.45602914039875</v>
      </c>
      <c r="D35" s="123">
        <v>-18.859848454235134</v>
      </c>
      <c r="E35" s="124">
        <v>-3.761017389015122E-2</v>
      </c>
      <c r="F35" s="125">
        <v>1.0260682055694227E-2</v>
      </c>
      <c r="G35" s="126">
        <v>1.1750077223903661E-2</v>
      </c>
      <c r="H35" s="129">
        <v>2574.9959945618953</v>
      </c>
      <c r="I35" s="128">
        <v>2435.3787009018952</v>
      </c>
      <c r="J35" s="123">
        <v>139.61729366000009</v>
      </c>
      <c r="K35" s="124">
        <v>5.7328781601110143E-2</v>
      </c>
      <c r="L35" s="125">
        <v>9.0662309656921233E-3</v>
      </c>
      <c r="M35" s="126">
        <v>8.7197091215753825E-3</v>
      </c>
      <c r="P35" s="84"/>
      <c r="Q35" s="84"/>
    </row>
    <row r="36" spans="1:17" ht="12.95" customHeight="1">
      <c r="A36" s="85" t="s">
        <v>26</v>
      </c>
      <c r="B36" s="86">
        <v>553.54468191192609</v>
      </c>
      <c r="C36" s="91">
        <v>386.25139550564336</v>
      </c>
      <c r="D36" s="123">
        <v>167.29328640628273</v>
      </c>
      <c r="E36" s="124">
        <v>0.43312021225781816</v>
      </c>
      <c r="F36" s="125">
        <v>1.1769148227909943E-2</v>
      </c>
      <c r="G36" s="126">
        <v>9.0506115417772169E-3</v>
      </c>
      <c r="H36" s="129">
        <v>3324.5899036572077</v>
      </c>
      <c r="I36" s="128">
        <v>2377.7765217446076</v>
      </c>
      <c r="J36" s="123">
        <v>946.81338191260011</v>
      </c>
      <c r="K36" s="124">
        <v>0.39819275413566202</v>
      </c>
      <c r="L36" s="125">
        <v>1.1705455075044722E-2</v>
      </c>
      <c r="M36" s="126">
        <v>8.5134684055691145E-3</v>
      </c>
      <c r="P36" s="84"/>
      <c r="Q36" s="84"/>
    </row>
    <row r="37" spans="1:17" ht="12.95" customHeight="1">
      <c r="A37" s="85" t="s">
        <v>27</v>
      </c>
      <c r="B37" s="86">
        <v>2146.4316884471341</v>
      </c>
      <c r="C37" s="91">
        <v>2076.923963507084</v>
      </c>
      <c r="D37" s="123">
        <v>69.507724940050139</v>
      </c>
      <c r="E37" s="124">
        <v>3.3466668092499506E-2</v>
      </c>
      <c r="F37" s="125">
        <v>4.5636194381209305E-2</v>
      </c>
      <c r="G37" s="126">
        <v>4.8666314773835567E-2</v>
      </c>
      <c r="H37" s="129">
        <v>16176.129516057454</v>
      </c>
      <c r="I37" s="128">
        <v>15405.543406665634</v>
      </c>
      <c r="J37" s="123">
        <v>770.58610939181926</v>
      </c>
      <c r="K37" s="124">
        <v>5.0020053759246418E-2</v>
      </c>
      <c r="L37" s="125">
        <v>5.6954079397889809E-2</v>
      </c>
      <c r="M37" s="126">
        <v>5.5158508742882834E-2</v>
      </c>
      <c r="P37" s="84"/>
      <c r="Q37" s="84"/>
    </row>
    <row r="38" spans="1:17" ht="12.95" customHeight="1">
      <c r="A38" s="85" t="s">
        <v>28</v>
      </c>
      <c r="B38" s="86">
        <v>313.5820099908056</v>
      </c>
      <c r="C38" s="91">
        <v>386.50175623437292</v>
      </c>
      <c r="D38" s="123">
        <v>-72.919746243567317</v>
      </c>
      <c r="E38" s="124">
        <v>-0.18866601526992574</v>
      </c>
      <c r="F38" s="125">
        <v>6.6672000974528998E-3</v>
      </c>
      <c r="G38" s="126">
        <v>9.0564779741769772E-3</v>
      </c>
      <c r="H38" s="129">
        <v>3549.7559813016665</v>
      </c>
      <c r="I38" s="128">
        <v>3832.7538262275234</v>
      </c>
      <c r="J38" s="123">
        <v>-282.99784492585695</v>
      </c>
      <c r="K38" s="124">
        <v>-7.383668708104954E-2</v>
      </c>
      <c r="L38" s="125">
        <v>1.2498235984170349E-2</v>
      </c>
      <c r="M38" s="126">
        <v>1.3722916475754859E-2</v>
      </c>
      <c r="P38" s="84"/>
      <c r="Q38" s="84"/>
    </row>
    <row r="39" spans="1:17" ht="12.95" customHeight="1">
      <c r="A39" s="85" t="s">
        <v>29</v>
      </c>
      <c r="B39" s="86">
        <v>794.07807329194111</v>
      </c>
      <c r="C39" s="91">
        <v>662.76022018568426</v>
      </c>
      <c r="D39" s="123">
        <v>131.31785310625685</v>
      </c>
      <c r="E39" s="124">
        <v>0.19813780173690235</v>
      </c>
      <c r="F39" s="125">
        <v>1.6883230666811758E-2</v>
      </c>
      <c r="G39" s="126">
        <v>1.5529744016564267E-2</v>
      </c>
      <c r="H39" s="129">
        <v>5052.7988966440726</v>
      </c>
      <c r="I39" s="128">
        <v>5223.2776227275472</v>
      </c>
      <c r="J39" s="123">
        <v>-170.47872608347461</v>
      </c>
      <c r="K39" s="124">
        <v>-3.2638266314179216E-2</v>
      </c>
      <c r="L39" s="125">
        <v>1.7790257505997976E-2</v>
      </c>
      <c r="M39" s="126">
        <v>1.8701593109339051E-2</v>
      </c>
      <c r="P39" s="84"/>
      <c r="Q39" s="84"/>
    </row>
    <row r="40" spans="1:17" ht="12.95" customHeight="1">
      <c r="A40" s="85" t="s">
        <v>30</v>
      </c>
      <c r="B40" s="86">
        <v>1153.8811668902356</v>
      </c>
      <c r="C40" s="91">
        <v>1114.6254430224433</v>
      </c>
      <c r="D40" s="123">
        <v>39.255723867792312</v>
      </c>
      <c r="E40" s="124">
        <v>3.521875811604086E-2</v>
      </c>
      <c r="F40" s="125">
        <v>2.4533156824159689E-2</v>
      </c>
      <c r="G40" s="126">
        <v>2.6117813467498724E-2</v>
      </c>
      <c r="H40" s="129">
        <v>8526.1986021482517</v>
      </c>
      <c r="I40" s="128">
        <v>8707.2922903742947</v>
      </c>
      <c r="J40" s="123">
        <v>-181.09368822604301</v>
      </c>
      <c r="K40" s="124">
        <v>-2.0797933753325105E-2</v>
      </c>
      <c r="L40" s="125">
        <v>3.0019652826523767E-2</v>
      </c>
      <c r="M40" s="126">
        <v>3.1175872557513279E-2</v>
      </c>
      <c r="P40" s="84"/>
      <c r="Q40" s="84"/>
    </row>
    <row r="41" spans="1:17" ht="12.95" customHeight="1">
      <c r="A41" s="85" t="s">
        <v>31</v>
      </c>
      <c r="B41" s="86">
        <v>10030.775328746673</v>
      </c>
      <c r="C41" s="91">
        <v>9482.7240726648124</v>
      </c>
      <c r="D41" s="123">
        <v>548.05125608186063</v>
      </c>
      <c r="E41" s="124">
        <v>5.7794706656253955E-2</v>
      </c>
      <c r="F41" s="125">
        <v>0.2132685680894412</v>
      </c>
      <c r="G41" s="126">
        <v>0.22219842552852306</v>
      </c>
      <c r="H41" s="129">
        <v>52415.786985247585</v>
      </c>
      <c r="I41" s="128">
        <v>49422.486885473641</v>
      </c>
      <c r="J41" s="123">
        <v>2993.3000997739437</v>
      </c>
      <c r="K41" s="124">
        <v>6.0565549983559015E-2</v>
      </c>
      <c r="L41" s="125">
        <v>0.18454927000289403</v>
      </c>
      <c r="M41" s="126">
        <v>0.17695387971760218</v>
      </c>
      <c r="P41" s="84"/>
      <c r="Q41" s="84"/>
    </row>
    <row r="42" spans="1:17" ht="12.95" customHeight="1">
      <c r="A42" s="85"/>
      <c r="B42" s="86"/>
      <c r="C42" s="91"/>
      <c r="D42" s="123"/>
      <c r="E42" s="124"/>
      <c r="F42" s="125"/>
      <c r="G42" s="126"/>
      <c r="H42" s="129"/>
      <c r="I42" s="128"/>
      <c r="J42" s="123"/>
      <c r="K42" s="124"/>
      <c r="L42" s="125"/>
      <c r="M42" s="126"/>
      <c r="P42" s="84"/>
      <c r="Q42" s="84"/>
    </row>
    <row r="43" spans="1:17" ht="12.95" customHeight="1">
      <c r="A43" s="113" t="s">
        <v>227</v>
      </c>
      <c r="B43" s="114">
        <v>26570.975347612195</v>
      </c>
      <c r="C43" s="115">
        <v>23849.612662899712</v>
      </c>
      <c r="D43" s="116">
        <v>2721.3626847124833</v>
      </c>
      <c r="E43" s="117">
        <v>0.11410511035031674</v>
      </c>
      <c r="F43" s="118">
        <v>0.18938010297289612</v>
      </c>
      <c r="G43" s="119">
        <v>0.18615784773757726</v>
      </c>
      <c r="H43" s="122">
        <v>211881.21779767968</v>
      </c>
      <c r="I43" s="121">
        <v>193697.88561728518</v>
      </c>
      <c r="J43" s="116">
        <v>18183.3321803945</v>
      </c>
      <c r="K43" s="117">
        <v>9.3874706594999913E-2</v>
      </c>
      <c r="L43" s="118">
        <v>0.21766957549686319</v>
      </c>
      <c r="M43" s="119">
        <v>0.21003950292550005</v>
      </c>
      <c r="P43" s="84"/>
      <c r="Q43" s="84"/>
    </row>
    <row r="44" spans="1:17" ht="12.95" customHeight="1">
      <c r="A44" s="85" t="s">
        <v>32</v>
      </c>
      <c r="B44" s="86">
        <v>168.48253633111409</v>
      </c>
      <c r="C44" s="91">
        <v>95.141453944720837</v>
      </c>
      <c r="D44" s="123">
        <v>73.341082386393254</v>
      </c>
      <c r="E44" s="124">
        <v>0.77086358622400231</v>
      </c>
      <c r="F44" s="125">
        <v>6.3408487692663794E-3</v>
      </c>
      <c r="G44" s="126">
        <v>3.9892242817310911E-3</v>
      </c>
      <c r="H44" s="129">
        <v>1116.0957139855384</v>
      </c>
      <c r="I44" s="128">
        <v>1392.0538669886878</v>
      </c>
      <c r="J44" s="123">
        <v>-275.95815300314939</v>
      </c>
      <c r="K44" s="124">
        <v>-0.19823812824147838</v>
      </c>
      <c r="L44" s="125">
        <v>5.2675538001262174E-3</v>
      </c>
      <c r="M44" s="126">
        <v>7.1867272198270389E-3</v>
      </c>
      <c r="P44" s="84"/>
      <c r="Q44" s="84"/>
    </row>
    <row r="45" spans="1:17" ht="12.95" customHeight="1">
      <c r="A45" s="85" t="s">
        <v>33</v>
      </c>
      <c r="B45" s="86">
        <v>1060.5542451102788</v>
      </c>
      <c r="C45" s="91">
        <v>1044.6105878698577</v>
      </c>
      <c r="D45" s="123">
        <v>15.943657240421089</v>
      </c>
      <c r="E45" s="124">
        <v>1.5262775837772212E-2</v>
      </c>
      <c r="F45" s="125">
        <v>3.9914012610966713E-2</v>
      </c>
      <c r="G45" s="126">
        <v>4.3799897408600116E-2</v>
      </c>
      <c r="H45" s="129">
        <v>8906.4564647344378</v>
      </c>
      <c r="I45" s="128">
        <v>7964.8372679561598</v>
      </c>
      <c r="J45" s="123">
        <v>941.61919677827791</v>
      </c>
      <c r="K45" s="124">
        <v>0.11822202577403126</v>
      </c>
      <c r="L45" s="125">
        <v>4.2035139109116319E-2</v>
      </c>
      <c r="M45" s="126">
        <v>4.1119897837673634E-2</v>
      </c>
      <c r="P45" s="84"/>
      <c r="Q45" s="84"/>
    </row>
    <row r="46" spans="1:17" ht="12.95" customHeight="1">
      <c r="A46" s="85" t="s">
        <v>34</v>
      </c>
      <c r="B46" s="86">
        <v>9225.798605135602</v>
      </c>
      <c r="C46" s="91">
        <v>7917.5663691126992</v>
      </c>
      <c r="D46" s="123">
        <v>1308.2322360229027</v>
      </c>
      <c r="E46" s="124">
        <v>0.1652316096934105</v>
      </c>
      <c r="F46" s="125">
        <v>0.34721339673986334</v>
      </c>
      <c r="G46" s="126">
        <v>0.33197882418565267</v>
      </c>
      <c r="H46" s="129">
        <v>53789.338960637426</v>
      </c>
      <c r="I46" s="128">
        <v>51458.800191619594</v>
      </c>
      <c r="J46" s="123">
        <v>2330.5387690178322</v>
      </c>
      <c r="K46" s="124">
        <v>4.5289411341490546E-2</v>
      </c>
      <c r="L46" s="125">
        <v>0.25386553617036306</v>
      </c>
      <c r="M46" s="126">
        <v>0.2656652654086975</v>
      </c>
      <c r="P46" s="84"/>
      <c r="Q46" s="84"/>
    </row>
    <row r="47" spans="1:17" ht="12.95" customHeight="1">
      <c r="A47" s="85" t="s">
        <v>35</v>
      </c>
      <c r="B47" s="86">
        <v>1103.0363894104285</v>
      </c>
      <c r="C47" s="91">
        <v>1074.1842232190359</v>
      </c>
      <c r="D47" s="123">
        <v>28.852166191392598</v>
      </c>
      <c r="E47" s="124">
        <v>2.68596071025234E-2</v>
      </c>
      <c r="F47" s="125">
        <v>4.1512830258583377E-2</v>
      </c>
      <c r="G47" s="126">
        <v>4.5039902257617344E-2</v>
      </c>
      <c r="H47" s="129">
        <v>10350.758833789603</v>
      </c>
      <c r="I47" s="128">
        <v>10126.852038548102</v>
      </c>
      <c r="J47" s="123">
        <v>223.90679524150073</v>
      </c>
      <c r="K47" s="124">
        <v>2.2110207040568403E-2</v>
      </c>
      <c r="L47" s="125">
        <v>4.8851705410119434E-2</v>
      </c>
      <c r="M47" s="126">
        <v>5.2281686019831311E-2</v>
      </c>
      <c r="P47" s="84"/>
      <c r="Q47" s="84"/>
    </row>
    <row r="48" spans="1:17" ht="12.95" customHeight="1">
      <c r="A48" s="85" t="s">
        <v>36</v>
      </c>
      <c r="B48" s="86">
        <v>80.669199839007604</v>
      </c>
      <c r="C48" s="91">
        <v>131.78539442606711</v>
      </c>
      <c r="D48" s="123">
        <v>-51.11619458705951</v>
      </c>
      <c r="E48" s="124">
        <v>-0.38787450467992635</v>
      </c>
      <c r="F48" s="125">
        <v>3.0359894126452138E-3</v>
      </c>
      <c r="G48" s="126">
        <v>5.525682797820509E-3</v>
      </c>
      <c r="H48" s="129">
        <v>732.19795503463956</v>
      </c>
      <c r="I48" s="128">
        <v>692.49561403476605</v>
      </c>
      <c r="J48" s="123">
        <v>39.702340999873513</v>
      </c>
      <c r="K48" s="124">
        <v>5.7332263476083611E-2</v>
      </c>
      <c r="L48" s="125">
        <v>3.4557001448509606E-3</v>
      </c>
      <c r="M48" s="126">
        <v>3.5751325412143229E-3</v>
      </c>
      <c r="P48" s="84"/>
      <c r="Q48" s="84"/>
    </row>
    <row r="49" spans="1:17" ht="12.95" customHeight="1">
      <c r="A49" s="85" t="s">
        <v>37</v>
      </c>
      <c r="B49" s="86">
        <v>71.853898367347099</v>
      </c>
      <c r="C49" s="91">
        <v>76.729356868862084</v>
      </c>
      <c r="D49" s="123">
        <v>-4.8754585015149843</v>
      </c>
      <c r="E49" s="124">
        <v>-6.3540979625928778E-2</v>
      </c>
      <c r="F49" s="125">
        <v>2.7042250962685966E-3</v>
      </c>
      <c r="G49" s="126">
        <v>3.2172160593711332E-3</v>
      </c>
      <c r="H49" s="129">
        <v>2132.0304418488454</v>
      </c>
      <c r="I49" s="128">
        <v>898.55180139115055</v>
      </c>
      <c r="J49" s="123">
        <v>1233.4786404576948</v>
      </c>
      <c r="K49" s="124">
        <v>1.3727407129427662</v>
      </c>
      <c r="L49" s="125">
        <v>1.0062385255330514E-2</v>
      </c>
      <c r="M49" s="126">
        <v>4.6389344856687777E-3</v>
      </c>
      <c r="P49" s="84"/>
      <c r="Q49" s="84"/>
    </row>
    <row r="50" spans="1:17" ht="12.95" customHeight="1">
      <c r="A50" s="85" t="s">
        <v>38</v>
      </c>
      <c r="B50" s="86">
        <v>7310.4049250721137</v>
      </c>
      <c r="C50" s="91">
        <v>4968.598430848775</v>
      </c>
      <c r="D50" s="123">
        <v>2341.8064942233386</v>
      </c>
      <c r="E50" s="124">
        <v>0.47132134480493582</v>
      </c>
      <c r="F50" s="125">
        <v>0.27512745879420886</v>
      </c>
      <c r="G50" s="126">
        <v>0.20833036163215729</v>
      </c>
      <c r="H50" s="129">
        <v>52460.455261927767</v>
      </c>
      <c r="I50" s="128">
        <v>42075.110862728572</v>
      </c>
      <c r="J50" s="123">
        <v>10385.344399199195</v>
      </c>
      <c r="K50" s="124">
        <v>0.24682868770284935</v>
      </c>
      <c r="L50" s="125">
        <v>0.24759370276992179</v>
      </c>
      <c r="M50" s="126">
        <v>0.21722028987896128</v>
      </c>
      <c r="P50" s="84"/>
      <c r="Q50" s="84"/>
    </row>
    <row r="51" spans="1:17" ht="12.95" customHeight="1">
      <c r="A51" s="85" t="s">
        <v>39</v>
      </c>
      <c r="B51" s="86">
        <v>279.91745150113564</v>
      </c>
      <c r="C51" s="91">
        <v>235.27645897368186</v>
      </c>
      <c r="D51" s="123">
        <v>44.64099252745379</v>
      </c>
      <c r="E51" s="124">
        <v>0.1897384579918697</v>
      </c>
      <c r="F51" s="125">
        <v>1.0534707433172584E-2</v>
      </c>
      <c r="G51" s="126">
        <v>9.8650012601536399E-3</v>
      </c>
      <c r="H51" s="129">
        <v>3666.0845297650944</v>
      </c>
      <c r="I51" s="128">
        <v>3110.7048902559131</v>
      </c>
      <c r="J51" s="123">
        <v>555.37963950918129</v>
      </c>
      <c r="K51" s="124">
        <v>0.17853819603681242</v>
      </c>
      <c r="L51" s="125">
        <v>1.7302546057979293E-2</v>
      </c>
      <c r="M51" s="126">
        <v>1.6059570709006855E-2</v>
      </c>
      <c r="P51" s="84"/>
      <c r="Q51" s="84"/>
    </row>
    <row r="52" spans="1:17" ht="12.95" customHeight="1">
      <c r="A52" s="85" t="s">
        <v>40</v>
      </c>
      <c r="B52" s="86">
        <v>308.5518975467624</v>
      </c>
      <c r="C52" s="91">
        <v>398.13620830420388</v>
      </c>
      <c r="D52" s="123">
        <v>-89.584310757441472</v>
      </c>
      <c r="E52" s="124">
        <v>-0.22500920260182114</v>
      </c>
      <c r="F52" s="125">
        <v>1.1612366257172057E-2</v>
      </c>
      <c r="G52" s="126">
        <v>1.6693613180709711E-2</v>
      </c>
      <c r="H52" s="129">
        <v>3467.7671279676019</v>
      </c>
      <c r="I52" s="128">
        <v>3209.7261252328822</v>
      </c>
      <c r="J52" s="123">
        <v>258.04100273471977</v>
      </c>
      <c r="K52" s="124">
        <v>8.0393464322753572E-2</v>
      </c>
      <c r="L52" s="125">
        <v>1.6366562189947812E-2</v>
      </c>
      <c r="M52" s="126">
        <v>1.657078555609413E-2</v>
      </c>
      <c r="P52" s="84"/>
      <c r="Q52" s="84"/>
    </row>
    <row r="53" spans="1:17" ht="12.95" customHeight="1">
      <c r="A53" s="85" t="s">
        <v>41</v>
      </c>
      <c r="B53" s="86">
        <v>758.9506843046122</v>
      </c>
      <c r="C53" s="91">
        <v>676.90675011271367</v>
      </c>
      <c r="D53" s="123">
        <v>82.043934191898529</v>
      </c>
      <c r="E53" s="124">
        <v>0.12120418976208637</v>
      </c>
      <c r="F53" s="125">
        <v>2.8563147358187414E-2</v>
      </c>
      <c r="G53" s="126">
        <v>2.8382295330343248E-2</v>
      </c>
      <c r="H53" s="129">
        <v>14938.390402948889</v>
      </c>
      <c r="I53" s="128">
        <v>13743.356424148789</v>
      </c>
      <c r="J53" s="123">
        <v>1195.0339788001002</v>
      </c>
      <c r="K53" s="124">
        <v>8.6953575379903308E-2</v>
      </c>
      <c r="L53" s="125">
        <v>7.0503608381245017E-2</v>
      </c>
      <c r="M53" s="126">
        <v>7.0952537144898811E-2</v>
      </c>
      <c r="P53" s="84"/>
      <c r="Q53" s="84"/>
    </row>
    <row r="54" spans="1:17" ht="12.95" customHeight="1">
      <c r="A54" s="85" t="s">
        <v>42</v>
      </c>
      <c r="B54" s="86">
        <v>660.86680906325125</v>
      </c>
      <c r="C54" s="91">
        <v>610.82067502259531</v>
      </c>
      <c r="D54" s="123">
        <v>50.046134040655943</v>
      </c>
      <c r="E54" s="124">
        <v>8.1932613100898471E-2</v>
      </c>
      <c r="F54" s="125">
        <v>2.4871755756705412E-2</v>
      </c>
      <c r="G54" s="126">
        <v>2.5611345712661555E-2</v>
      </c>
      <c r="H54" s="129">
        <v>7433.6899598924856</v>
      </c>
      <c r="I54" s="128">
        <v>7201.2799470811124</v>
      </c>
      <c r="J54" s="123">
        <v>232.41001281137324</v>
      </c>
      <c r="K54" s="124">
        <v>3.2273431184351574E-2</v>
      </c>
      <c r="L54" s="125">
        <v>3.5084232746815429E-2</v>
      </c>
      <c r="M54" s="126">
        <v>3.7177896517206412E-2</v>
      </c>
      <c r="P54" s="84"/>
      <c r="Q54" s="84"/>
    </row>
    <row r="55" spans="1:17" ht="12.95" customHeight="1">
      <c r="A55" s="85" t="s">
        <v>43</v>
      </c>
      <c r="B55" s="86">
        <v>161.09567155414572</v>
      </c>
      <c r="C55" s="91">
        <v>157.17462571643176</v>
      </c>
      <c r="D55" s="123">
        <v>3.9210458377139616</v>
      </c>
      <c r="E55" s="124">
        <v>2.4947066486343396E-2</v>
      </c>
      <c r="F55" s="125">
        <v>6.0628437400820747E-3</v>
      </c>
      <c r="G55" s="126">
        <v>6.5902380863791339E-3</v>
      </c>
      <c r="H55" s="129">
        <v>1355.4560187993984</v>
      </c>
      <c r="I55" s="128">
        <v>1300.4141361767606</v>
      </c>
      <c r="J55" s="123">
        <v>55.041882622637786</v>
      </c>
      <c r="K55" s="124">
        <v>4.2326425937249376E-2</v>
      </c>
      <c r="L55" s="125">
        <v>6.3972448001204663E-3</v>
      </c>
      <c r="M55" s="126">
        <v>6.7136207090363531E-3</v>
      </c>
      <c r="P55" s="84"/>
      <c r="Q55" s="84"/>
    </row>
    <row r="56" spans="1:17" ht="12.95" customHeight="1">
      <c r="A56" s="85" t="s">
        <v>44</v>
      </c>
      <c r="B56" s="86">
        <v>192.0819367942417</v>
      </c>
      <c r="C56" s="91">
        <v>214.13276496221866</v>
      </c>
      <c r="D56" s="123">
        <v>-22.05082816797696</v>
      </c>
      <c r="E56" s="124">
        <v>-0.10297736627025567</v>
      </c>
      <c r="F56" s="125">
        <v>7.2290133983170914E-3</v>
      </c>
      <c r="G56" s="126">
        <v>8.9784588114222106E-3</v>
      </c>
      <c r="H56" s="129">
        <v>2230.9329623849494</v>
      </c>
      <c r="I56" s="128">
        <v>2052.7976758674045</v>
      </c>
      <c r="J56" s="123">
        <v>178.13528651754496</v>
      </c>
      <c r="K56" s="124">
        <v>8.6776835638356004E-2</v>
      </c>
      <c r="L56" s="125">
        <v>1.0529168113972302E-2</v>
      </c>
      <c r="M56" s="126">
        <v>1.0597935384402653E-2</v>
      </c>
      <c r="P56" s="84"/>
      <c r="Q56" s="84"/>
    </row>
    <row r="57" spans="1:17" ht="12.95" customHeight="1">
      <c r="A57" s="85" t="s">
        <v>45</v>
      </c>
      <c r="B57" s="86">
        <v>569.47879789972501</v>
      </c>
      <c r="C57" s="91">
        <v>700.50349483935759</v>
      </c>
      <c r="D57" s="123">
        <v>-131.02469693963258</v>
      </c>
      <c r="E57" s="124">
        <v>-0.18704360207321979</v>
      </c>
      <c r="F57" s="125">
        <v>2.1432363338175366E-2</v>
      </c>
      <c r="G57" s="126">
        <v>2.9371692728958062E-2</v>
      </c>
      <c r="H57" s="129">
        <v>3056.9905061010636</v>
      </c>
      <c r="I57" s="128">
        <v>8512.8889170446255</v>
      </c>
      <c r="J57" s="123">
        <v>-5455.8984109435623</v>
      </c>
      <c r="K57" s="124">
        <v>-0.64089857909688985</v>
      </c>
      <c r="L57" s="125">
        <v>1.4427850367653214E-2</v>
      </c>
      <c r="M57" s="126">
        <v>4.3949312559171033E-2</v>
      </c>
      <c r="P57" s="84"/>
      <c r="Q57" s="84"/>
    </row>
    <row r="58" spans="1:17" ht="12.95" customHeight="1">
      <c r="A58" s="85" t="s">
        <v>46</v>
      </c>
      <c r="B58" s="86">
        <v>22.464690397299506</v>
      </c>
      <c r="C58" s="91">
        <v>32.195315264493864</v>
      </c>
      <c r="D58" s="123">
        <v>-9.7306248671943578</v>
      </c>
      <c r="E58" s="124">
        <v>-0.30223729096157154</v>
      </c>
      <c r="F58" s="125">
        <v>8.4545975837948682E-4</v>
      </c>
      <c r="G58" s="126">
        <v>1.3499303204440158E-3</v>
      </c>
      <c r="H58" s="129">
        <v>456.226014644874</v>
      </c>
      <c r="I58" s="128">
        <v>463.68494974620057</v>
      </c>
      <c r="J58" s="123">
        <v>-7.4589351013265741</v>
      </c>
      <c r="K58" s="124">
        <v>-1.6086213506410433E-2</v>
      </c>
      <c r="L58" s="125">
        <v>2.1532159357348668E-3</v>
      </c>
      <c r="M58" s="126">
        <v>2.3938565373003862E-3</v>
      </c>
      <c r="P58" s="84"/>
      <c r="Q58" s="84"/>
    </row>
    <row r="59" spans="1:17" ht="12.95" customHeight="1">
      <c r="A59" s="85" t="s">
        <v>47</v>
      </c>
      <c r="B59" s="86">
        <v>436.6213393861878</v>
      </c>
      <c r="C59" s="91">
        <v>426.78276825652773</v>
      </c>
      <c r="D59" s="123">
        <v>9.8385711296600675</v>
      </c>
      <c r="E59" s="124">
        <v>2.3052878094989921E-2</v>
      </c>
      <c r="F59" s="125">
        <v>1.6432266172924842E-2</v>
      </c>
      <c r="G59" s="126">
        <v>1.7894746312606912E-2</v>
      </c>
      <c r="H59" s="129">
        <v>3911.1856676182879</v>
      </c>
      <c r="I59" s="128">
        <v>3422.012316960218</v>
      </c>
      <c r="J59" s="123">
        <v>489.17335065806992</v>
      </c>
      <c r="K59" s="124">
        <v>0.14294903271786111</v>
      </c>
      <c r="L59" s="125">
        <v>1.8459331640018162E-2</v>
      </c>
      <c r="M59" s="126">
        <v>1.7666751013077887E-2</v>
      </c>
      <c r="P59" s="84"/>
      <c r="Q59" s="84"/>
    </row>
    <row r="60" spans="1:17" ht="12.95" customHeight="1">
      <c r="A60" s="85" t="s">
        <v>48</v>
      </c>
      <c r="B60" s="86">
        <v>37.959082946454473</v>
      </c>
      <c r="C60" s="91">
        <v>77.995938487612989</v>
      </c>
      <c r="D60" s="123">
        <v>-40.036855541158516</v>
      </c>
      <c r="E60" s="124">
        <v>0</v>
      </c>
      <c r="F60" s="125">
        <v>1.4285920049926083E-3</v>
      </c>
      <c r="G60" s="126">
        <v>3.2703230693948717E-3</v>
      </c>
      <c r="H60" s="129">
        <v>752.49643757799834</v>
      </c>
      <c r="I60" s="128">
        <v>770.34687478381989</v>
      </c>
      <c r="J60" s="123">
        <v>-17.850437205821549</v>
      </c>
      <c r="K60" s="124">
        <v>-2.3171947326755708E-2</v>
      </c>
      <c r="L60" s="125">
        <v>3.5515013808186586E-3</v>
      </c>
      <c r="M60" s="126">
        <v>3.9770536076263489E-3</v>
      </c>
      <c r="P60" s="84"/>
      <c r="Q60" s="84"/>
    </row>
    <row r="61" spans="1:17" ht="12.95" customHeight="1">
      <c r="A61" s="85" t="s">
        <v>49</v>
      </c>
      <c r="B61" s="86">
        <v>257.24421962245776</v>
      </c>
      <c r="C61" s="91">
        <v>218.18929876828858</v>
      </c>
      <c r="D61" s="123">
        <v>39.054920854169183</v>
      </c>
      <c r="E61" s="124">
        <v>0.178995583535215</v>
      </c>
      <c r="F61" s="125">
        <v>9.6813992056025543E-3</v>
      </c>
      <c r="G61" s="126">
        <v>9.148546848632989E-3</v>
      </c>
      <c r="H61" s="129">
        <v>4309.3225839995184</v>
      </c>
      <c r="I61" s="128">
        <v>3762.9672401887924</v>
      </c>
      <c r="J61" s="123">
        <v>546.35534381072603</v>
      </c>
      <c r="K61" s="124">
        <v>0.14519269207969898</v>
      </c>
      <c r="L61" s="125">
        <v>2.0338388785901673E-2</v>
      </c>
      <c r="M61" s="126">
        <v>1.9426991823874577E-2</v>
      </c>
      <c r="P61" s="84"/>
      <c r="Q61" s="84"/>
    </row>
    <row r="62" spans="1:17" ht="12.95" customHeight="1">
      <c r="A62" s="85" t="s">
        <v>50</v>
      </c>
      <c r="B62" s="86">
        <v>3007.7121160428042</v>
      </c>
      <c r="C62" s="91">
        <v>3871.928159748606</v>
      </c>
      <c r="D62" s="123">
        <v>-864.21604370580189</v>
      </c>
      <c r="E62" s="124">
        <v>-0.22320043349200805</v>
      </c>
      <c r="F62" s="125">
        <v>0.11319539748521473</v>
      </c>
      <c r="G62" s="126">
        <v>0.16234763283060569</v>
      </c>
      <c r="H62" s="129">
        <v>24851.013265259655</v>
      </c>
      <c r="I62" s="128">
        <v>21314.568778431669</v>
      </c>
      <c r="J62" s="123">
        <v>3536.4444868279861</v>
      </c>
      <c r="K62" s="124">
        <v>0.1659167738080882</v>
      </c>
      <c r="L62" s="125">
        <v>0.11728747608478111</v>
      </c>
      <c r="M62" s="126">
        <v>0.1100402759199226</v>
      </c>
      <c r="O62" s="130"/>
      <c r="P62" s="131"/>
      <c r="Q62" s="131"/>
    </row>
    <row r="63" spans="1:17" ht="12.95" customHeight="1">
      <c r="A63" s="85" t="s">
        <v>51</v>
      </c>
      <c r="B63" s="86">
        <v>842.84924019437562</v>
      </c>
      <c r="C63" s="91">
        <v>887.44678247956085</v>
      </c>
      <c r="D63" s="123">
        <v>-44.597542285185227</v>
      </c>
      <c r="E63" s="124">
        <v>-5.0253765257425302E-2</v>
      </c>
      <c r="F63" s="125">
        <v>3.1720673749001782E-2</v>
      </c>
      <c r="G63" s="126">
        <v>3.7210113012026681E-2</v>
      </c>
      <c r="H63" s="129">
        <v>11555.873196327968</v>
      </c>
      <c r="I63" s="128">
        <v>9722.1708005321379</v>
      </c>
      <c r="J63" s="123">
        <v>1833.7023957958299</v>
      </c>
      <c r="K63" s="124">
        <v>0.18861038685881379</v>
      </c>
      <c r="L63" s="125">
        <v>5.4539393894565941E-2</v>
      </c>
      <c r="M63" s="126">
        <v>5.0192446704046788E-2</v>
      </c>
      <c r="O63" s="130"/>
      <c r="P63" s="131"/>
      <c r="Q63" s="131"/>
    </row>
    <row r="64" spans="1:17" ht="12.95" customHeight="1">
      <c r="A64" s="85" t="s">
        <v>52</v>
      </c>
      <c r="B64" s="86">
        <v>14.381611092840918</v>
      </c>
      <c r="C64" s="91">
        <v>33.507605673402544</v>
      </c>
      <c r="D64" s="123">
        <v>-19.125994580561624</v>
      </c>
      <c r="E64" s="124">
        <v>-0.57079562076091084</v>
      </c>
      <c r="F64" s="125">
        <v>5.4125266026914306E-4</v>
      </c>
      <c r="G64" s="126">
        <v>1.4049538727111798E-3</v>
      </c>
      <c r="H64" s="129">
        <v>408.45549243364701</v>
      </c>
      <c r="I64" s="128">
        <v>502.26489756787311</v>
      </c>
      <c r="J64" s="123">
        <v>-93.809405134226097</v>
      </c>
      <c r="K64" s="124">
        <v>-0.18677276789296079</v>
      </c>
      <c r="L64" s="125">
        <v>1.9277569606177712E-3</v>
      </c>
      <c r="M64" s="126">
        <v>2.59303242246157E-3</v>
      </c>
      <c r="P64" s="84"/>
      <c r="Q64" s="84"/>
    </row>
    <row r="65" spans="1:17" ht="12.95" customHeight="1">
      <c r="A65" s="85"/>
      <c r="B65" s="86"/>
      <c r="C65" s="91"/>
      <c r="D65" s="123"/>
      <c r="E65" s="124"/>
      <c r="F65" s="125"/>
      <c r="G65" s="126"/>
      <c r="H65" s="129"/>
      <c r="I65" s="128"/>
      <c r="J65" s="123"/>
      <c r="K65" s="124"/>
      <c r="L65" s="125"/>
      <c r="M65" s="126"/>
      <c r="O65" s="65"/>
      <c r="P65" s="132"/>
      <c r="Q65" s="132"/>
    </row>
    <row r="66" spans="1:17" s="130" customFormat="1" ht="12.95" customHeight="1">
      <c r="A66" s="103" t="s">
        <v>228</v>
      </c>
      <c r="B66" s="104">
        <v>0</v>
      </c>
      <c r="C66" s="105">
        <v>0</v>
      </c>
      <c r="D66" s="133">
        <v>0</v>
      </c>
      <c r="E66" s="107" t="s">
        <v>273</v>
      </c>
      <c r="F66" s="134">
        <v>0</v>
      </c>
      <c r="G66" s="135">
        <v>0</v>
      </c>
      <c r="H66" s="136">
        <v>12.652769106442555</v>
      </c>
      <c r="I66" s="111">
        <v>2892.822369237525</v>
      </c>
      <c r="J66" s="133">
        <v>-2880.1696001310825</v>
      </c>
      <c r="K66" s="107">
        <v>-0.99562615069594562</v>
      </c>
      <c r="L66" s="134">
        <v>1.2998428595445502E-5</v>
      </c>
      <c r="M66" s="135">
        <v>3.1368797369680508E-3</v>
      </c>
      <c r="O66" s="48"/>
      <c r="P66" s="84"/>
      <c r="Q66" s="84"/>
    </row>
    <row r="67" spans="1:17" s="130" customFormat="1" ht="12.95" customHeight="1">
      <c r="A67" s="103" t="s">
        <v>54</v>
      </c>
      <c r="B67" s="104">
        <v>3579</v>
      </c>
      <c r="C67" s="105">
        <v>6029</v>
      </c>
      <c r="D67" s="133">
        <v>-2450</v>
      </c>
      <c r="E67" s="107">
        <v>-0.40636921545861671</v>
      </c>
      <c r="F67" s="137">
        <v>2.5508713160614371E-2</v>
      </c>
      <c r="G67" s="138">
        <v>4.7059282675721029E-2</v>
      </c>
      <c r="H67" s="136">
        <v>29227</v>
      </c>
      <c r="I67" s="111">
        <v>27574</v>
      </c>
      <c r="J67" s="133">
        <v>1653</v>
      </c>
      <c r="K67" s="107">
        <v>5.9947776891274389E-2</v>
      </c>
      <c r="L67" s="137">
        <v>3.0025448924508161E-2</v>
      </c>
      <c r="M67" s="138">
        <v>2.9900322531713305E-2</v>
      </c>
      <c r="O67" s="49"/>
      <c r="P67" s="139"/>
      <c r="Q67" s="139"/>
    </row>
    <row r="68" spans="1:17" ht="12.95" customHeight="1">
      <c r="A68" s="140"/>
      <c r="B68" s="104"/>
      <c r="C68" s="105"/>
      <c r="D68" s="106"/>
      <c r="E68" s="107"/>
      <c r="F68" s="108"/>
      <c r="G68" s="109"/>
      <c r="H68" s="136"/>
      <c r="I68" s="111"/>
      <c r="J68" s="106"/>
      <c r="K68" s="107"/>
      <c r="L68" s="108"/>
      <c r="M68" s="109"/>
      <c r="P68" s="84"/>
      <c r="Q68" s="84"/>
    </row>
    <row r="69" spans="1:17" s="65" customFormat="1" ht="12.95" customHeight="1" thickBot="1">
      <c r="A69" s="141" t="s">
        <v>229</v>
      </c>
      <c r="B69" s="142">
        <v>1041</v>
      </c>
      <c r="C69" s="143">
        <v>1218</v>
      </c>
      <c r="D69" s="144">
        <v>-177</v>
      </c>
      <c r="E69" s="145">
        <v>-0.14532019704433496</v>
      </c>
      <c r="F69" s="146">
        <v>7.3649059754078627E-3</v>
      </c>
      <c r="G69" s="147">
        <v>9.4175500452320753E-3</v>
      </c>
      <c r="H69" s="149">
        <v>14449</v>
      </c>
      <c r="I69" s="148">
        <v>14264</v>
      </c>
      <c r="J69" s="144">
        <v>185</v>
      </c>
      <c r="K69" s="145">
        <v>1.2969713965227146E-2</v>
      </c>
      <c r="L69" s="146">
        <v>1.4626616946218711E-2</v>
      </c>
      <c r="M69" s="147">
        <v>1.5231807574885788E-2</v>
      </c>
      <c r="P69" s="132"/>
      <c r="Q69" s="132"/>
    </row>
    <row r="70" spans="1:17" ht="12.95" customHeight="1">
      <c r="A70" s="150"/>
      <c r="B70" s="151"/>
      <c r="C70" s="105"/>
      <c r="D70" s="152"/>
      <c r="E70" s="153"/>
      <c r="F70" s="154"/>
      <c r="G70" s="155"/>
      <c r="H70" s="157"/>
      <c r="I70" s="156"/>
      <c r="J70" s="152"/>
      <c r="K70" s="153"/>
      <c r="L70" s="154"/>
      <c r="M70" s="155"/>
      <c r="P70" s="84"/>
      <c r="Q70" s="84"/>
    </row>
    <row r="71" spans="1:17" s="49" customFormat="1" ht="12.95" customHeight="1">
      <c r="A71" s="75" t="s">
        <v>230</v>
      </c>
      <c r="B71" s="76">
        <v>9988</v>
      </c>
      <c r="C71" s="77">
        <v>9074</v>
      </c>
      <c r="D71" s="158">
        <v>914</v>
      </c>
      <c r="E71" s="159">
        <v>0.10072735287635001</v>
      </c>
      <c r="F71" s="80">
        <v>6.531007245050087E-2</v>
      </c>
      <c r="G71" s="81">
        <v>6.5085319580825862E-2</v>
      </c>
      <c r="H71" s="83">
        <v>64429</v>
      </c>
      <c r="I71" s="82">
        <v>58786</v>
      </c>
      <c r="J71" s="78">
        <v>5643</v>
      </c>
      <c r="K71" s="79">
        <v>9.5992243051066586E-2</v>
      </c>
      <c r="L71" s="80">
        <v>6.0715655172854703E-2</v>
      </c>
      <c r="M71" s="81">
        <v>5.8517497722230222E-2</v>
      </c>
      <c r="N71" s="160"/>
      <c r="O71" s="48"/>
      <c r="P71" s="84"/>
      <c r="Q71" s="84"/>
    </row>
    <row r="72" spans="1:17" ht="12.95" customHeight="1">
      <c r="A72" s="140"/>
      <c r="B72" s="86"/>
      <c r="C72" s="91"/>
      <c r="D72" s="123"/>
      <c r="E72" s="124"/>
      <c r="F72" s="125"/>
      <c r="G72" s="126"/>
      <c r="H72" s="161"/>
      <c r="I72" s="128"/>
      <c r="J72" s="123"/>
      <c r="K72" s="124"/>
      <c r="L72" s="125"/>
      <c r="M72" s="126"/>
      <c r="P72" s="84"/>
      <c r="Q72" s="84"/>
    </row>
    <row r="73" spans="1:17" s="65" customFormat="1" ht="12.95" customHeight="1">
      <c r="A73" s="162" t="s">
        <v>231</v>
      </c>
      <c r="B73" s="163">
        <v>2352</v>
      </c>
      <c r="C73" s="164">
        <v>2051</v>
      </c>
      <c r="D73" s="165">
        <v>301</v>
      </c>
      <c r="E73" s="166">
        <v>0.14675767918088736</v>
      </c>
      <c r="F73" s="167">
        <v>0.23548257909491391</v>
      </c>
      <c r="G73" s="168">
        <v>0.2260304165748292</v>
      </c>
      <c r="H73" s="170">
        <v>21215</v>
      </c>
      <c r="I73" s="169">
        <v>19562</v>
      </c>
      <c r="J73" s="165">
        <v>1653</v>
      </c>
      <c r="K73" s="166">
        <v>8.4500562314691746E-2</v>
      </c>
      <c r="L73" s="167">
        <v>0.32927718884353319</v>
      </c>
      <c r="M73" s="168">
        <v>0.33276630490252779</v>
      </c>
      <c r="O73" s="48"/>
      <c r="P73" s="84"/>
      <c r="Q73" s="84"/>
    </row>
    <row r="74" spans="1:17" ht="12.95" customHeight="1">
      <c r="A74" s="85" t="s">
        <v>139</v>
      </c>
      <c r="B74" s="171">
        <v>15</v>
      </c>
      <c r="C74" s="91">
        <v>13</v>
      </c>
      <c r="D74" s="123">
        <v>2</v>
      </c>
      <c r="E74" s="124">
        <v>0.15384615384615385</v>
      </c>
      <c r="F74" s="125">
        <v>6.3775510204081634E-3</v>
      </c>
      <c r="G74" s="126">
        <v>6.3383715260848369E-3</v>
      </c>
      <c r="H74" s="129">
        <v>60</v>
      </c>
      <c r="I74" s="128">
        <v>54</v>
      </c>
      <c r="J74" s="123">
        <v>6</v>
      </c>
      <c r="K74" s="124">
        <v>0.1111111111111111</v>
      </c>
      <c r="L74" s="125">
        <v>2.8281876031110063E-3</v>
      </c>
      <c r="M74" s="126">
        <v>2.7604539413147939E-3</v>
      </c>
      <c r="P74" s="84"/>
      <c r="Q74" s="84"/>
    </row>
    <row r="75" spans="1:17" ht="12.95" customHeight="1">
      <c r="A75" s="85" t="s">
        <v>140</v>
      </c>
      <c r="B75" s="171">
        <v>13</v>
      </c>
      <c r="C75" s="91">
        <v>13</v>
      </c>
      <c r="D75" s="123">
        <v>0</v>
      </c>
      <c r="E75" s="124">
        <v>0</v>
      </c>
      <c r="F75" s="125">
        <v>5.5272108843537416E-3</v>
      </c>
      <c r="G75" s="126">
        <v>6.3383715260848369E-3</v>
      </c>
      <c r="H75" s="129">
        <v>298</v>
      </c>
      <c r="I75" s="128">
        <v>183</v>
      </c>
      <c r="J75" s="123">
        <v>115</v>
      </c>
      <c r="K75" s="124">
        <v>0.62841530054644812</v>
      </c>
      <c r="L75" s="125">
        <v>1.4046665095451332E-2</v>
      </c>
      <c r="M75" s="126">
        <v>9.3548716900112468E-3</v>
      </c>
      <c r="P75" s="84"/>
      <c r="Q75" s="84"/>
    </row>
    <row r="76" spans="1:17" ht="12.95" customHeight="1">
      <c r="A76" s="85" t="s">
        <v>141</v>
      </c>
      <c r="B76" s="171">
        <v>31</v>
      </c>
      <c r="C76" s="91">
        <v>50</v>
      </c>
      <c r="D76" s="123">
        <v>-19</v>
      </c>
      <c r="E76" s="124">
        <v>-0.38</v>
      </c>
      <c r="F76" s="125">
        <v>1.3180272108843538E-2</v>
      </c>
      <c r="G76" s="126">
        <v>2.4378352023403219E-2</v>
      </c>
      <c r="H76" s="129">
        <v>381</v>
      </c>
      <c r="I76" s="128">
        <v>440</v>
      </c>
      <c r="J76" s="123">
        <v>-59</v>
      </c>
      <c r="K76" s="124">
        <v>-0.13409090909090909</v>
      </c>
      <c r="L76" s="125">
        <v>1.795899127975489E-2</v>
      </c>
      <c r="M76" s="126">
        <v>2.2492587669972395E-2</v>
      </c>
      <c r="P76" s="84"/>
      <c r="Q76" s="84"/>
    </row>
    <row r="77" spans="1:17" ht="12.95" customHeight="1">
      <c r="A77" s="85" t="s">
        <v>232</v>
      </c>
      <c r="B77" s="171">
        <v>5</v>
      </c>
      <c r="C77" s="91">
        <v>0</v>
      </c>
      <c r="D77" s="123">
        <v>5</v>
      </c>
      <c r="E77" s="124" t="s">
        <v>273</v>
      </c>
      <c r="F77" s="125">
        <v>2.1258503401360546E-3</v>
      </c>
      <c r="G77" s="126">
        <v>0</v>
      </c>
      <c r="H77" s="129">
        <v>35</v>
      </c>
      <c r="I77" s="128">
        <v>8</v>
      </c>
      <c r="J77" s="123">
        <v>27</v>
      </c>
      <c r="K77" s="124">
        <v>3.375</v>
      </c>
      <c r="L77" s="125">
        <v>1.6497761018147536E-3</v>
      </c>
      <c r="M77" s="126">
        <v>4.0895613945404356E-4</v>
      </c>
      <c r="P77" s="84"/>
      <c r="Q77" s="84"/>
    </row>
    <row r="78" spans="1:17" ht="12.95" customHeight="1">
      <c r="A78" s="85" t="s">
        <v>143</v>
      </c>
      <c r="B78" s="171">
        <v>4</v>
      </c>
      <c r="C78" s="91">
        <v>9</v>
      </c>
      <c r="D78" s="123">
        <v>-5</v>
      </c>
      <c r="E78" s="124">
        <v>-0.55555555555555558</v>
      </c>
      <c r="F78" s="125">
        <v>1.7006802721088435E-3</v>
      </c>
      <c r="G78" s="126">
        <v>4.3881033642125793E-3</v>
      </c>
      <c r="H78" s="129">
        <v>58</v>
      </c>
      <c r="I78" s="128">
        <v>63</v>
      </c>
      <c r="J78" s="123">
        <v>-5</v>
      </c>
      <c r="K78" s="124">
        <v>-7.9365079365079361E-2</v>
      </c>
      <c r="L78" s="125">
        <v>2.7339146830073061E-3</v>
      </c>
      <c r="M78" s="126">
        <v>3.220529598200593E-3</v>
      </c>
      <c r="P78" s="84"/>
      <c r="Q78" s="84"/>
    </row>
    <row r="79" spans="1:17" ht="12.95" customHeight="1">
      <c r="A79" s="85" t="s">
        <v>144</v>
      </c>
      <c r="B79" s="171">
        <v>35</v>
      </c>
      <c r="C79" s="91">
        <v>29</v>
      </c>
      <c r="D79" s="123">
        <v>6</v>
      </c>
      <c r="E79" s="124">
        <v>0.20689655172413793</v>
      </c>
      <c r="F79" s="125">
        <v>1.488095238095238E-2</v>
      </c>
      <c r="G79" s="126">
        <v>1.4139444173573866E-2</v>
      </c>
      <c r="H79" s="129">
        <v>525</v>
      </c>
      <c r="I79" s="128">
        <v>554</v>
      </c>
      <c r="J79" s="123">
        <v>-29</v>
      </c>
      <c r="K79" s="124">
        <v>-5.2346570397111915E-2</v>
      </c>
      <c r="L79" s="125">
        <v>2.4746641527221305E-2</v>
      </c>
      <c r="M79" s="126">
        <v>2.8320212657192517E-2</v>
      </c>
      <c r="P79" s="84"/>
      <c r="Q79" s="84"/>
    </row>
    <row r="80" spans="1:17" ht="12.95" customHeight="1">
      <c r="A80" s="85" t="s">
        <v>145</v>
      </c>
      <c r="B80" s="171">
        <v>26</v>
      </c>
      <c r="C80" s="91">
        <v>20</v>
      </c>
      <c r="D80" s="123">
        <v>6</v>
      </c>
      <c r="E80" s="124">
        <v>0.3</v>
      </c>
      <c r="F80" s="125">
        <v>1.1054421768707483E-2</v>
      </c>
      <c r="G80" s="126">
        <v>9.751340809361287E-3</v>
      </c>
      <c r="H80" s="129">
        <v>235</v>
      </c>
      <c r="I80" s="128">
        <v>210</v>
      </c>
      <c r="J80" s="123">
        <v>25</v>
      </c>
      <c r="K80" s="124">
        <v>0.11904761904761904</v>
      </c>
      <c r="L80" s="125">
        <v>1.1077068112184774E-2</v>
      </c>
      <c r="M80" s="126">
        <v>1.0735098660668643E-2</v>
      </c>
      <c r="P80" s="84"/>
      <c r="Q80" s="84"/>
    </row>
    <row r="81" spans="1:17" ht="12.95" customHeight="1">
      <c r="A81" s="85" t="s">
        <v>146</v>
      </c>
      <c r="B81" s="171">
        <v>249</v>
      </c>
      <c r="C81" s="91">
        <v>221</v>
      </c>
      <c r="D81" s="123">
        <v>28</v>
      </c>
      <c r="E81" s="124">
        <v>0.12669683257918551</v>
      </c>
      <c r="F81" s="125">
        <v>0.10586734693877552</v>
      </c>
      <c r="G81" s="126">
        <v>0.10775231594344223</v>
      </c>
      <c r="H81" s="129">
        <v>1855</v>
      </c>
      <c r="I81" s="128">
        <v>1389</v>
      </c>
      <c r="J81" s="123">
        <v>466</v>
      </c>
      <c r="K81" s="124">
        <v>0.33549316054715622</v>
      </c>
      <c r="L81" s="125">
        <v>8.743813339618195E-2</v>
      </c>
      <c r="M81" s="126">
        <v>7.1005009712708317E-2</v>
      </c>
      <c r="P81" s="84"/>
      <c r="Q81" s="84"/>
    </row>
    <row r="82" spans="1:17" ht="12.95" customHeight="1">
      <c r="A82" s="85" t="s">
        <v>147</v>
      </c>
      <c r="B82" s="171">
        <v>295</v>
      </c>
      <c r="C82" s="91">
        <v>254</v>
      </c>
      <c r="D82" s="123">
        <v>41</v>
      </c>
      <c r="E82" s="124">
        <v>0.16141732283464566</v>
      </c>
      <c r="F82" s="125">
        <v>0.1254251700680272</v>
      </c>
      <c r="G82" s="126">
        <v>0.12384202827888835</v>
      </c>
      <c r="H82" s="129">
        <v>2998</v>
      </c>
      <c r="I82" s="128">
        <v>3063</v>
      </c>
      <c r="J82" s="123">
        <v>-65</v>
      </c>
      <c r="K82" s="124">
        <v>-2.1221025138752857E-2</v>
      </c>
      <c r="L82" s="125">
        <v>0.14131510723544663</v>
      </c>
      <c r="M82" s="126">
        <v>0.15657908189346692</v>
      </c>
      <c r="P82" s="84"/>
      <c r="Q82" s="84"/>
    </row>
    <row r="83" spans="1:17" ht="12.95" customHeight="1">
      <c r="A83" s="85" t="s">
        <v>148</v>
      </c>
      <c r="B83" s="171">
        <v>0</v>
      </c>
      <c r="C83" s="91">
        <v>0</v>
      </c>
      <c r="D83" s="123">
        <v>0</v>
      </c>
      <c r="E83" s="124" t="s">
        <v>273</v>
      </c>
      <c r="F83" s="125">
        <v>0</v>
      </c>
      <c r="G83" s="126">
        <v>0</v>
      </c>
      <c r="H83" s="129">
        <v>24</v>
      </c>
      <c r="I83" s="128">
        <v>19</v>
      </c>
      <c r="J83" s="123">
        <v>5</v>
      </c>
      <c r="K83" s="124">
        <v>0.26315789473684209</v>
      </c>
      <c r="L83" s="125">
        <v>1.1312750412444026E-3</v>
      </c>
      <c r="M83" s="126">
        <v>9.7127083120335342E-4</v>
      </c>
      <c r="P83" s="84"/>
      <c r="Q83" s="84"/>
    </row>
    <row r="84" spans="1:17" ht="12.95" customHeight="1">
      <c r="A84" s="85" t="s">
        <v>149</v>
      </c>
      <c r="B84" s="171">
        <v>5</v>
      </c>
      <c r="C84" s="91">
        <v>13</v>
      </c>
      <c r="D84" s="123">
        <v>-8</v>
      </c>
      <c r="E84" s="124">
        <v>-0.61538461538461542</v>
      </c>
      <c r="F84" s="125">
        <v>2.1258503401360546E-3</v>
      </c>
      <c r="G84" s="126">
        <v>6.3383715260848369E-3</v>
      </c>
      <c r="H84" s="129">
        <v>385</v>
      </c>
      <c r="I84" s="128">
        <v>416</v>
      </c>
      <c r="J84" s="123">
        <v>-31</v>
      </c>
      <c r="K84" s="124">
        <v>-7.4519230769230768E-2</v>
      </c>
      <c r="L84" s="125">
        <v>1.8147537119962292E-2</v>
      </c>
      <c r="M84" s="126">
        <v>2.1265719251610266E-2</v>
      </c>
      <c r="P84" s="84"/>
      <c r="Q84" s="84"/>
    </row>
    <row r="85" spans="1:17" ht="12.95" customHeight="1">
      <c r="A85" s="85" t="s">
        <v>150</v>
      </c>
      <c r="B85" s="171">
        <v>5</v>
      </c>
      <c r="C85" s="91">
        <v>2</v>
      </c>
      <c r="D85" s="123">
        <v>3</v>
      </c>
      <c r="E85" s="124">
        <v>1.5</v>
      </c>
      <c r="F85" s="125">
        <v>2.1258503401360546E-3</v>
      </c>
      <c r="G85" s="126">
        <v>9.7513408093612868E-4</v>
      </c>
      <c r="H85" s="129">
        <v>127</v>
      </c>
      <c r="I85" s="128">
        <v>59</v>
      </c>
      <c r="J85" s="123">
        <v>68</v>
      </c>
      <c r="K85" s="124">
        <v>1.152542372881356</v>
      </c>
      <c r="L85" s="125">
        <v>5.9863304265849633E-3</v>
      </c>
      <c r="M85" s="126">
        <v>3.0160515284735714E-3</v>
      </c>
      <c r="P85" s="84"/>
      <c r="Q85" s="84"/>
    </row>
    <row r="86" spans="1:17" ht="12.95" customHeight="1">
      <c r="A86" s="85" t="s">
        <v>151</v>
      </c>
      <c r="B86" s="171">
        <v>0</v>
      </c>
      <c r="C86" s="91">
        <v>0</v>
      </c>
      <c r="D86" s="123">
        <v>0</v>
      </c>
      <c r="E86" s="124" t="s">
        <v>273</v>
      </c>
      <c r="F86" s="125">
        <v>0</v>
      </c>
      <c r="G86" s="126">
        <v>0</v>
      </c>
      <c r="H86" s="129">
        <v>10</v>
      </c>
      <c r="I86" s="128">
        <v>29</v>
      </c>
      <c r="J86" s="123">
        <v>-19</v>
      </c>
      <c r="K86" s="124">
        <v>-0.65517241379310343</v>
      </c>
      <c r="L86" s="125">
        <v>4.7136460051850108E-4</v>
      </c>
      <c r="M86" s="126">
        <v>1.4824660055209079E-3</v>
      </c>
      <c r="P86" s="84"/>
      <c r="Q86" s="84"/>
    </row>
    <row r="87" spans="1:17" ht="12.95" customHeight="1">
      <c r="A87" s="85" t="s">
        <v>152</v>
      </c>
      <c r="B87" s="171">
        <v>35</v>
      </c>
      <c r="C87" s="91">
        <v>77</v>
      </c>
      <c r="D87" s="123">
        <v>-42</v>
      </c>
      <c r="E87" s="124">
        <v>-0.54545454545454541</v>
      </c>
      <c r="F87" s="125">
        <v>1.488095238095238E-2</v>
      </c>
      <c r="G87" s="126">
        <v>3.7542662116040959E-2</v>
      </c>
      <c r="H87" s="129">
        <v>406</v>
      </c>
      <c r="I87" s="128">
        <v>664</v>
      </c>
      <c r="J87" s="123">
        <v>-258</v>
      </c>
      <c r="K87" s="124">
        <v>-0.38855421686746988</v>
      </c>
      <c r="L87" s="125">
        <v>1.9137402781051142E-2</v>
      </c>
      <c r="M87" s="126">
        <v>3.3943359574685618E-2</v>
      </c>
      <c r="P87" s="84"/>
      <c r="Q87" s="84"/>
    </row>
    <row r="88" spans="1:17" ht="12.95" customHeight="1">
      <c r="A88" s="85" t="s">
        <v>153</v>
      </c>
      <c r="B88" s="171">
        <v>174</v>
      </c>
      <c r="C88" s="91">
        <v>107</v>
      </c>
      <c r="D88" s="123">
        <v>67</v>
      </c>
      <c r="E88" s="124">
        <v>0.62616822429906538</v>
      </c>
      <c r="F88" s="125">
        <v>7.3979591836734693E-2</v>
      </c>
      <c r="G88" s="126">
        <v>5.2169673330082884E-2</v>
      </c>
      <c r="H88" s="129">
        <v>1293</v>
      </c>
      <c r="I88" s="128">
        <v>1162</v>
      </c>
      <c r="J88" s="123">
        <v>131</v>
      </c>
      <c r="K88" s="124">
        <v>0.11273666092943202</v>
      </c>
      <c r="L88" s="125">
        <v>6.0947442847042184E-2</v>
      </c>
      <c r="M88" s="126">
        <v>5.9400879255699826E-2</v>
      </c>
      <c r="P88" s="84"/>
      <c r="Q88" s="84"/>
    </row>
    <row r="89" spans="1:17" ht="12.95" customHeight="1">
      <c r="A89" s="85" t="s">
        <v>154</v>
      </c>
      <c r="B89" s="171">
        <v>11</v>
      </c>
      <c r="C89" s="91">
        <v>8</v>
      </c>
      <c r="D89" s="123">
        <v>3</v>
      </c>
      <c r="E89" s="124">
        <v>0.375</v>
      </c>
      <c r="F89" s="125">
        <v>4.6768707482993197E-3</v>
      </c>
      <c r="G89" s="126">
        <v>3.9005363237445147E-3</v>
      </c>
      <c r="H89" s="129">
        <v>18</v>
      </c>
      <c r="I89" s="128">
        <v>28</v>
      </c>
      <c r="J89" s="123">
        <v>-10</v>
      </c>
      <c r="K89" s="124">
        <v>-0.35714285714285715</v>
      </c>
      <c r="L89" s="125">
        <v>8.4845628093330194E-4</v>
      </c>
      <c r="M89" s="126">
        <v>1.4313464880891524E-3</v>
      </c>
      <c r="P89" s="84"/>
      <c r="Q89" s="84"/>
    </row>
    <row r="90" spans="1:17" ht="12.95" customHeight="1">
      <c r="A90" s="85" t="s">
        <v>155</v>
      </c>
      <c r="B90" s="171">
        <v>0</v>
      </c>
      <c r="C90" s="91">
        <v>0</v>
      </c>
      <c r="D90" s="123">
        <v>0</v>
      </c>
      <c r="E90" s="124" t="s">
        <v>273</v>
      </c>
      <c r="F90" s="125">
        <v>0</v>
      </c>
      <c r="G90" s="126">
        <v>0</v>
      </c>
      <c r="H90" s="129">
        <v>6</v>
      </c>
      <c r="I90" s="128">
        <v>2</v>
      </c>
      <c r="J90" s="123">
        <v>4</v>
      </c>
      <c r="K90" s="124">
        <v>2</v>
      </c>
      <c r="L90" s="125">
        <v>2.8281876031110065E-4</v>
      </c>
      <c r="M90" s="126">
        <v>1.0223903486351089E-4</v>
      </c>
      <c r="P90" s="84"/>
      <c r="Q90" s="84"/>
    </row>
    <row r="91" spans="1:17" ht="12.95" customHeight="1">
      <c r="A91" s="85" t="s">
        <v>156</v>
      </c>
      <c r="B91" s="171">
        <v>160</v>
      </c>
      <c r="C91" s="91">
        <v>124</v>
      </c>
      <c r="D91" s="123">
        <v>36</v>
      </c>
      <c r="E91" s="124">
        <v>0.29032258064516131</v>
      </c>
      <c r="F91" s="125">
        <v>6.8027210884353748E-2</v>
      </c>
      <c r="G91" s="126">
        <v>6.0458313018039979E-2</v>
      </c>
      <c r="H91" s="129">
        <v>832</v>
      </c>
      <c r="I91" s="128">
        <v>688</v>
      </c>
      <c r="J91" s="123">
        <v>144</v>
      </c>
      <c r="K91" s="124">
        <v>0.20930232558139536</v>
      </c>
      <c r="L91" s="125">
        <v>3.9217534763139286E-2</v>
      </c>
      <c r="M91" s="126">
        <v>3.5170227993047747E-2</v>
      </c>
      <c r="P91" s="84"/>
      <c r="Q91" s="84"/>
    </row>
    <row r="92" spans="1:17" ht="12.95" customHeight="1">
      <c r="A92" s="85" t="s">
        <v>157</v>
      </c>
      <c r="B92" s="171">
        <v>40</v>
      </c>
      <c r="C92" s="91">
        <v>15</v>
      </c>
      <c r="D92" s="123">
        <v>25</v>
      </c>
      <c r="E92" s="124">
        <v>1.6666666666666667</v>
      </c>
      <c r="F92" s="125">
        <v>1.7006802721088437E-2</v>
      </c>
      <c r="G92" s="126">
        <v>7.3135056070209653E-3</v>
      </c>
      <c r="H92" s="129">
        <v>324</v>
      </c>
      <c r="I92" s="128">
        <v>378</v>
      </c>
      <c r="J92" s="123">
        <v>-54</v>
      </c>
      <c r="K92" s="124">
        <v>-0.14285714285714285</v>
      </c>
      <c r="L92" s="125">
        <v>1.5272213056799435E-2</v>
      </c>
      <c r="M92" s="126">
        <v>1.9323177589203558E-2</v>
      </c>
      <c r="P92" s="84"/>
      <c r="Q92" s="84"/>
    </row>
    <row r="93" spans="1:17" ht="12.95" customHeight="1">
      <c r="A93" s="85" t="s">
        <v>158</v>
      </c>
      <c r="B93" s="171">
        <v>17</v>
      </c>
      <c r="C93" s="91">
        <v>15</v>
      </c>
      <c r="D93" s="123">
        <v>2</v>
      </c>
      <c r="E93" s="124">
        <v>0.13333333333333333</v>
      </c>
      <c r="F93" s="125">
        <v>7.2278911564625853E-3</v>
      </c>
      <c r="G93" s="126">
        <v>7.3135056070209653E-3</v>
      </c>
      <c r="H93" s="129">
        <v>144</v>
      </c>
      <c r="I93" s="128">
        <v>88</v>
      </c>
      <c r="J93" s="123">
        <v>56</v>
      </c>
      <c r="K93" s="124">
        <v>0.63636363636363635</v>
      </c>
      <c r="L93" s="125">
        <v>6.7876502474664155E-3</v>
      </c>
      <c r="M93" s="126">
        <v>4.4985175339944793E-3</v>
      </c>
      <c r="P93" s="84"/>
      <c r="Q93" s="84"/>
    </row>
    <row r="94" spans="1:17" ht="12.95" customHeight="1">
      <c r="A94" s="85" t="s">
        <v>159</v>
      </c>
      <c r="B94" s="171">
        <v>13</v>
      </c>
      <c r="C94" s="91">
        <v>12</v>
      </c>
      <c r="D94" s="123">
        <v>1</v>
      </c>
      <c r="E94" s="124">
        <v>8.3333333333333329E-2</v>
      </c>
      <c r="F94" s="125">
        <v>5.5272108843537416E-3</v>
      </c>
      <c r="G94" s="126">
        <v>5.8508044856167727E-3</v>
      </c>
      <c r="H94" s="129">
        <v>180</v>
      </c>
      <c r="I94" s="128">
        <v>87</v>
      </c>
      <c r="J94" s="123">
        <v>93</v>
      </c>
      <c r="K94" s="124">
        <v>1.0689655172413792</v>
      </c>
      <c r="L94" s="125">
        <v>8.4845628093330183E-3</v>
      </c>
      <c r="M94" s="126">
        <v>4.4473980165627234E-3</v>
      </c>
      <c r="P94" s="84"/>
      <c r="Q94" s="84"/>
    </row>
    <row r="95" spans="1:17" ht="12.95" customHeight="1">
      <c r="A95" s="85" t="s">
        <v>160</v>
      </c>
      <c r="B95" s="171">
        <v>2</v>
      </c>
      <c r="C95" s="91">
        <v>1</v>
      </c>
      <c r="D95" s="123">
        <v>1</v>
      </c>
      <c r="E95" s="124">
        <v>1</v>
      </c>
      <c r="F95" s="125">
        <v>8.5034013605442174E-4</v>
      </c>
      <c r="G95" s="126">
        <v>4.8756704046806434E-4</v>
      </c>
      <c r="H95" s="129">
        <v>33</v>
      </c>
      <c r="I95" s="128">
        <v>26</v>
      </c>
      <c r="J95" s="123">
        <v>7</v>
      </c>
      <c r="K95" s="124">
        <v>0.26923076923076922</v>
      </c>
      <c r="L95" s="125">
        <v>1.5555031817110535E-3</v>
      </c>
      <c r="M95" s="126">
        <v>1.3291074532256416E-3</v>
      </c>
      <c r="P95" s="84"/>
      <c r="Q95" s="84"/>
    </row>
    <row r="96" spans="1:17" ht="12.75" customHeight="1">
      <c r="A96" s="85" t="s">
        <v>161</v>
      </c>
      <c r="B96" s="171">
        <v>0</v>
      </c>
      <c r="C96" s="91">
        <v>0</v>
      </c>
      <c r="D96" s="123">
        <v>0</v>
      </c>
      <c r="E96" s="124" t="s">
        <v>273</v>
      </c>
      <c r="F96" s="125">
        <v>0</v>
      </c>
      <c r="G96" s="126">
        <v>0</v>
      </c>
      <c r="H96" s="129">
        <v>2</v>
      </c>
      <c r="I96" s="128">
        <v>7</v>
      </c>
      <c r="J96" s="123">
        <v>-5</v>
      </c>
      <c r="K96" s="124">
        <v>-0.7142857142857143</v>
      </c>
      <c r="L96" s="125">
        <v>9.4272920103700216E-5</v>
      </c>
      <c r="M96" s="126">
        <v>3.5783662202228811E-4</v>
      </c>
      <c r="P96" s="84"/>
      <c r="Q96" s="84"/>
    </row>
    <row r="97" spans="1:17" ht="12.75" customHeight="1">
      <c r="A97" s="85" t="s">
        <v>162</v>
      </c>
      <c r="B97" s="171">
        <v>2</v>
      </c>
      <c r="C97" s="91">
        <v>0</v>
      </c>
      <c r="D97" s="123">
        <v>2</v>
      </c>
      <c r="E97" s="124" t="s">
        <v>273</v>
      </c>
      <c r="F97" s="125">
        <v>8.5034013605442174E-4</v>
      </c>
      <c r="G97" s="126">
        <v>0</v>
      </c>
      <c r="H97" s="129">
        <v>24</v>
      </c>
      <c r="I97" s="128">
        <v>8</v>
      </c>
      <c r="J97" s="123">
        <v>16</v>
      </c>
      <c r="K97" s="124">
        <v>2</v>
      </c>
      <c r="L97" s="125">
        <v>1.1312750412444026E-3</v>
      </c>
      <c r="M97" s="126">
        <v>4.0895613945404356E-4</v>
      </c>
      <c r="P97" s="84"/>
      <c r="Q97" s="84"/>
    </row>
    <row r="98" spans="1:17" ht="12.95" customHeight="1">
      <c r="A98" s="85" t="s">
        <v>163</v>
      </c>
      <c r="B98" s="171">
        <v>350</v>
      </c>
      <c r="C98" s="91">
        <v>219</v>
      </c>
      <c r="D98" s="123">
        <v>131</v>
      </c>
      <c r="E98" s="124">
        <v>0.59817351598173518</v>
      </c>
      <c r="F98" s="125">
        <v>0.14880952380952381</v>
      </c>
      <c r="G98" s="126">
        <v>0.10677718186250609</v>
      </c>
      <c r="H98" s="129">
        <v>2723</v>
      </c>
      <c r="I98" s="128">
        <v>2184</v>
      </c>
      <c r="J98" s="123">
        <v>539</v>
      </c>
      <c r="K98" s="124">
        <v>0.24679487179487181</v>
      </c>
      <c r="L98" s="125">
        <v>0.12835258072118783</v>
      </c>
      <c r="M98" s="126">
        <v>0.11164502607095389</v>
      </c>
      <c r="P98" s="84"/>
      <c r="Q98" s="84"/>
    </row>
    <row r="99" spans="1:17" ht="12.95" customHeight="1">
      <c r="A99" s="85" t="s">
        <v>164</v>
      </c>
      <c r="B99" s="171">
        <v>18</v>
      </c>
      <c r="C99" s="91">
        <v>28</v>
      </c>
      <c r="D99" s="123">
        <v>-10</v>
      </c>
      <c r="E99" s="124">
        <v>-0.35714285714285715</v>
      </c>
      <c r="F99" s="125">
        <v>7.6530612244897957E-3</v>
      </c>
      <c r="G99" s="126">
        <v>1.3651877133105802E-2</v>
      </c>
      <c r="H99" s="129">
        <v>585</v>
      </c>
      <c r="I99" s="128">
        <v>719</v>
      </c>
      <c r="J99" s="123">
        <v>-134</v>
      </c>
      <c r="K99" s="124">
        <v>-0.18636995827538247</v>
      </c>
      <c r="L99" s="125">
        <v>2.7574829130332313E-2</v>
      </c>
      <c r="M99" s="126">
        <v>3.6754933033432163E-2</v>
      </c>
      <c r="P99" s="84"/>
      <c r="Q99" s="84"/>
    </row>
    <row r="100" spans="1:17" ht="12.95" customHeight="1">
      <c r="A100" s="85" t="s">
        <v>165</v>
      </c>
      <c r="B100" s="171">
        <v>128</v>
      </c>
      <c r="C100" s="91">
        <v>101</v>
      </c>
      <c r="D100" s="123">
        <v>27</v>
      </c>
      <c r="E100" s="124">
        <v>0.26732673267326734</v>
      </c>
      <c r="F100" s="125">
        <v>5.4421768707482991E-2</v>
      </c>
      <c r="G100" s="126">
        <v>4.9244271087274499E-2</v>
      </c>
      <c r="H100" s="129">
        <v>898</v>
      </c>
      <c r="I100" s="128">
        <v>428</v>
      </c>
      <c r="J100" s="123">
        <v>470</v>
      </c>
      <c r="K100" s="124">
        <v>1.0981308411214954</v>
      </c>
      <c r="L100" s="125">
        <v>4.2328541126561398E-2</v>
      </c>
      <c r="M100" s="126">
        <v>2.1879153460791331E-2</v>
      </c>
      <c r="P100" s="84"/>
      <c r="Q100" s="84"/>
    </row>
    <row r="101" spans="1:17" ht="12.95" customHeight="1">
      <c r="A101" s="172" t="s">
        <v>166</v>
      </c>
      <c r="B101" s="171">
        <v>28</v>
      </c>
      <c r="C101" s="91">
        <v>11</v>
      </c>
      <c r="D101" s="123">
        <v>17</v>
      </c>
      <c r="E101" s="173">
        <v>1.5454545454545454</v>
      </c>
      <c r="F101" s="174">
        <v>1.1904761904761904E-2</v>
      </c>
      <c r="G101" s="175">
        <v>5.3632374451487077E-3</v>
      </c>
      <c r="H101" s="129">
        <v>99</v>
      </c>
      <c r="I101" s="128">
        <v>56</v>
      </c>
      <c r="J101" s="176">
        <v>43</v>
      </c>
      <c r="K101" s="173">
        <v>0.7678571428571429</v>
      </c>
      <c r="L101" s="174">
        <v>4.6665095451331601E-3</v>
      </c>
      <c r="M101" s="175">
        <v>2.8626929761783049E-3</v>
      </c>
      <c r="P101" s="84"/>
      <c r="Q101" s="84"/>
    </row>
    <row r="102" spans="1:17" ht="12.95" customHeight="1">
      <c r="A102" s="177" t="s">
        <v>167</v>
      </c>
      <c r="B102" s="178">
        <v>251</v>
      </c>
      <c r="C102" s="179">
        <v>318</v>
      </c>
      <c r="D102" s="123">
        <v>-67</v>
      </c>
      <c r="E102" s="180">
        <v>-0.21069182389937108</v>
      </c>
      <c r="F102" s="137">
        <v>0.10671768707482993</v>
      </c>
      <c r="G102" s="138">
        <v>0.15504631886884446</v>
      </c>
      <c r="H102" s="183">
        <v>2762</v>
      </c>
      <c r="I102" s="182">
        <v>2633</v>
      </c>
      <c r="J102" s="133">
        <v>129</v>
      </c>
      <c r="K102" s="180">
        <v>4.8993543486517278E-2</v>
      </c>
      <c r="L102" s="137">
        <v>0.13019090266320998</v>
      </c>
      <c r="M102" s="138">
        <v>0.13459768939781208</v>
      </c>
      <c r="O102" s="130"/>
      <c r="P102" s="131"/>
      <c r="Q102" s="131"/>
    </row>
    <row r="103" spans="1:17" ht="12.95" customHeight="1">
      <c r="A103" s="172" t="s">
        <v>233</v>
      </c>
      <c r="B103" s="171">
        <v>22</v>
      </c>
      <c r="C103" s="91">
        <v>40</v>
      </c>
      <c r="D103" s="123">
        <v>-18</v>
      </c>
      <c r="E103" s="173">
        <v>-0.45</v>
      </c>
      <c r="F103" s="174">
        <v>8.7649402390438252E-2</v>
      </c>
      <c r="G103" s="175">
        <v>0.12578616352201258</v>
      </c>
      <c r="H103" s="129">
        <v>398</v>
      </c>
      <c r="I103" s="128">
        <v>423</v>
      </c>
      <c r="J103" s="176">
        <v>-25</v>
      </c>
      <c r="K103" s="173">
        <v>-5.9101654846335699E-2</v>
      </c>
      <c r="L103" s="174">
        <v>0.14409847936278058</v>
      </c>
      <c r="M103" s="175">
        <v>0.16065324724648689</v>
      </c>
      <c r="P103" s="84"/>
      <c r="Q103" s="84"/>
    </row>
    <row r="104" spans="1:17" ht="12.95" customHeight="1">
      <c r="A104" s="85" t="s">
        <v>234</v>
      </c>
      <c r="B104" s="171">
        <v>0</v>
      </c>
      <c r="C104" s="91">
        <v>0</v>
      </c>
      <c r="D104" s="123">
        <v>0</v>
      </c>
      <c r="E104" s="124" t="s">
        <v>273</v>
      </c>
      <c r="F104" s="125">
        <v>0</v>
      </c>
      <c r="G104" s="126">
        <v>0</v>
      </c>
      <c r="H104" s="129">
        <v>2</v>
      </c>
      <c r="I104" s="128">
        <v>13</v>
      </c>
      <c r="J104" s="123">
        <v>-11</v>
      </c>
      <c r="K104" s="173">
        <v>-0.84615384615384615</v>
      </c>
      <c r="L104" s="125">
        <v>7.2411296162201298E-4</v>
      </c>
      <c r="M104" s="126">
        <v>4.9373338397265473E-3</v>
      </c>
      <c r="P104" s="84"/>
      <c r="Q104" s="84"/>
    </row>
    <row r="105" spans="1:17" ht="12.95" customHeight="1">
      <c r="A105" s="85" t="s">
        <v>235</v>
      </c>
      <c r="B105" s="171">
        <v>0</v>
      </c>
      <c r="C105" s="91">
        <v>0</v>
      </c>
      <c r="D105" s="123">
        <v>0</v>
      </c>
      <c r="E105" s="124" t="s">
        <v>273</v>
      </c>
      <c r="F105" s="125">
        <v>0</v>
      </c>
      <c r="G105" s="126">
        <v>0</v>
      </c>
      <c r="H105" s="129">
        <v>4</v>
      </c>
      <c r="I105" s="128">
        <v>6</v>
      </c>
      <c r="J105" s="123">
        <v>-2</v>
      </c>
      <c r="K105" s="173">
        <v>-0.33333333333333331</v>
      </c>
      <c r="L105" s="125">
        <v>1.448225923244026E-3</v>
      </c>
      <c r="M105" s="126">
        <v>2.2787694644891758E-3</v>
      </c>
      <c r="P105" s="84"/>
      <c r="Q105" s="84"/>
    </row>
    <row r="106" spans="1:17" ht="12.95" customHeight="1">
      <c r="A106" s="85" t="s">
        <v>236</v>
      </c>
      <c r="B106" s="171">
        <v>0</v>
      </c>
      <c r="C106" s="91">
        <v>0</v>
      </c>
      <c r="D106" s="123">
        <v>0</v>
      </c>
      <c r="E106" s="124" t="s">
        <v>273</v>
      </c>
      <c r="F106" s="125">
        <v>0</v>
      </c>
      <c r="G106" s="126">
        <v>0</v>
      </c>
      <c r="H106" s="129">
        <v>0</v>
      </c>
      <c r="I106" s="128">
        <v>0</v>
      </c>
      <c r="J106" s="123">
        <v>0</v>
      </c>
      <c r="K106" s="173" t="s">
        <v>273</v>
      </c>
      <c r="L106" s="125">
        <v>0</v>
      </c>
      <c r="M106" s="126">
        <v>0</v>
      </c>
      <c r="P106" s="84"/>
      <c r="Q106" s="84"/>
    </row>
    <row r="107" spans="1:17" ht="12.95" customHeight="1">
      <c r="A107" s="85" t="s">
        <v>237</v>
      </c>
      <c r="B107" s="171">
        <v>229</v>
      </c>
      <c r="C107" s="91">
        <v>278</v>
      </c>
      <c r="D107" s="123">
        <v>-49</v>
      </c>
      <c r="E107" s="124">
        <v>-0.17625899280575538</v>
      </c>
      <c r="F107" s="125">
        <v>0.91235059760956172</v>
      </c>
      <c r="G107" s="126">
        <v>0.87421383647798745</v>
      </c>
      <c r="H107" s="129">
        <v>2358</v>
      </c>
      <c r="I107" s="128">
        <v>2191</v>
      </c>
      <c r="J107" s="123">
        <v>167</v>
      </c>
      <c r="K107" s="173">
        <v>7.6220903696942038E-2</v>
      </c>
      <c r="L107" s="125">
        <v>0.85372918175235335</v>
      </c>
      <c r="M107" s="126">
        <v>0.83213064944929738</v>
      </c>
      <c r="P107" s="84"/>
      <c r="Q107" s="84"/>
    </row>
    <row r="108" spans="1:17" ht="12.95" customHeight="1">
      <c r="A108" s="85" t="s">
        <v>173</v>
      </c>
      <c r="B108" s="171">
        <v>25</v>
      </c>
      <c r="C108" s="91">
        <v>3</v>
      </c>
      <c r="D108" s="123">
        <v>22</v>
      </c>
      <c r="E108" s="124">
        <v>7.333333333333333</v>
      </c>
      <c r="F108" s="125">
        <v>1.0629251700680272E-2</v>
      </c>
      <c r="G108" s="126">
        <v>1.4627011214041932E-3</v>
      </c>
      <c r="H108" s="129">
        <v>546</v>
      </c>
      <c r="I108" s="128">
        <v>724</v>
      </c>
      <c r="J108" s="123">
        <v>-178</v>
      </c>
      <c r="K108" s="124">
        <v>-0.24585635359116023</v>
      </c>
      <c r="L108" s="125">
        <v>2.5736507188310158E-2</v>
      </c>
      <c r="M108" s="126">
        <v>3.701053062059094E-2</v>
      </c>
      <c r="P108" s="84"/>
      <c r="Q108" s="84"/>
    </row>
    <row r="109" spans="1:17" s="130" customFormat="1" ht="12.95" customHeight="1">
      <c r="A109" s="140" t="s">
        <v>174</v>
      </c>
      <c r="B109" s="184">
        <v>28</v>
      </c>
      <c r="C109" s="179">
        <v>9</v>
      </c>
      <c r="D109" s="123">
        <v>19</v>
      </c>
      <c r="E109" s="107">
        <v>2.1111111111111112</v>
      </c>
      <c r="F109" s="108">
        <v>1.1904761904761904E-2</v>
      </c>
      <c r="G109" s="109">
        <v>4.3881033642125793E-3</v>
      </c>
      <c r="H109" s="185">
        <v>112</v>
      </c>
      <c r="I109" s="182">
        <v>59</v>
      </c>
      <c r="J109" s="106">
        <v>53</v>
      </c>
      <c r="K109" s="107">
        <v>0.89830508474576276</v>
      </c>
      <c r="L109" s="108">
        <v>5.2792835258072121E-3</v>
      </c>
      <c r="M109" s="109">
        <v>3.0160515284735714E-3</v>
      </c>
      <c r="P109" s="131"/>
      <c r="Q109" s="131"/>
    </row>
    <row r="110" spans="1:17" ht="12.95" customHeight="1">
      <c r="A110" s="186" t="s">
        <v>238</v>
      </c>
      <c r="B110" s="171">
        <v>0</v>
      </c>
      <c r="C110" s="91">
        <v>0</v>
      </c>
      <c r="D110" s="123">
        <v>0</v>
      </c>
      <c r="E110" s="124" t="s">
        <v>273</v>
      </c>
      <c r="F110" s="125">
        <v>0</v>
      </c>
      <c r="G110" s="126">
        <v>0</v>
      </c>
      <c r="H110" s="129">
        <v>2</v>
      </c>
      <c r="I110" s="128">
        <v>7</v>
      </c>
      <c r="J110" s="123">
        <v>-5</v>
      </c>
      <c r="K110" s="124">
        <v>-0.7142857142857143</v>
      </c>
      <c r="L110" s="125">
        <v>9.4272920103700216E-5</v>
      </c>
      <c r="M110" s="126">
        <v>3.5783662202228811E-4</v>
      </c>
      <c r="P110" s="84"/>
      <c r="Q110" s="84"/>
    </row>
    <row r="111" spans="1:17" ht="12.95" customHeight="1">
      <c r="A111" s="186" t="s">
        <v>239</v>
      </c>
      <c r="B111" s="171">
        <v>20</v>
      </c>
      <c r="C111" s="91">
        <v>0</v>
      </c>
      <c r="D111" s="123">
        <v>20</v>
      </c>
      <c r="E111" s="124" t="s">
        <v>273</v>
      </c>
      <c r="F111" s="125">
        <v>8.5034013605442185E-3</v>
      </c>
      <c r="G111" s="126">
        <v>0</v>
      </c>
      <c r="H111" s="129">
        <v>45</v>
      </c>
      <c r="I111" s="128">
        <v>16</v>
      </c>
      <c r="J111" s="123">
        <v>29</v>
      </c>
      <c r="K111" s="124">
        <v>1.8125</v>
      </c>
      <c r="L111" s="125">
        <v>2.1211407023332546E-3</v>
      </c>
      <c r="M111" s="126">
        <v>8.1791227890808712E-4</v>
      </c>
      <c r="P111" s="84"/>
      <c r="Q111" s="84"/>
    </row>
    <row r="112" spans="1:17" ht="12.95" customHeight="1">
      <c r="A112" s="186" t="s">
        <v>240</v>
      </c>
      <c r="B112" s="171">
        <v>0</v>
      </c>
      <c r="C112" s="91">
        <v>0</v>
      </c>
      <c r="D112" s="123">
        <v>0</v>
      </c>
      <c r="E112" s="124" t="s">
        <v>273</v>
      </c>
      <c r="F112" s="125">
        <v>0</v>
      </c>
      <c r="G112" s="126">
        <v>0</v>
      </c>
      <c r="H112" s="129">
        <v>0</v>
      </c>
      <c r="I112" s="128">
        <v>0</v>
      </c>
      <c r="J112" s="123">
        <v>0</v>
      </c>
      <c r="K112" s="124" t="s">
        <v>273</v>
      </c>
      <c r="L112" s="125">
        <v>0</v>
      </c>
      <c r="M112" s="126">
        <v>0</v>
      </c>
      <c r="P112" s="84"/>
      <c r="Q112" s="84"/>
    </row>
    <row r="113" spans="1:17" ht="12.95" customHeight="1">
      <c r="A113" s="186" t="s">
        <v>241</v>
      </c>
      <c r="B113" s="171">
        <v>0</v>
      </c>
      <c r="C113" s="91">
        <v>0</v>
      </c>
      <c r="D113" s="123">
        <v>0</v>
      </c>
      <c r="E113" s="124" t="s">
        <v>273</v>
      </c>
      <c r="F113" s="125">
        <v>0</v>
      </c>
      <c r="G113" s="126">
        <v>0</v>
      </c>
      <c r="H113" s="129">
        <v>3</v>
      </c>
      <c r="I113" s="128">
        <v>2</v>
      </c>
      <c r="J113" s="123">
        <v>1</v>
      </c>
      <c r="K113" s="124">
        <v>0.5</v>
      </c>
      <c r="L113" s="125">
        <v>1.4140938015555032E-4</v>
      </c>
      <c r="M113" s="126">
        <v>1.0223903486351089E-4</v>
      </c>
      <c r="P113" s="84"/>
      <c r="Q113" s="84"/>
    </row>
    <row r="114" spans="1:17" ht="12.95" customHeight="1">
      <c r="A114" s="186" t="s">
        <v>242</v>
      </c>
      <c r="B114" s="171">
        <v>2</v>
      </c>
      <c r="C114" s="91">
        <v>5</v>
      </c>
      <c r="D114" s="123">
        <v>-3</v>
      </c>
      <c r="E114" s="124">
        <v>-0.6</v>
      </c>
      <c r="F114" s="125">
        <v>8.5034013605442174E-4</v>
      </c>
      <c r="G114" s="126">
        <v>2.4378352023403218E-3</v>
      </c>
      <c r="H114" s="129">
        <v>43</v>
      </c>
      <c r="I114" s="128">
        <v>16</v>
      </c>
      <c r="J114" s="123">
        <v>27</v>
      </c>
      <c r="K114" s="124">
        <v>1.6875</v>
      </c>
      <c r="L114" s="125">
        <v>2.0268677822295545E-3</v>
      </c>
      <c r="M114" s="126">
        <v>8.1791227890808712E-4</v>
      </c>
      <c r="P114" s="84"/>
      <c r="Q114" s="84"/>
    </row>
    <row r="115" spans="1:17" ht="12.95" customHeight="1">
      <c r="A115" s="186" t="s">
        <v>243</v>
      </c>
      <c r="B115" s="171">
        <v>0</v>
      </c>
      <c r="C115" s="91">
        <v>0</v>
      </c>
      <c r="D115" s="123">
        <v>0</v>
      </c>
      <c r="E115" s="124" t="s">
        <v>273</v>
      </c>
      <c r="F115" s="125">
        <v>0</v>
      </c>
      <c r="G115" s="126">
        <v>0</v>
      </c>
      <c r="H115" s="129">
        <v>4</v>
      </c>
      <c r="I115" s="128">
        <v>2</v>
      </c>
      <c r="J115" s="123">
        <v>2</v>
      </c>
      <c r="K115" s="124">
        <v>1</v>
      </c>
      <c r="L115" s="125">
        <v>1.8854584020740043E-4</v>
      </c>
      <c r="M115" s="126">
        <v>1.0223903486351089E-4</v>
      </c>
      <c r="P115" s="84"/>
      <c r="Q115" s="84"/>
    </row>
    <row r="116" spans="1:17" ht="12.95" customHeight="1">
      <c r="A116" s="186" t="s">
        <v>244</v>
      </c>
      <c r="B116" s="171">
        <v>6</v>
      </c>
      <c r="C116" s="91">
        <v>4</v>
      </c>
      <c r="D116" s="123">
        <v>2</v>
      </c>
      <c r="E116" s="124">
        <v>0.5</v>
      </c>
      <c r="F116" s="125">
        <v>2.5510204081632651E-3</v>
      </c>
      <c r="G116" s="126">
        <v>1.9502681618722574E-3</v>
      </c>
      <c r="H116" s="129">
        <v>15</v>
      </c>
      <c r="I116" s="128">
        <v>12</v>
      </c>
      <c r="J116" s="123">
        <v>3</v>
      </c>
      <c r="K116" s="124">
        <v>0.25</v>
      </c>
      <c r="L116" s="125">
        <v>7.0704690077775156E-4</v>
      </c>
      <c r="M116" s="126">
        <v>6.1343420918106531E-4</v>
      </c>
      <c r="P116" s="84"/>
      <c r="Q116" s="84"/>
    </row>
    <row r="117" spans="1:17" ht="12.95" customHeight="1">
      <c r="A117" s="186" t="s">
        <v>182</v>
      </c>
      <c r="B117" s="171">
        <v>0</v>
      </c>
      <c r="C117" s="91">
        <v>0</v>
      </c>
      <c r="D117" s="123">
        <v>0</v>
      </c>
      <c r="E117" s="124" t="s">
        <v>273</v>
      </c>
      <c r="F117" s="125">
        <v>0</v>
      </c>
      <c r="G117" s="126">
        <v>0</v>
      </c>
      <c r="H117" s="129">
        <v>0</v>
      </c>
      <c r="I117" s="128">
        <v>4</v>
      </c>
      <c r="J117" s="123">
        <v>-4</v>
      </c>
      <c r="K117" s="124">
        <v>-1</v>
      </c>
      <c r="L117" s="125">
        <v>0</v>
      </c>
      <c r="M117" s="126">
        <v>2.0447806972702178E-4</v>
      </c>
      <c r="P117" s="84"/>
      <c r="Q117" s="84"/>
    </row>
    <row r="118" spans="1:17" s="130" customFormat="1" ht="12.95" customHeight="1">
      <c r="A118" s="140" t="s">
        <v>183</v>
      </c>
      <c r="B118" s="184">
        <v>8</v>
      </c>
      <c r="C118" s="179">
        <v>2</v>
      </c>
      <c r="D118" s="123">
        <v>6</v>
      </c>
      <c r="E118" s="107">
        <v>3</v>
      </c>
      <c r="F118" s="108">
        <v>3.4013605442176869E-3</v>
      </c>
      <c r="G118" s="109">
        <v>9.7513408093612868E-4</v>
      </c>
      <c r="H118" s="183">
        <v>89</v>
      </c>
      <c r="I118" s="182">
        <v>64</v>
      </c>
      <c r="J118" s="106">
        <v>25</v>
      </c>
      <c r="K118" s="107">
        <v>0.390625</v>
      </c>
      <c r="L118" s="108">
        <v>4.1951449446146595E-3</v>
      </c>
      <c r="M118" s="109">
        <v>3.2716491156323485E-3</v>
      </c>
      <c r="P118" s="131"/>
      <c r="Q118" s="131"/>
    </row>
    <row r="119" spans="1:17" ht="12.95" customHeight="1">
      <c r="A119" s="186" t="s">
        <v>184</v>
      </c>
      <c r="B119" s="171">
        <v>0</v>
      </c>
      <c r="C119" s="91">
        <v>0</v>
      </c>
      <c r="D119" s="123">
        <v>0</v>
      </c>
      <c r="E119" s="124" t="s">
        <v>273</v>
      </c>
      <c r="F119" s="125">
        <v>0</v>
      </c>
      <c r="G119" s="126">
        <v>0</v>
      </c>
      <c r="H119" s="129">
        <v>54</v>
      </c>
      <c r="I119" s="128">
        <v>38</v>
      </c>
      <c r="J119" s="123">
        <v>16</v>
      </c>
      <c r="K119" s="124">
        <v>0.42105263157894735</v>
      </c>
      <c r="L119" s="125">
        <v>2.5453688427999059E-3</v>
      </c>
      <c r="M119" s="126">
        <v>1.9425416624067068E-3</v>
      </c>
      <c r="P119" s="84"/>
      <c r="Q119" s="84"/>
    </row>
    <row r="120" spans="1:17" ht="12.95" customHeight="1">
      <c r="A120" s="186" t="s">
        <v>185</v>
      </c>
      <c r="B120" s="171">
        <v>8</v>
      </c>
      <c r="C120" s="91">
        <v>2</v>
      </c>
      <c r="D120" s="123">
        <v>6</v>
      </c>
      <c r="E120" s="124">
        <v>3</v>
      </c>
      <c r="F120" s="125">
        <v>3.4013605442176869E-3</v>
      </c>
      <c r="G120" s="126">
        <v>9.7513408093612868E-4</v>
      </c>
      <c r="H120" s="129">
        <v>23</v>
      </c>
      <c r="I120" s="128">
        <v>12</v>
      </c>
      <c r="J120" s="123">
        <v>11</v>
      </c>
      <c r="K120" s="124">
        <v>0.91666666666666663</v>
      </c>
      <c r="L120" s="125">
        <v>1.0841385811925525E-3</v>
      </c>
      <c r="M120" s="126">
        <v>6.1343420918106531E-4</v>
      </c>
      <c r="O120" s="65"/>
      <c r="P120" s="132"/>
      <c r="Q120" s="132"/>
    </row>
    <row r="121" spans="1:17" ht="12.95" customHeight="1">
      <c r="A121" s="186" t="s">
        <v>186</v>
      </c>
      <c r="B121" s="171">
        <v>0</v>
      </c>
      <c r="C121" s="91">
        <v>0</v>
      </c>
      <c r="D121" s="123">
        <v>0</v>
      </c>
      <c r="E121" s="124" t="s">
        <v>273</v>
      </c>
      <c r="F121" s="125">
        <v>0</v>
      </c>
      <c r="G121" s="126">
        <v>0</v>
      </c>
      <c r="H121" s="129">
        <v>12</v>
      </c>
      <c r="I121" s="128">
        <v>14</v>
      </c>
      <c r="J121" s="123">
        <v>-2</v>
      </c>
      <c r="K121" s="124">
        <v>-0.14285714285714285</v>
      </c>
      <c r="L121" s="125">
        <v>5.6563752062220129E-4</v>
      </c>
      <c r="M121" s="126">
        <v>7.1567324404457622E-4</v>
      </c>
      <c r="P121" s="84"/>
      <c r="Q121" s="84"/>
    </row>
    <row r="122" spans="1:17" ht="12.95" customHeight="1">
      <c r="A122" s="172" t="s">
        <v>245</v>
      </c>
      <c r="B122" s="171">
        <v>379</v>
      </c>
      <c r="C122" s="91">
        <v>377</v>
      </c>
      <c r="D122" s="123">
        <v>2</v>
      </c>
      <c r="E122" s="173">
        <v>5.3050397877984082E-3</v>
      </c>
      <c r="F122" s="174">
        <v>0.16113945578231292</v>
      </c>
      <c r="G122" s="175">
        <v>0.18381277425646025</v>
      </c>
      <c r="H122" s="129">
        <v>3148</v>
      </c>
      <c r="I122" s="128">
        <v>3070</v>
      </c>
      <c r="J122" s="176">
        <v>78</v>
      </c>
      <c r="K122" s="173">
        <v>2.5407166123778503E-2</v>
      </c>
      <c r="L122" s="174">
        <v>0.14838557624322413</v>
      </c>
      <c r="M122" s="175">
        <v>0.15693691851548922</v>
      </c>
      <c r="O122" s="65"/>
      <c r="P122" s="132"/>
      <c r="Q122" s="132"/>
    </row>
    <row r="123" spans="1:17" ht="12.95" customHeight="1">
      <c r="A123" s="85"/>
      <c r="B123" s="86"/>
      <c r="C123" s="91"/>
      <c r="D123" s="123"/>
      <c r="E123" s="124"/>
      <c r="F123" s="125"/>
      <c r="G123" s="126"/>
      <c r="H123" s="161"/>
      <c r="I123" s="128"/>
      <c r="J123" s="161"/>
      <c r="K123" s="124"/>
      <c r="L123" s="125"/>
      <c r="M123" s="126"/>
      <c r="P123" s="84"/>
      <c r="Q123" s="84"/>
    </row>
    <row r="124" spans="1:17" s="65" customFormat="1" ht="12.75" customHeight="1">
      <c r="A124" s="162" t="s">
        <v>246</v>
      </c>
      <c r="B124" s="163">
        <v>3109</v>
      </c>
      <c r="C124" s="164">
        <v>2779</v>
      </c>
      <c r="D124" s="165">
        <v>330</v>
      </c>
      <c r="E124" s="166">
        <v>0.1187477509895646</v>
      </c>
      <c r="F124" s="167">
        <v>0.31127352823388066</v>
      </c>
      <c r="G124" s="168">
        <v>0.30625964293586072</v>
      </c>
      <c r="H124" s="187">
        <v>20220</v>
      </c>
      <c r="I124" s="169">
        <v>17680</v>
      </c>
      <c r="J124" s="165">
        <v>2540</v>
      </c>
      <c r="K124" s="166">
        <v>0.14366515837104071</v>
      </c>
      <c r="L124" s="167">
        <v>0.31383383259091402</v>
      </c>
      <c r="M124" s="168">
        <v>0.3007518796992481</v>
      </c>
      <c r="P124" s="132"/>
      <c r="Q124" s="132"/>
    </row>
    <row r="125" spans="1:17" ht="12.75" customHeight="1">
      <c r="A125" s="85"/>
      <c r="B125" s="86"/>
      <c r="C125" s="91"/>
      <c r="D125" s="123"/>
      <c r="E125" s="124"/>
      <c r="F125" s="125"/>
      <c r="G125" s="126"/>
      <c r="H125" s="161"/>
      <c r="I125" s="128"/>
      <c r="J125" s="123"/>
      <c r="K125" s="124"/>
      <c r="L125" s="125"/>
      <c r="M125" s="126"/>
      <c r="P125" s="84"/>
      <c r="Q125" s="84"/>
    </row>
    <row r="126" spans="1:17" s="65" customFormat="1" ht="12.75" customHeight="1">
      <c r="A126" s="188" t="s">
        <v>247</v>
      </c>
      <c r="B126" s="189">
        <v>804</v>
      </c>
      <c r="C126" s="190">
        <v>854</v>
      </c>
      <c r="D126" s="191">
        <v>-50</v>
      </c>
      <c r="E126" s="192">
        <v>-5.8548009367681501E-2</v>
      </c>
      <c r="F126" s="193">
        <v>0.25860405275008042</v>
      </c>
      <c r="G126" s="194">
        <v>0.30730478589420657</v>
      </c>
      <c r="H126" s="196">
        <v>5479</v>
      </c>
      <c r="I126" s="195">
        <v>5752</v>
      </c>
      <c r="J126" s="191">
        <v>-273</v>
      </c>
      <c r="K126" s="192">
        <v>-4.7461752433936022E-2</v>
      </c>
      <c r="L126" s="193">
        <v>0.27096933728981204</v>
      </c>
      <c r="M126" s="194">
        <v>0.32533936651583711</v>
      </c>
      <c r="O126" s="48"/>
      <c r="P126" s="84"/>
      <c r="Q126" s="84"/>
    </row>
    <row r="127" spans="1:17" ht="12.95" customHeight="1">
      <c r="A127" s="140"/>
      <c r="B127" s="104"/>
      <c r="C127" s="105"/>
      <c r="D127" s="197"/>
      <c r="E127" s="198"/>
      <c r="F127" s="108"/>
      <c r="G127" s="109"/>
      <c r="H127" s="112"/>
      <c r="I127" s="111"/>
      <c r="J127" s="197"/>
      <c r="K127" s="198"/>
      <c r="L127" s="108"/>
      <c r="M127" s="109"/>
      <c r="P127" s="84"/>
      <c r="Q127" s="84"/>
    </row>
    <row r="128" spans="1:17" s="65" customFormat="1" ht="12.75" customHeight="1">
      <c r="A128" s="188" t="s">
        <v>248</v>
      </c>
      <c r="B128" s="189">
        <v>573</v>
      </c>
      <c r="C128" s="190">
        <v>576</v>
      </c>
      <c r="D128" s="191">
        <v>-3</v>
      </c>
      <c r="E128" s="192">
        <v>-5.208333333333333E-3</v>
      </c>
      <c r="F128" s="193">
        <v>0.1843036346091991</v>
      </c>
      <c r="G128" s="194">
        <v>0.20726880172724002</v>
      </c>
      <c r="H128" s="199">
        <v>3472</v>
      </c>
      <c r="I128" s="195">
        <v>2973</v>
      </c>
      <c r="J128" s="191">
        <v>499</v>
      </c>
      <c r="K128" s="192">
        <v>0.16784392869155734</v>
      </c>
      <c r="L128" s="193">
        <v>0.17171117705242334</v>
      </c>
      <c r="M128" s="194">
        <v>0.16815610859728508</v>
      </c>
      <c r="O128" s="48"/>
      <c r="P128" s="84"/>
      <c r="Q128" s="84"/>
    </row>
    <row r="129" spans="1:17" ht="12.95" customHeight="1">
      <c r="A129" s="85" t="s">
        <v>249</v>
      </c>
      <c r="B129" s="86">
        <v>3</v>
      </c>
      <c r="C129" s="91">
        <v>5</v>
      </c>
      <c r="D129" s="123">
        <v>-2</v>
      </c>
      <c r="E129" s="124">
        <v>-0.4</v>
      </c>
      <c r="F129" s="125">
        <v>5.235602094240838E-3</v>
      </c>
      <c r="G129" s="126">
        <v>8.6805555555555559E-3</v>
      </c>
      <c r="H129" s="129">
        <v>71</v>
      </c>
      <c r="I129" s="128">
        <v>46</v>
      </c>
      <c r="J129" s="123">
        <v>25</v>
      </c>
      <c r="K129" s="124">
        <v>0.54347826086956519</v>
      </c>
      <c r="L129" s="125">
        <v>2.044930875576037E-2</v>
      </c>
      <c r="M129" s="126">
        <v>1.5472586612848975E-2</v>
      </c>
      <c r="P129" s="84"/>
      <c r="Q129" s="84"/>
    </row>
    <row r="130" spans="1:17" ht="12.95" customHeight="1">
      <c r="A130" s="85" t="s">
        <v>250</v>
      </c>
      <c r="B130" s="86">
        <v>90</v>
      </c>
      <c r="C130" s="91">
        <v>96</v>
      </c>
      <c r="D130" s="123">
        <v>-6</v>
      </c>
      <c r="E130" s="124">
        <v>-6.25E-2</v>
      </c>
      <c r="F130" s="125">
        <v>0.15706806282722513</v>
      </c>
      <c r="G130" s="126">
        <v>0.16666666666666666</v>
      </c>
      <c r="H130" s="129">
        <v>912</v>
      </c>
      <c r="I130" s="128">
        <v>815</v>
      </c>
      <c r="J130" s="123">
        <v>97</v>
      </c>
      <c r="K130" s="124">
        <v>0.11901840490797547</v>
      </c>
      <c r="L130" s="125">
        <v>0.26267281105990781</v>
      </c>
      <c r="M130" s="126">
        <v>0.27413387151025898</v>
      </c>
      <c r="P130" s="84"/>
      <c r="Q130" s="84"/>
    </row>
    <row r="131" spans="1:17" ht="12.95" customHeight="1">
      <c r="A131" s="85" t="s">
        <v>251</v>
      </c>
      <c r="B131" s="86">
        <v>8</v>
      </c>
      <c r="C131" s="91">
        <v>15</v>
      </c>
      <c r="D131" s="123">
        <v>-7</v>
      </c>
      <c r="E131" s="124">
        <v>-0.46666666666666667</v>
      </c>
      <c r="F131" s="125">
        <v>1.3961605584642234E-2</v>
      </c>
      <c r="G131" s="126">
        <v>2.6041666666666668E-2</v>
      </c>
      <c r="H131" s="129">
        <v>187</v>
      </c>
      <c r="I131" s="128">
        <v>133</v>
      </c>
      <c r="J131" s="123">
        <v>54</v>
      </c>
      <c r="K131" s="124">
        <v>0.40601503759398494</v>
      </c>
      <c r="L131" s="125">
        <v>5.3859447004608298E-2</v>
      </c>
      <c r="M131" s="126">
        <v>4.4735956945845944E-2</v>
      </c>
      <c r="P131" s="84"/>
      <c r="Q131" s="84"/>
    </row>
    <row r="132" spans="1:17" ht="12.95" customHeight="1">
      <c r="A132" s="200" t="s">
        <v>252</v>
      </c>
      <c r="B132" s="86">
        <v>81</v>
      </c>
      <c r="C132" s="91">
        <v>34</v>
      </c>
      <c r="D132" s="123">
        <v>47</v>
      </c>
      <c r="E132" s="124">
        <v>1.3823529411764706</v>
      </c>
      <c r="F132" s="125">
        <v>0.14136125654450263</v>
      </c>
      <c r="G132" s="126">
        <v>5.9027777777777776E-2</v>
      </c>
      <c r="H132" s="129">
        <v>500</v>
      </c>
      <c r="I132" s="128">
        <v>353</v>
      </c>
      <c r="J132" s="123">
        <v>147</v>
      </c>
      <c r="K132" s="124">
        <v>0.41643059490084988</v>
      </c>
      <c r="L132" s="125">
        <v>0.14400921658986174</v>
      </c>
      <c r="M132" s="126">
        <v>0.11873528422468886</v>
      </c>
      <c r="P132" s="84"/>
      <c r="Q132" s="84"/>
    </row>
    <row r="133" spans="1:17" ht="12.95" customHeight="1">
      <c r="A133" s="85" t="s">
        <v>253</v>
      </c>
      <c r="B133" s="86">
        <v>34</v>
      </c>
      <c r="C133" s="91">
        <v>31</v>
      </c>
      <c r="D133" s="123">
        <v>3</v>
      </c>
      <c r="E133" s="124">
        <v>9.6774193548387094E-2</v>
      </c>
      <c r="F133" s="125">
        <v>5.9336823734729496E-2</v>
      </c>
      <c r="G133" s="126">
        <v>5.3819444444444448E-2</v>
      </c>
      <c r="H133" s="129">
        <v>158</v>
      </c>
      <c r="I133" s="128">
        <v>113</v>
      </c>
      <c r="J133" s="123">
        <v>45</v>
      </c>
      <c r="K133" s="124">
        <v>0.39823008849557523</v>
      </c>
      <c r="L133" s="125">
        <v>4.5506912442396311E-2</v>
      </c>
      <c r="M133" s="126">
        <v>3.8008745375042043E-2</v>
      </c>
      <c r="P133" s="84"/>
      <c r="Q133" s="84"/>
    </row>
    <row r="134" spans="1:17" ht="12.95" customHeight="1">
      <c r="A134" s="85" t="s">
        <v>254</v>
      </c>
      <c r="B134" s="86">
        <v>17</v>
      </c>
      <c r="C134" s="91">
        <v>4</v>
      </c>
      <c r="D134" s="123">
        <v>13</v>
      </c>
      <c r="E134" s="124">
        <v>3.25</v>
      </c>
      <c r="F134" s="125">
        <v>2.9668411867364748E-2</v>
      </c>
      <c r="G134" s="126">
        <v>6.9444444444444441E-3</v>
      </c>
      <c r="H134" s="129">
        <v>104</v>
      </c>
      <c r="I134" s="128">
        <v>47</v>
      </c>
      <c r="J134" s="123">
        <v>57</v>
      </c>
      <c r="K134" s="124">
        <v>1.2127659574468086</v>
      </c>
      <c r="L134" s="125">
        <v>2.9953917050691243E-2</v>
      </c>
      <c r="M134" s="126">
        <v>1.5808947191389169E-2</v>
      </c>
      <c r="O134" s="65"/>
      <c r="P134" s="132"/>
      <c r="Q134" s="132"/>
    </row>
    <row r="135" spans="1:17" ht="12.95" customHeight="1">
      <c r="A135" s="85" t="s">
        <v>255</v>
      </c>
      <c r="B135" s="86">
        <v>88</v>
      </c>
      <c r="C135" s="91">
        <v>179</v>
      </c>
      <c r="D135" s="123">
        <v>-91</v>
      </c>
      <c r="E135" s="124">
        <v>-0.50837988826815639</v>
      </c>
      <c r="F135" s="125">
        <v>0.15357766143106458</v>
      </c>
      <c r="G135" s="126">
        <v>0.3107638888888889</v>
      </c>
      <c r="H135" s="129">
        <v>955</v>
      </c>
      <c r="I135" s="128">
        <v>847</v>
      </c>
      <c r="J135" s="123">
        <v>108</v>
      </c>
      <c r="K135" s="124">
        <v>0.12750885478158205</v>
      </c>
      <c r="L135" s="125">
        <v>0.27505760368663595</v>
      </c>
      <c r="M135" s="126">
        <v>0.28489741002354524</v>
      </c>
      <c r="P135" s="84"/>
      <c r="Q135" s="84"/>
    </row>
    <row r="136" spans="1:17" ht="12.95" customHeight="1">
      <c r="A136" s="85" t="s">
        <v>73</v>
      </c>
      <c r="B136" s="86">
        <v>252</v>
      </c>
      <c r="C136" s="91">
        <v>212</v>
      </c>
      <c r="D136" s="123">
        <v>40</v>
      </c>
      <c r="E136" s="124">
        <v>0.18867924528301888</v>
      </c>
      <c r="F136" s="125">
        <v>0.43979057591623039</v>
      </c>
      <c r="G136" s="126">
        <v>0.36805555555555558</v>
      </c>
      <c r="H136" s="129">
        <v>585</v>
      </c>
      <c r="I136" s="128">
        <v>619</v>
      </c>
      <c r="J136" s="123">
        <v>-34</v>
      </c>
      <c r="K136" s="124">
        <v>-5.492730210016155E-2</v>
      </c>
      <c r="L136" s="125">
        <v>0.16849078341013826</v>
      </c>
      <c r="M136" s="126">
        <v>0.20820719811638075</v>
      </c>
      <c r="P136" s="84"/>
      <c r="Q136" s="84"/>
    </row>
    <row r="137" spans="1:17" ht="12.95" customHeight="1">
      <c r="A137" s="85"/>
      <c r="B137" s="86"/>
      <c r="C137" s="91"/>
      <c r="D137" s="123"/>
      <c r="E137" s="124"/>
      <c r="F137" s="125"/>
      <c r="G137" s="126"/>
      <c r="H137" s="129"/>
      <c r="I137" s="128"/>
      <c r="J137" s="123"/>
      <c r="K137" s="124"/>
      <c r="L137" s="125"/>
      <c r="M137" s="126"/>
      <c r="P137" s="84"/>
      <c r="Q137" s="84"/>
    </row>
    <row r="138" spans="1:17" s="65" customFormat="1" ht="12.75" customHeight="1">
      <c r="A138" s="188" t="s">
        <v>256</v>
      </c>
      <c r="B138" s="189">
        <v>1732</v>
      </c>
      <c r="C138" s="190">
        <v>1349</v>
      </c>
      <c r="D138" s="191">
        <v>383</v>
      </c>
      <c r="E138" s="192">
        <v>0.2839140103780578</v>
      </c>
      <c r="F138" s="193">
        <v>0.55709231264072046</v>
      </c>
      <c r="G138" s="194">
        <v>0.48542641237855344</v>
      </c>
      <c r="H138" s="196">
        <v>11269</v>
      </c>
      <c r="I138" s="195">
        <v>8955</v>
      </c>
      <c r="J138" s="191">
        <v>2314</v>
      </c>
      <c r="K138" s="192">
        <v>0.25840312674483529</v>
      </c>
      <c r="L138" s="193">
        <v>0.55731948565776457</v>
      </c>
      <c r="M138" s="194">
        <v>0.5065045248868778</v>
      </c>
      <c r="O138" s="48"/>
      <c r="P138" s="84"/>
      <c r="Q138" s="84"/>
    </row>
    <row r="139" spans="1:17" ht="12.95" customHeight="1">
      <c r="A139" s="172" t="s">
        <v>85</v>
      </c>
      <c r="B139" s="171">
        <v>460</v>
      </c>
      <c r="C139" s="91">
        <v>384</v>
      </c>
      <c r="D139" s="176">
        <v>76</v>
      </c>
      <c r="E139" s="173">
        <v>0.19791666666666666</v>
      </c>
      <c r="F139" s="174">
        <v>0.26558891454965355</v>
      </c>
      <c r="G139" s="175">
        <v>0.28465530022238694</v>
      </c>
      <c r="H139" s="129">
        <v>1887</v>
      </c>
      <c r="I139" s="128">
        <v>1533</v>
      </c>
      <c r="J139" s="176">
        <v>354</v>
      </c>
      <c r="K139" s="173">
        <v>0.2309197651663405</v>
      </c>
      <c r="L139" s="174">
        <v>0.16745052799716034</v>
      </c>
      <c r="M139" s="175">
        <v>0.1711892797319933</v>
      </c>
      <c r="P139" s="84"/>
      <c r="Q139" s="84"/>
    </row>
    <row r="140" spans="1:17" ht="12.95" customHeight="1">
      <c r="A140" s="172" t="s">
        <v>86</v>
      </c>
      <c r="B140" s="171">
        <v>46</v>
      </c>
      <c r="C140" s="91">
        <v>23</v>
      </c>
      <c r="D140" s="176">
        <v>23</v>
      </c>
      <c r="E140" s="173">
        <v>1</v>
      </c>
      <c r="F140" s="174">
        <v>2.6558891454965358E-2</v>
      </c>
      <c r="G140" s="175">
        <v>1.704966641957005E-2</v>
      </c>
      <c r="H140" s="129">
        <v>339</v>
      </c>
      <c r="I140" s="128">
        <v>295</v>
      </c>
      <c r="J140" s="176">
        <v>44</v>
      </c>
      <c r="K140" s="173">
        <v>0.14915254237288136</v>
      </c>
      <c r="L140" s="174">
        <v>3.0082527287248202E-2</v>
      </c>
      <c r="M140" s="175">
        <v>3.2942490228922393E-2</v>
      </c>
      <c r="P140" s="84"/>
      <c r="Q140" s="84"/>
    </row>
    <row r="141" spans="1:17" ht="12.95" customHeight="1">
      <c r="A141" s="172" t="s">
        <v>87</v>
      </c>
      <c r="B141" s="171">
        <v>219</v>
      </c>
      <c r="C141" s="91">
        <v>183</v>
      </c>
      <c r="D141" s="176">
        <v>36</v>
      </c>
      <c r="E141" s="173">
        <v>0.19672131147540983</v>
      </c>
      <c r="F141" s="174">
        <v>0.12644341801385681</v>
      </c>
      <c r="G141" s="175">
        <v>0.13565604151223129</v>
      </c>
      <c r="H141" s="129">
        <v>1868</v>
      </c>
      <c r="I141" s="128">
        <v>1360</v>
      </c>
      <c r="J141" s="176">
        <v>508</v>
      </c>
      <c r="K141" s="173">
        <v>0.37352941176470589</v>
      </c>
      <c r="L141" s="174">
        <v>0.16576448664477772</v>
      </c>
      <c r="M141" s="175">
        <v>0.15187046342825236</v>
      </c>
      <c r="P141" s="84"/>
      <c r="Q141" s="84"/>
    </row>
    <row r="142" spans="1:17" ht="12.95" customHeight="1">
      <c r="A142" s="172" t="s">
        <v>88</v>
      </c>
      <c r="B142" s="171">
        <v>79</v>
      </c>
      <c r="C142" s="91">
        <v>43</v>
      </c>
      <c r="D142" s="176">
        <v>36</v>
      </c>
      <c r="E142" s="173">
        <v>0.83720930232558144</v>
      </c>
      <c r="F142" s="174">
        <v>4.5612009237875291E-2</v>
      </c>
      <c r="G142" s="175">
        <v>3.1875463306152707E-2</v>
      </c>
      <c r="H142" s="129">
        <v>618</v>
      </c>
      <c r="I142" s="128">
        <v>523</v>
      </c>
      <c r="J142" s="176">
        <v>95</v>
      </c>
      <c r="K142" s="173">
        <v>0.18164435946462715</v>
      </c>
      <c r="L142" s="174">
        <v>5.4840713461709115E-2</v>
      </c>
      <c r="M142" s="175">
        <v>5.840312674483529E-2</v>
      </c>
      <c r="P142" s="84"/>
      <c r="Q142" s="84"/>
    </row>
    <row r="143" spans="1:17" ht="12.95" customHeight="1">
      <c r="A143" s="172" t="s">
        <v>89</v>
      </c>
      <c r="B143" s="171">
        <v>553</v>
      </c>
      <c r="C143" s="91">
        <v>271</v>
      </c>
      <c r="D143" s="176">
        <v>282</v>
      </c>
      <c r="E143" s="173">
        <v>1.0405904059040589</v>
      </c>
      <c r="F143" s="174">
        <v>0.31928406466512704</v>
      </c>
      <c r="G143" s="175">
        <v>0.20088954781319496</v>
      </c>
      <c r="H143" s="129">
        <v>3508</v>
      </c>
      <c r="I143" s="128">
        <v>1851</v>
      </c>
      <c r="J143" s="176">
        <v>1657</v>
      </c>
      <c r="K143" s="173">
        <v>0.89519178822258239</v>
      </c>
      <c r="L143" s="174">
        <v>0.31129647706096369</v>
      </c>
      <c r="M143" s="175">
        <v>0.2067001675041876</v>
      </c>
      <c r="P143" s="84"/>
      <c r="Q143" s="84"/>
    </row>
    <row r="144" spans="1:17" ht="12.95" customHeight="1">
      <c r="A144" s="172" t="s">
        <v>90</v>
      </c>
      <c r="B144" s="171">
        <v>30</v>
      </c>
      <c r="C144" s="91">
        <v>18</v>
      </c>
      <c r="D144" s="176">
        <v>12</v>
      </c>
      <c r="E144" s="173">
        <v>0.66666666666666663</v>
      </c>
      <c r="F144" s="174">
        <v>1.7321016166281754E-2</v>
      </c>
      <c r="G144" s="175">
        <v>1.3343217197924388E-2</v>
      </c>
      <c r="H144" s="129">
        <v>304</v>
      </c>
      <c r="I144" s="128">
        <v>163</v>
      </c>
      <c r="J144" s="176">
        <v>141</v>
      </c>
      <c r="K144" s="173">
        <v>0.86503067484662577</v>
      </c>
      <c r="L144" s="174">
        <v>2.6976661638122283E-2</v>
      </c>
      <c r="M144" s="175">
        <v>1.8202121719709658E-2</v>
      </c>
      <c r="P144" s="84"/>
      <c r="Q144" s="84"/>
    </row>
    <row r="145" spans="1:17" ht="12.95" customHeight="1">
      <c r="A145" s="172" t="s">
        <v>91</v>
      </c>
      <c r="B145" s="171">
        <v>0</v>
      </c>
      <c r="C145" s="91">
        <v>4</v>
      </c>
      <c r="D145" s="176">
        <v>-4</v>
      </c>
      <c r="E145" s="173">
        <v>-1</v>
      </c>
      <c r="F145" s="174">
        <v>0</v>
      </c>
      <c r="G145" s="175">
        <v>2.9651593773165306E-3</v>
      </c>
      <c r="H145" s="129">
        <v>6</v>
      </c>
      <c r="I145" s="128">
        <v>7</v>
      </c>
      <c r="J145" s="176">
        <v>-1</v>
      </c>
      <c r="K145" s="173">
        <v>-0.14285714285714285</v>
      </c>
      <c r="L145" s="174">
        <v>5.3243411127872921E-4</v>
      </c>
      <c r="M145" s="175">
        <v>7.8168620882188716E-4</v>
      </c>
      <c r="P145" s="84"/>
      <c r="Q145" s="84"/>
    </row>
    <row r="146" spans="1:17" ht="12.95" customHeight="1">
      <c r="A146" s="172" t="s">
        <v>92</v>
      </c>
      <c r="B146" s="171">
        <v>6</v>
      </c>
      <c r="C146" s="91">
        <v>5</v>
      </c>
      <c r="D146" s="176">
        <v>1</v>
      </c>
      <c r="E146" s="173">
        <v>0.2</v>
      </c>
      <c r="F146" s="174">
        <v>3.4642032332563512E-3</v>
      </c>
      <c r="G146" s="175">
        <v>3.7064492216456633E-3</v>
      </c>
      <c r="H146" s="129">
        <v>27</v>
      </c>
      <c r="I146" s="128">
        <v>30</v>
      </c>
      <c r="J146" s="176">
        <v>-3</v>
      </c>
      <c r="K146" s="173">
        <v>-0.1</v>
      </c>
      <c r="L146" s="174">
        <v>2.3959535007542815E-3</v>
      </c>
      <c r="M146" s="175">
        <v>3.3500837520938024E-3</v>
      </c>
      <c r="P146" s="84"/>
      <c r="Q146" s="84"/>
    </row>
    <row r="147" spans="1:17" ht="12.95" customHeight="1">
      <c r="A147" s="172" t="s">
        <v>93</v>
      </c>
      <c r="B147" s="171">
        <v>4</v>
      </c>
      <c r="C147" s="91">
        <v>3</v>
      </c>
      <c r="D147" s="176">
        <v>1</v>
      </c>
      <c r="E147" s="173">
        <v>0.33333333333333331</v>
      </c>
      <c r="F147" s="174">
        <v>2.3094688221709007E-3</v>
      </c>
      <c r="G147" s="175">
        <v>2.223869532987398E-3</v>
      </c>
      <c r="H147" s="129">
        <v>43</v>
      </c>
      <c r="I147" s="128">
        <v>18</v>
      </c>
      <c r="J147" s="176">
        <v>25</v>
      </c>
      <c r="K147" s="124">
        <v>1.3888888888888888</v>
      </c>
      <c r="L147" s="174">
        <v>3.8157777974975595E-3</v>
      </c>
      <c r="M147" s="175">
        <v>2.0100502512562816E-3</v>
      </c>
      <c r="P147" s="84"/>
      <c r="Q147" s="84"/>
    </row>
    <row r="148" spans="1:17" ht="12.95" customHeight="1">
      <c r="A148" s="172" t="s">
        <v>94</v>
      </c>
      <c r="B148" s="171">
        <v>129</v>
      </c>
      <c r="C148" s="91">
        <v>107</v>
      </c>
      <c r="D148" s="176">
        <v>22</v>
      </c>
      <c r="E148" s="173">
        <v>0.20560747663551401</v>
      </c>
      <c r="F148" s="174">
        <v>7.4480369515011552E-2</v>
      </c>
      <c r="G148" s="175">
        <v>7.9318013343217197E-2</v>
      </c>
      <c r="H148" s="129">
        <v>495</v>
      </c>
      <c r="I148" s="128">
        <v>328</v>
      </c>
      <c r="J148" s="176">
        <v>167</v>
      </c>
      <c r="K148" s="173">
        <v>0.50914634146341464</v>
      </c>
      <c r="L148" s="174">
        <v>4.3925814180495161E-2</v>
      </c>
      <c r="M148" s="175">
        <v>3.6627582356225576E-2</v>
      </c>
      <c r="P148" s="84"/>
      <c r="Q148" s="84"/>
    </row>
    <row r="149" spans="1:17" ht="12.95" customHeight="1">
      <c r="A149" s="172" t="s">
        <v>95</v>
      </c>
      <c r="B149" s="171">
        <v>0</v>
      </c>
      <c r="C149" s="91">
        <v>3</v>
      </c>
      <c r="D149" s="176">
        <v>-3</v>
      </c>
      <c r="E149" s="173">
        <v>-1</v>
      </c>
      <c r="F149" s="174">
        <v>0</v>
      </c>
      <c r="G149" s="175">
        <v>2.223869532987398E-3</v>
      </c>
      <c r="H149" s="129">
        <v>28</v>
      </c>
      <c r="I149" s="128">
        <v>41</v>
      </c>
      <c r="J149" s="176">
        <v>-13</v>
      </c>
      <c r="K149" s="173">
        <v>-0.31707317073170732</v>
      </c>
      <c r="L149" s="174">
        <v>2.4846925193007367E-3</v>
      </c>
      <c r="M149" s="175">
        <v>4.578447794528197E-3</v>
      </c>
      <c r="P149" s="84"/>
      <c r="Q149" s="84"/>
    </row>
    <row r="150" spans="1:17" ht="12.95" customHeight="1">
      <c r="A150" s="172" t="s">
        <v>96</v>
      </c>
      <c r="B150" s="171">
        <v>20</v>
      </c>
      <c r="C150" s="91">
        <v>9</v>
      </c>
      <c r="D150" s="176">
        <v>11</v>
      </c>
      <c r="E150" s="173">
        <v>1.2222222222222223</v>
      </c>
      <c r="F150" s="174">
        <v>1.1547344110854504E-2</v>
      </c>
      <c r="G150" s="201">
        <v>6.671608598962194E-3</v>
      </c>
      <c r="H150" s="129">
        <v>186</v>
      </c>
      <c r="I150" s="128">
        <v>123</v>
      </c>
      <c r="J150" s="176">
        <v>63</v>
      </c>
      <c r="K150" s="173">
        <v>0.51219512195121952</v>
      </c>
      <c r="L150" s="174">
        <v>1.6505457449640607E-2</v>
      </c>
      <c r="M150" s="175">
        <v>1.373534338358459E-2</v>
      </c>
      <c r="O150" s="65"/>
      <c r="P150" s="132"/>
      <c r="Q150" s="132"/>
    </row>
    <row r="151" spans="1:17" ht="12.95" customHeight="1">
      <c r="A151" s="172" t="s">
        <v>97</v>
      </c>
      <c r="B151" s="171">
        <v>172</v>
      </c>
      <c r="C151" s="91">
        <v>286</v>
      </c>
      <c r="D151" s="176">
        <v>-114</v>
      </c>
      <c r="E151" s="173">
        <v>-0.39860139860139859</v>
      </c>
      <c r="F151" s="174">
        <v>9.9307159353348731E-2</v>
      </c>
      <c r="G151" s="201">
        <v>0.21200889547813195</v>
      </c>
      <c r="H151" s="129">
        <v>1792</v>
      </c>
      <c r="I151" s="128">
        <v>2445</v>
      </c>
      <c r="J151" s="176">
        <v>-653</v>
      </c>
      <c r="K151" s="173">
        <v>-0.26707566462167687</v>
      </c>
      <c r="L151" s="174">
        <v>0.15902032123524715</v>
      </c>
      <c r="M151" s="175">
        <v>0.27303182579564489</v>
      </c>
      <c r="O151" s="202"/>
      <c r="P151" s="84"/>
      <c r="Q151" s="84"/>
    </row>
    <row r="152" spans="1:17" ht="16.5" customHeight="1" thickBot="1">
      <c r="A152" s="203" t="s">
        <v>73</v>
      </c>
      <c r="B152" s="204">
        <v>14</v>
      </c>
      <c r="C152" s="205">
        <v>10</v>
      </c>
      <c r="D152" s="206">
        <v>4</v>
      </c>
      <c r="E152" s="207">
        <v>0.4</v>
      </c>
      <c r="F152" s="208">
        <v>8.0831408775981529E-3</v>
      </c>
      <c r="G152" s="209">
        <v>7.4128984432913266E-3</v>
      </c>
      <c r="H152" s="211">
        <v>168</v>
      </c>
      <c r="I152" s="210">
        <v>238</v>
      </c>
      <c r="J152" s="206">
        <v>-70</v>
      </c>
      <c r="K152" s="207">
        <v>-0.29411764705882354</v>
      </c>
      <c r="L152" s="208">
        <v>1.4908155115804419E-2</v>
      </c>
      <c r="M152" s="212">
        <v>2.6577331099944167E-2</v>
      </c>
      <c r="P152" s="84"/>
      <c r="Q152" s="84"/>
    </row>
    <row r="153" spans="1:17" ht="12.95" customHeight="1">
      <c r="A153" s="85"/>
      <c r="B153" s="86"/>
      <c r="C153" s="91"/>
      <c r="D153" s="123"/>
      <c r="E153" s="124"/>
      <c r="F153" s="125"/>
      <c r="G153" s="126"/>
      <c r="H153" s="161"/>
      <c r="I153" s="128"/>
      <c r="J153" s="123"/>
      <c r="K153" s="124"/>
      <c r="L153" s="125"/>
      <c r="M153" s="126"/>
      <c r="P153" s="84"/>
      <c r="Q153" s="84"/>
    </row>
    <row r="154" spans="1:17" s="65" customFormat="1" ht="12.75" customHeight="1">
      <c r="A154" s="162" t="s">
        <v>257</v>
      </c>
      <c r="B154" s="163">
        <v>3993</v>
      </c>
      <c r="C154" s="164">
        <v>3677</v>
      </c>
      <c r="D154" s="165">
        <v>316</v>
      </c>
      <c r="E154" s="166">
        <v>8.5939624694044064E-2</v>
      </c>
      <c r="F154" s="167">
        <v>0.39977973568281938</v>
      </c>
      <c r="G154" s="168">
        <v>0.40522371611196828</v>
      </c>
      <c r="H154" s="187">
        <v>17411</v>
      </c>
      <c r="I154" s="169">
        <v>16862</v>
      </c>
      <c r="J154" s="165">
        <v>549</v>
      </c>
      <c r="K154" s="166">
        <v>3.2558415371842009E-2</v>
      </c>
      <c r="L154" s="167">
        <v>0.2702354529792485</v>
      </c>
      <c r="M154" s="168">
        <v>0.28683700200728063</v>
      </c>
      <c r="N154" s="213"/>
      <c r="O154" s="214"/>
      <c r="P154" s="215"/>
      <c r="Q154" s="215"/>
    </row>
    <row r="155" spans="1:17" ht="12.95" customHeight="1">
      <c r="A155" s="172" t="s">
        <v>99</v>
      </c>
      <c r="B155" s="171">
        <v>0</v>
      </c>
      <c r="C155" s="91">
        <v>3</v>
      </c>
      <c r="D155" s="176">
        <v>-3</v>
      </c>
      <c r="E155" s="173">
        <v>-1</v>
      </c>
      <c r="F155" s="174">
        <v>0</v>
      </c>
      <c r="G155" s="175">
        <v>8.158825129181398E-4</v>
      </c>
      <c r="H155" s="129">
        <v>33</v>
      </c>
      <c r="I155" s="128">
        <v>32</v>
      </c>
      <c r="J155" s="176">
        <v>1</v>
      </c>
      <c r="K155" s="173">
        <v>3.125E-2</v>
      </c>
      <c r="L155" s="174">
        <v>1.895353512147493E-3</v>
      </c>
      <c r="M155" s="175">
        <v>1.8977582730399715E-3</v>
      </c>
      <c r="N155" s="202"/>
      <c r="P155" s="84"/>
      <c r="Q155" s="84"/>
    </row>
    <row r="156" spans="1:17" ht="12.95" customHeight="1">
      <c r="A156" s="172" t="s">
        <v>100</v>
      </c>
      <c r="B156" s="171">
        <v>868</v>
      </c>
      <c r="C156" s="91">
        <v>894</v>
      </c>
      <c r="D156" s="176">
        <v>-26</v>
      </c>
      <c r="E156" s="173">
        <v>-2.9082774049217001E-2</v>
      </c>
      <c r="F156" s="174">
        <v>0.21738041572752317</v>
      </c>
      <c r="G156" s="175">
        <v>0.24313298884960566</v>
      </c>
      <c r="H156" s="129">
        <v>4340</v>
      </c>
      <c r="I156" s="128">
        <v>4266</v>
      </c>
      <c r="J156" s="176">
        <v>74</v>
      </c>
      <c r="K156" s="173">
        <v>1.7346460384435068E-2</v>
      </c>
      <c r="L156" s="174">
        <v>0.2492677043248521</v>
      </c>
      <c r="M156" s="175">
        <v>0.25299489977464118</v>
      </c>
      <c r="N156" s="202"/>
      <c r="P156" s="84"/>
      <c r="Q156" s="84"/>
    </row>
    <row r="157" spans="1:17" ht="12.95" customHeight="1">
      <c r="A157" s="103" t="s">
        <v>101</v>
      </c>
      <c r="B157" s="184">
        <v>1352</v>
      </c>
      <c r="C157" s="179">
        <v>1216</v>
      </c>
      <c r="D157" s="133">
        <v>136</v>
      </c>
      <c r="E157" s="180">
        <v>0.1118421052631579</v>
      </c>
      <c r="F157" s="137">
        <v>0.33859253693964436</v>
      </c>
      <c r="G157" s="138">
        <v>0.33070437856948598</v>
      </c>
      <c r="H157" s="183">
        <v>7043</v>
      </c>
      <c r="I157" s="182">
        <v>6997</v>
      </c>
      <c r="J157" s="133">
        <v>46</v>
      </c>
      <c r="K157" s="180">
        <v>6.5742461054737744E-3</v>
      </c>
      <c r="L157" s="137">
        <v>0.40451438745620583</v>
      </c>
      <c r="M157" s="138">
        <v>0.41495670738939627</v>
      </c>
      <c r="N157" s="202"/>
      <c r="P157" s="84"/>
      <c r="Q157" s="84"/>
    </row>
    <row r="158" spans="1:17" s="214" customFormat="1" ht="12.95" customHeight="1">
      <c r="A158" s="216" t="s">
        <v>258</v>
      </c>
      <c r="B158" s="217">
        <v>190</v>
      </c>
      <c r="C158" s="218">
        <v>208</v>
      </c>
      <c r="D158" s="133">
        <v>-18</v>
      </c>
      <c r="E158" s="180">
        <v>-8.6538461538461536E-2</v>
      </c>
      <c r="F158" s="219">
        <v>0.14053254437869822</v>
      </c>
      <c r="G158" s="220">
        <v>0.17105263157894737</v>
      </c>
      <c r="H158" s="222">
        <v>945</v>
      </c>
      <c r="I158" s="221">
        <v>1252</v>
      </c>
      <c r="J158" s="133">
        <v>-307</v>
      </c>
      <c r="K158" s="180">
        <v>-0.24520766773162939</v>
      </c>
      <c r="L158" s="219">
        <v>0.13417577736759903</v>
      </c>
      <c r="M158" s="220">
        <v>0.17893382878376446</v>
      </c>
      <c r="P158" s="215"/>
      <c r="Q158" s="215"/>
    </row>
    <row r="159" spans="1:17" ht="12.95" customHeight="1">
      <c r="A159" s="172" t="s">
        <v>259</v>
      </c>
      <c r="B159" s="171">
        <v>98</v>
      </c>
      <c r="C159" s="91">
        <v>104</v>
      </c>
      <c r="D159" s="176">
        <v>-6</v>
      </c>
      <c r="E159" s="173">
        <v>-5.7692307692307696E-2</v>
      </c>
      <c r="F159" s="174">
        <v>0.51578947368421058</v>
      </c>
      <c r="G159" s="175">
        <v>0.5</v>
      </c>
      <c r="H159" s="129">
        <v>377</v>
      </c>
      <c r="I159" s="128">
        <v>466</v>
      </c>
      <c r="J159" s="176">
        <v>-89</v>
      </c>
      <c r="K159" s="173">
        <v>-0.19098712446351931</v>
      </c>
      <c r="L159" s="174">
        <v>0.39894179894179893</v>
      </c>
      <c r="M159" s="175">
        <v>0.37220447284345048</v>
      </c>
      <c r="P159" s="84"/>
      <c r="Q159" s="84"/>
    </row>
    <row r="160" spans="1:17" ht="12.95" customHeight="1">
      <c r="A160" s="172" t="s">
        <v>260</v>
      </c>
      <c r="B160" s="171">
        <v>11</v>
      </c>
      <c r="C160" s="91">
        <v>29</v>
      </c>
      <c r="D160" s="176">
        <v>-18</v>
      </c>
      <c r="E160" s="173">
        <v>-0.62068965517241381</v>
      </c>
      <c r="F160" s="174">
        <v>5.7894736842105263E-2</v>
      </c>
      <c r="G160" s="175">
        <v>0.13942307692307693</v>
      </c>
      <c r="H160" s="129">
        <v>41</v>
      </c>
      <c r="I160" s="128">
        <v>57</v>
      </c>
      <c r="J160" s="176">
        <v>-16</v>
      </c>
      <c r="K160" s="173">
        <v>-0.2807017543859649</v>
      </c>
      <c r="L160" s="174">
        <v>4.3386243386243389E-2</v>
      </c>
      <c r="M160" s="175">
        <v>4.5527156549520768E-2</v>
      </c>
      <c r="P160" s="84"/>
      <c r="Q160" s="84"/>
    </row>
    <row r="161" spans="1:17" ht="12.95" customHeight="1">
      <c r="A161" s="172" t="s">
        <v>261</v>
      </c>
      <c r="B161" s="171">
        <v>81</v>
      </c>
      <c r="C161" s="91">
        <v>75</v>
      </c>
      <c r="D161" s="176">
        <v>6</v>
      </c>
      <c r="E161" s="173">
        <v>0.08</v>
      </c>
      <c r="F161" s="174">
        <v>0.4263157894736842</v>
      </c>
      <c r="G161" s="175">
        <v>0.36057692307692307</v>
      </c>
      <c r="H161" s="129">
        <v>527</v>
      </c>
      <c r="I161" s="128">
        <v>729</v>
      </c>
      <c r="J161" s="176">
        <v>-202</v>
      </c>
      <c r="K161" s="173">
        <v>-0.27709190672153633</v>
      </c>
      <c r="L161" s="174">
        <v>0.55767195767195765</v>
      </c>
      <c r="M161" s="175">
        <v>0.58226837060702874</v>
      </c>
      <c r="P161" s="84"/>
      <c r="Q161" s="84"/>
    </row>
    <row r="162" spans="1:17" s="214" customFormat="1" ht="12.95" customHeight="1">
      <c r="A162" s="216" t="s">
        <v>262</v>
      </c>
      <c r="B162" s="217">
        <v>54</v>
      </c>
      <c r="C162" s="218">
        <v>82</v>
      </c>
      <c r="D162" s="133">
        <v>-28</v>
      </c>
      <c r="E162" s="180">
        <v>-0.34146341463414637</v>
      </c>
      <c r="F162" s="219">
        <v>3.9940828402366867E-2</v>
      </c>
      <c r="G162" s="220">
        <v>6.7434210526315791E-2</v>
      </c>
      <c r="H162" s="222">
        <v>386</v>
      </c>
      <c r="I162" s="221">
        <v>493</v>
      </c>
      <c r="J162" s="133">
        <v>-107</v>
      </c>
      <c r="K162" s="180">
        <v>-0.21703853955375255</v>
      </c>
      <c r="L162" s="219">
        <v>5.4806190543802355E-2</v>
      </c>
      <c r="M162" s="220">
        <v>7.0458768043447195E-2</v>
      </c>
      <c r="O162" s="130"/>
      <c r="P162" s="131"/>
      <c r="Q162" s="84"/>
    </row>
    <row r="163" spans="1:17" ht="12.95" customHeight="1">
      <c r="A163" s="172" t="s">
        <v>263</v>
      </c>
      <c r="B163" s="171">
        <v>0</v>
      </c>
      <c r="C163" s="91">
        <v>0</v>
      </c>
      <c r="D163" s="176">
        <v>0</v>
      </c>
      <c r="E163" s="173" t="s">
        <v>273</v>
      </c>
      <c r="F163" s="174">
        <v>0</v>
      </c>
      <c r="G163" s="175">
        <v>0</v>
      </c>
      <c r="H163" s="129">
        <v>0</v>
      </c>
      <c r="I163" s="128">
        <v>9</v>
      </c>
      <c r="J163" s="176">
        <v>-9</v>
      </c>
      <c r="K163" s="173">
        <v>-1</v>
      </c>
      <c r="L163" s="174">
        <v>0</v>
      </c>
      <c r="M163" s="175">
        <v>1.8255578093306288E-2</v>
      </c>
      <c r="P163" s="84"/>
      <c r="Q163" s="84"/>
    </row>
    <row r="164" spans="1:17" ht="12.95" customHeight="1">
      <c r="A164" s="172" t="s">
        <v>264</v>
      </c>
      <c r="B164" s="171">
        <v>0</v>
      </c>
      <c r="C164" s="91">
        <v>0</v>
      </c>
      <c r="D164" s="176">
        <v>0</v>
      </c>
      <c r="E164" s="173" t="s">
        <v>273</v>
      </c>
      <c r="F164" s="174">
        <v>0</v>
      </c>
      <c r="G164" s="175">
        <v>0</v>
      </c>
      <c r="H164" s="129">
        <v>0</v>
      </c>
      <c r="I164" s="128">
        <v>0</v>
      </c>
      <c r="J164" s="176">
        <v>0</v>
      </c>
      <c r="K164" s="173" t="s">
        <v>273</v>
      </c>
      <c r="L164" s="174">
        <v>0</v>
      </c>
      <c r="M164" s="175">
        <v>0</v>
      </c>
      <c r="P164" s="84"/>
      <c r="Q164" s="84"/>
    </row>
    <row r="165" spans="1:17" ht="12.95" customHeight="1">
      <c r="A165" s="172" t="s">
        <v>265</v>
      </c>
      <c r="B165" s="171">
        <v>54</v>
      </c>
      <c r="C165" s="91">
        <v>82</v>
      </c>
      <c r="D165" s="176">
        <v>-28</v>
      </c>
      <c r="E165" s="173">
        <v>-0.34146341463414637</v>
      </c>
      <c r="F165" s="174">
        <v>1</v>
      </c>
      <c r="G165" s="175">
        <v>1</v>
      </c>
      <c r="H165" s="129">
        <v>365</v>
      </c>
      <c r="I165" s="128">
        <v>452</v>
      </c>
      <c r="J165" s="176">
        <v>-87</v>
      </c>
      <c r="K165" s="173">
        <v>-0.19247787610619468</v>
      </c>
      <c r="L165" s="174">
        <v>0.94559585492227982</v>
      </c>
      <c r="M165" s="175">
        <v>0.91683569979716029</v>
      </c>
      <c r="P165" s="84"/>
      <c r="Q165" s="84"/>
    </row>
    <row r="166" spans="1:17" ht="12.95" customHeight="1">
      <c r="A166" s="172" t="s">
        <v>266</v>
      </c>
      <c r="B166" s="171">
        <v>0</v>
      </c>
      <c r="C166" s="91">
        <v>0</v>
      </c>
      <c r="D166" s="176">
        <v>0</v>
      </c>
      <c r="E166" s="173" t="s">
        <v>273</v>
      </c>
      <c r="F166" s="174">
        <v>0</v>
      </c>
      <c r="G166" s="175">
        <v>0</v>
      </c>
      <c r="H166" s="129">
        <v>21</v>
      </c>
      <c r="I166" s="128">
        <v>32</v>
      </c>
      <c r="J166" s="176">
        <v>-11</v>
      </c>
      <c r="K166" s="173">
        <v>-0.34375</v>
      </c>
      <c r="L166" s="174">
        <v>5.4404145077720206E-2</v>
      </c>
      <c r="M166" s="175">
        <v>6.4908722109533468E-2</v>
      </c>
      <c r="P166" s="84"/>
      <c r="Q166" s="84"/>
    </row>
    <row r="167" spans="1:17" s="130" customFormat="1" ht="12.95" customHeight="1">
      <c r="A167" s="103" t="s">
        <v>267</v>
      </c>
      <c r="B167" s="184">
        <v>1108</v>
      </c>
      <c r="C167" s="105">
        <v>926</v>
      </c>
      <c r="D167" s="133">
        <v>182</v>
      </c>
      <c r="E167" s="180">
        <v>0.19654427645788336</v>
      </c>
      <c r="F167" s="137">
        <v>0.81952662721893488</v>
      </c>
      <c r="G167" s="138">
        <v>0.76151315789473684</v>
      </c>
      <c r="H167" s="136">
        <v>5712</v>
      </c>
      <c r="I167" s="111">
        <v>5252</v>
      </c>
      <c r="J167" s="133">
        <v>460</v>
      </c>
      <c r="K167" s="180">
        <v>8.7585681645087579E-2</v>
      </c>
      <c r="L167" s="137">
        <v>0.81101803208859857</v>
      </c>
      <c r="M167" s="138">
        <v>0.75060740317278829</v>
      </c>
      <c r="O167" s="48"/>
      <c r="P167" s="84"/>
      <c r="Q167" s="84"/>
    </row>
    <row r="168" spans="1:17" ht="12.95" customHeight="1">
      <c r="A168" s="103" t="s">
        <v>110</v>
      </c>
      <c r="B168" s="184">
        <v>1773</v>
      </c>
      <c r="C168" s="179">
        <v>1564</v>
      </c>
      <c r="D168" s="133">
        <v>209</v>
      </c>
      <c r="E168" s="180">
        <v>0.13363171355498721</v>
      </c>
      <c r="F168" s="137">
        <v>0.44402704733283244</v>
      </c>
      <c r="G168" s="138">
        <v>0.42534675006799022</v>
      </c>
      <c r="H168" s="183">
        <v>5995</v>
      </c>
      <c r="I168" s="182">
        <v>5567</v>
      </c>
      <c r="J168" s="133">
        <v>428</v>
      </c>
      <c r="K168" s="180">
        <v>7.6881623854858985E-2</v>
      </c>
      <c r="L168" s="137">
        <v>0.34432255470679457</v>
      </c>
      <c r="M168" s="138">
        <v>0.33015063456292254</v>
      </c>
      <c r="O168" s="130"/>
      <c r="P168" s="131"/>
      <c r="Q168" s="131"/>
    </row>
    <row r="169" spans="1:17" ht="12.95" customHeight="1">
      <c r="A169" s="223" t="s">
        <v>111</v>
      </c>
      <c r="B169" s="171">
        <v>107</v>
      </c>
      <c r="C169" s="91">
        <v>119</v>
      </c>
      <c r="D169" s="176">
        <v>-12</v>
      </c>
      <c r="E169" s="173">
        <v>-0.10084033613445378</v>
      </c>
      <c r="F169" s="224">
        <v>6.0349689791314158E-2</v>
      </c>
      <c r="G169" s="225">
        <v>7.6086956521739135E-2</v>
      </c>
      <c r="H169" s="129">
        <v>540</v>
      </c>
      <c r="I169" s="128">
        <v>483</v>
      </c>
      <c r="J169" s="176">
        <v>57</v>
      </c>
      <c r="K169" s="173">
        <v>0.11801242236024845</v>
      </c>
      <c r="L169" s="174">
        <v>9.0075062552126772E-2</v>
      </c>
      <c r="M169" s="175">
        <v>8.6761271780132931E-2</v>
      </c>
      <c r="P169" s="84"/>
      <c r="Q169" s="84"/>
    </row>
    <row r="170" spans="1:17" ht="12.95" customHeight="1">
      <c r="A170" s="223" t="s">
        <v>268</v>
      </c>
      <c r="B170" s="171">
        <v>123</v>
      </c>
      <c r="C170" s="91">
        <v>96</v>
      </c>
      <c r="D170" s="176">
        <v>27</v>
      </c>
      <c r="E170" s="173">
        <v>0.28125</v>
      </c>
      <c r="F170" s="224">
        <v>6.9373942470389166E-2</v>
      </c>
      <c r="G170" s="225">
        <v>6.1381074168797956E-2</v>
      </c>
      <c r="H170" s="129">
        <v>511</v>
      </c>
      <c r="I170" s="128">
        <v>496</v>
      </c>
      <c r="J170" s="176">
        <v>15</v>
      </c>
      <c r="K170" s="173">
        <v>3.0241935483870969E-2</v>
      </c>
      <c r="L170" s="174">
        <v>8.5237698081734772E-2</v>
      </c>
      <c r="M170" s="175">
        <v>8.9096461289743134E-2</v>
      </c>
      <c r="P170" s="84"/>
      <c r="Q170" s="84"/>
    </row>
    <row r="171" spans="1:17" ht="12.95" customHeight="1">
      <c r="A171" s="223" t="s">
        <v>113</v>
      </c>
      <c r="B171" s="171">
        <v>23</v>
      </c>
      <c r="C171" s="91">
        <v>22</v>
      </c>
      <c r="D171" s="176">
        <v>1</v>
      </c>
      <c r="E171" s="173">
        <v>4.5454545454545456E-2</v>
      </c>
      <c r="F171" s="224">
        <v>1.2972363226170333E-2</v>
      </c>
      <c r="G171" s="225">
        <v>1.4066496163682864E-2</v>
      </c>
      <c r="H171" s="129">
        <v>106</v>
      </c>
      <c r="I171" s="128">
        <v>93</v>
      </c>
      <c r="J171" s="176">
        <v>13</v>
      </c>
      <c r="K171" s="173">
        <v>0.13978494623655913</v>
      </c>
      <c r="L171" s="174">
        <v>1.76814011676397E-2</v>
      </c>
      <c r="M171" s="175">
        <v>1.6705586491826838E-2</v>
      </c>
      <c r="P171" s="84"/>
      <c r="Q171" s="84"/>
    </row>
    <row r="172" spans="1:17" ht="12.95" customHeight="1">
      <c r="A172" s="223" t="s">
        <v>114</v>
      </c>
      <c r="B172" s="171">
        <v>173</v>
      </c>
      <c r="C172" s="91">
        <v>138</v>
      </c>
      <c r="D172" s="176">
        <v>35</v>
      </c>
      <c r="E172" s="173">
        <v>0.25362318840579712</v>
      </c>
      <c r="F172" s="224">
        <v>9.7574732092498589E-2</v>
      </c>
      <c r="G172" s="225">
        <v>8.8235294117647065E-2</v>
      </c>
      <c r="H172" s="129">
        <v>427</v>
      </c>
      <c r="I172" s="128">
        <v>497</v>
      </c>
      <c r="J172" s="176">
        <v>-70</v>
      </c>
      <c r="K172" s="173">
        <v>-0.14084507042253522</v>
      </c>
      <c r="L172" s="174">
        <v>7.1226021684737281E-2</v>
      </c>
      <c r="M172" s="175">
        <v>8.9276091252020837E-2</v>
      </c>
      <c r="P172" s="84"/>
      <c r="Q172" s="84"/>
    </row>
    <row r="173" spans="1:17" ht="12.95" customHeight="1">
      <c r="A173" s="223" t="s">
        <v>115</v>
      </c>
      <c r="B173" s="171">
        <v>37</v>
      </c>
      <c r="C173" s="91">
        <v>31</v>
      </c>
      <c r="D173" s="176">
        <v>6</v>
      </c>
      <c r="E173" s="173">
        <v>0.19354838709677419</v>
      </c>
      <c r="F173" s="224">
        <v>2.0868584320360969E-2</v>
      </c>
      <c r="G173" s="225">
        <v>1.9820971867007674E-2</v>
      </c>
      <c r="H173" s="129">
        <v>131</v>
      </c>
      <c r="I173" s="128">
        <v>128</v>
      </c>
      <c r="J173" s="176">
        <v>3</v>
      </c>
      <c r="K173" s="173">
        <v>2.34375E-2</v>
      </c>
      <c r="L173" s="174">
        <v>2.1851542952460383E-2</v>
      </c>
      <c r="M173" s="175">
        <v>2.2992635171546615E-2</v>
      </c>
      <c r="P173" s="84"/>
      <c r="Q173" s="84"/>
    </row>
    <row r="174" spans="1:17" ht="12.95" customHeight="1">
      <c r="A174" s="223" t="s">
        <v>116</v>
      </c>
      <c r="B174" s="171">
        <v>12</v>
      </c>
      <c r="C174" s="91">
        <v>13</v>
      </c>
      <c r="D174" s="176">
        <v>-1</v>
      </c>
      <c r="E174" s="173">
        <v>-7.6923076923076927E-2</v>
      </c>
      <c r="F174" s="224">
        <v>6.7681895093062603E-3</v>
      </c>
      <c r="G174" s="225">
        <v>8.3120204603580571E-3</v>
      </c>
      <c r="H174" s="129">
        <v>76</v>
      </c>
      <c r="I174" s="128">
        <v>56</v>
      </c>
      <c r="J174" s="176">
        <v>20</v>
      </c>
      <c r="K174" s="173">
        <v>0.35714285714285715</v>
      </c>
      <c r="L174" s="174">
        <v>1.267723102585488E-2</v>
      </c>
      <c r="M174" s="175">
        <v>1.0059277887551643E-2</v>
      </c>
      <c r="P174" s="84"/>
      <c r="Q174" s="84"/>
    </row>
    <row r="175" spans="1:17" ht="12.95" customHeight="1">
      <c r="A175" s="223" t="s">
        <v>117</v>
      </c>
      <c r="B175" s="171">
        <v>24</v>
      </c>
      <c r="C175" s="91">
        <v>28</v>
      </c>
      <c r="D175" s="176">
        <v>-4</v>
      </c>
      <c r="E175" s="173">
        <v>-0.14285714285714285</v>
      </c>
      <c r="F175" s="224">
        <v>1.3536379018612521E-2</v>
      </c>
      <c r="G175" s="225">
        <v>1.7902813299232736E-2</v>
      </c>
      <c r="H175" s="129">
        <v>159</v>
      </c>
      <c r="I175" s="128">
        <v>258</v>
      </c>
      <c r="J175" s="176">
        <v>-99</v>
      </c>
      <c r="K175" s="173">
        <v>-0.38372093023255816</v>
      </c>
      <c r="L175" s="174">
        <v>2.652210175145955E-2</v>
      </c>
      <c r="M175" s="175">
        <v>4.6344530267648641E-2</v>
      </c>
      <c r="P175" s="84"/>
      <c r="Q175" s="84"/>
    </row>
    <row r="176" spans="1:17" ht="12.95" customHeight="1">
      <c r="A176" s="223" t="s">
        <v>118</v>
      </c>
      <c r="B176" s="171">
        <v>7</v>
      </c>
      <c r="C176" s="91">
        <v>0</v>
      </c>
      <c r="D176" s="176">
        <v>7</v>
      </c>
      <c r="E176" s="173" t="s">
        <v>273</v>
      </c>
      <c r="F176" s="224">
        <v>3.948110547095319E-3</v>
      </c>
      <c r="G176" s="225">
        <v>0</v>
      </c>
      <c r="H176" s="129">
        <v>31</v>
      </c>
      <c r="I176" s="128">
        <v>34</v>
      </c>
      <c r="J176" s="176">
        <v>-3</v>
      </c>
      <c r="K176" s="173">
        <v>-8.8235294117647065E-2</v>
      </c>
      <c r="L176" s="174">
        <v>5.170975813177648E-3</v>
      </c>
      <c r="M176" s="175">
        <v>6.1074187174420692E-3</v>
      </c>
      <c r="P176" s="84"/>
      <c r="Q176" s="84"/>
    </row>
    <row r="177" spans="1:17" ht="12.95" customHeight="1">
      <c r="A177" s="223" t="s">
        <v>119</v>
      </c>
      <c r="B177" s="171">
        <v>344</v>
      </c>
      <c r="C177" s="91">
        <v>162</v>
      </c>
      <c r="D177" s="176">
        <v>182</v>
      </c>
      <c r="E177" s="173">
        <v>1.1234567901234569</v>
      </c>
      <c r="F177" s="224">
        <v>0.19402143260011281</v>
      </c>
      <c r="G177" s="225">
        <v>0.10358056265984655</v>
      </c>
      <c r="H177" s="129">
        <v>868</v>
      </c>
      <c r="I177" s="128">
        <v>429</v>
      </c>
      <c r="J177" s="176">
        <v>439</v>
      </c>
      <c r="K177" s="173">
        <v>1.0233100233100234</v>
      </c>
      <c r="L177" s="174">
        <v>0.14478732276897416</v>
      </c>
      <c r="M177" s="175">
        <v>7.7061253817136702E-2</v>
      </c>
      <c r="P177" s="84"/>
      <c r="Q177" s="84"/>
    </row>
    <row r="178" spans="1:17" ht="12.95" customHeight="1">
      <c r="A178" s="223" t="s">
        <v>120</v>
      </c>
      <c r="B178" s="171">
        <v>13</v>
      </c>
      <c r="C178" s="91">
        <v>23</v>
      </c>
      <c r="D178" s="176">
        <v>-10</v>
      </c>
      <c r="E178" s="173">
        <v>-0.43478260869565216</v>
      </c>
      <c r="F178" s="224">
        <v>7.3322053017484488E-3</v>
      </c>
      <c r="G178" s="225">
        <v>1.4705882352941176E-2</v>
      </c>
      <c r="H178" s="129">
        <v>31</v>
      </c>
      <c r="I178" s="128">
        <v>56</v>
      </c>
      <c r="J178" s="176">
        <v>-25</v>
      </c>
      <c r="K178" s="173">
        <v>-0.44642857142857145</v>
      </c>
      <c r="L178" s="174">
        <v>5.170975813177648E-3</v>
      </c>
      <c r="M178" s="175">
        <v>1.0059277887551643E-2</v>
      </c>
      <c r="O178" s="214"/>
      <c r="P178" s="215"/>
      <c r="Q178" s="215"/>
    </row>
    <row r="179" spans="1:17" ht="12.95" customHeight="1">
      <c r="A179" s="223" t="s">
        <v>121</v>
      </c>
      <c r="B179" s="171">
        <v>47</v>
      </c>
      <c r="C179" s="91">
        <v>39</v>
      </c>
      <c r="D179" s="176">
        <v>8</v>
      </c>
      <c r="E179" s="173">
        <v>0.20512820512820512</v>
      </c>
      <c r="F179" s="224">
        <v>2.6508742244782856E-2</v>
      </c>
      <c r="G179" s="225">
        <v>2.4936061381074168E-2</v>
      </c>
      <c r="H179" s="129">
        <v>160</v>
      </c>
      <c r="I179" s="128">
        <v>203</v>
      </c>
      <c r="J179" s="176">
        <v>-43</v>
      </c>
      <c r="K179" s="173">
        <v>-0.21182266009852216</v>
      </c>
      <c r="L179" s="174">
        <v>2.6688907422852376E-2</v>
      </c>
      <c r="M179" s="175">
        <v>3.6464882342374709E-2</v>
      </c>
      <c r="P179" s="84"/>
      <c r="Q179" s="84"/>
    </row>
    <row r="180" spans="1:17" ht="12.75" customHeight="1">
      <c r="A180" s="223" t="s">
        <v>122</v>
      </c>
      <c r="B180" s="171">
        <v>121</v>
      </c>
      <c r="C180" s="91">
        <v>139</v>
      </c>
      <c r="D180" s="176">
        <v>-18</v>
      </c>
      <c r="E180" s="173">
        <v>-0.12949640287769784</v>
      </c>
      <c r="F180" s="224">
        <v>6.8245910885504787E-2</v>
      </c>
      <c r="G180" s="225">
        <v>8.8874680306905374E-2</v>
      </c>
      <c r="H180" s="129">
        <v>380</v>
      </c>
      <c r="I180" s="128">
        <v>259</v>
      </c>
      <c r="J180" s="176">
        <v>121</v>
      </c>
      <c r="K180" s="173">
        <v>0.46718146718146719</v>
      </c>
      <c r="L180" s="174">
        <v>6.3386155129274396E-2</v>
      </c>
      <c r="M180" s="175">
        <v>4.6524160229926351E-2</v>
      </c>
      <c r="P180" s="84"/>
      <c r="Q180" s="84"/>
    </row>
    <row r="181" spans="1:17" ht="12.95" customHeight="1">
      <c r="A181" s="223" t="s">
        <v>123</v>
      </c>
      <c r="B181" s="171">
        <v>0</v>
      </c>
      <c r="C181" s="91">
        <v>6</v>
      </c>
      <c r="D181" s="176">
        <v>-6</v>
      </c>
      <c r="E181" s="173">
        <v>-1</v>
      </c>
      <c r="F181" s="224">
        <v>0</v>
      </c>
      <c r="G181" s="225">
        <v>3.8363171355498722E-3</v>
      </c>
      <c r="H181" s="129">
        <v>12</v>
      </c>
      <c r="I181" s="128">
        <v>18</v>
      </c>
      <c r="J181" s="176">
        <v>-6</v>
      </c>
      <c r="K181" s="173">
        <v>-0.33333333333333331</v>
      </c>
      <c r="L181" s="174">
        <v>2.0016680567139281E-3</v>
      </c>
      <c r="M181" s="175">
        <v>3.2333393209987428E-3</v>
      </c>
      <c r="P181" s="84"/>
      <c r="Q181" s="84"/>
    </row>
    <row r="182" spans="1:17" s="214" customFormat="1" ht="12.95" customHeight="1">
      <c r="A182" s="216" t="s">
        <v>127</v>
      </c>
      <c r="B182" s="217">
        <v>196</v>
      </c>
      <c r="C182" s="218">
        <v>164</v>
      </c>
      <c r="D182" s="133">
        <v>32</v>
      </c>
      <c r="E182" s="180">
        <v>0.1951219512195122</v>
      </c>
      <c r="F182" s="219">
        <v>0.11054709531866892</v>
      </c>
      <c r="G182" s="220">
        <v>0.10485933503836317</v>
      </c>
      <c r="H182" s="222">
        <v>485</v>
      </c>
      <c r="I182" s="221">
        <v>466</v>
      </c>
      <c r="J182" s="133">
        <v>19</v>
      </c>
      <c r="K182" s="180">
        <v>4.07725321888412E-2</v>
      </c>
      <c r="L182" s="219">
        <v>8.0900750625521267E-2</v>
      </c>
      <c r="M182" s="220">
        <v>8.3707562421411891E-2</v>
      </c>
      <c r="O182" s="130"/>
      <c r="P182" s="131"/>
      <c r="Q182" s="131"/>
    </row>
    <row r="183" spans="1:17" ht="12.95" customHeight="1">
      <c r="A183" s="172" t="s">
        <v>269</v>
      </c>
      <c r="B183" s="171">
        <v>61</v>
      </c>
      <c r="C183" s="91">
        <v>35</v>
      </c>
      <c r="D183" s="176">
        <v>26</v>
      </c>
      <c r="E183" s="173">
        <v>0.74285714285714288</v>
      </c>
      <c r="F183" s="174">
        <v>0.31122448979591838</v>
      </c>
      <c r="G183" s="175">
        <v>0.21341463414634146</v>
      </c>
      <c r="H183" s="129">
        <v>154</v>
      </c>
      <c r="I183" s="128">
        <v>147</v>
      </c>
      <c r="J183" s="176">
        <v>7</v>
      </c>
      <c r="K183" s="173">
        <v>4.7619047619047616E-2</v>
      </c>
      <c r="L183" s="174">
        <v>0.31752577319587627</v>
      </c>
      <c r="M183" s="175">
        <v>0.31545064377682402</v>
      </c>
      <c r="P183" s="84"/>
      <c r="Q183" s="84"/>
    </row>
    <row r="184" spans="1:17" ht="12.95" customHeight="1">
      <c r="A184" s="172" t="s">
        <v>270</v>
      </c>
      <c r="B184" s="171">
        <v>0</v>
      </c>
      <c r="C184" s="91">
        <v>0</v>
      </c>
      <c r="D184" s="176">
        <v>0</v>
      </c>
      <c r="E184" s="173" t="s">
        <v>273</v>
      </c>
      <c r="F184" s="174">
        <v>0</v>
      </c>
      <c r="G184" s="175">
        <v>0</v>
      </c>
      <c r="H184" s="129">
        <v>14</v>
      </c>
      <c r="I184" s="128">
        <v>5</v>
      </c>
      <c r="J184" s="176">
        <v>9</v>
      </c>
      <c r="K184" s="173">
        <v>1.8</v>
      </c>
      <c r="L184" s="174">
        <v>2.88659793814433E-2</v>
      </c>
      <c r="M184" s="175">
        <v>1.0729613733905579E-2</v>
      </c>
      <c r="P184" s="84"/>
      <c r="Q184" s="84"/>
    </row>
    <row r="185" spans="1:17" ht="12.95" customHeight="1">
      <c r="A185" s="172" t="s">
        <v>271</v>
      </c>
      <c r="B185" s="171">
        <v>78</v>
      </c>
      <c r="C185" s="91">
        <v>90</v>
      </c>
      <c r="D185" s="176">
        <v>-12</v>
      </c>
      <c r="E185" s="173">
        <v>-0.13333333333333333</v>
      </c>
      <c r="F185" s="174">
        <v>0.39795918367346939</v>
      </c>
      <c r="G185" s="175">
        <v>0.54878048780487809</v>
      </c>
      <c r="H185" s="129">
        <v>143</v>
      </c>
      <c r="I185" s="128">
        <v>133</v>
      </c>
      <c r="J185" s="176">
        <v>10</v>
      </c>
      <c r="K185" s="173">
        <v>7.5187969924812026E-2</v>
      </c>
      <c r="L185" s="174">
        <v>0.29484536082474228</v>
      </c>
      <c r="M185" s="175">
        <v>0.28540772532188841</v>
      </c>
      <c r="P185" s="84"/>
      <c r="Q185" s="84"/>
    </row>
    <row r="186" spans="1:17" ht="12.95" customHeight="1">
      <c r="A186" s="172" t="s">
        <v>272</v>
      </c>
      <c r="B186" s="171">
        <v>57</v>
      </c>
      <c r="C186" s="91">
        <v>39</v>
      </c>
      <c r="D186" s="176">
        <v>18</v>
      </c>
      <c r="E186" s="173">
        <v>0.46153846153846156</v>
      </c>
      <c r="F186" s="174">
        <v>0.29081632653061223</v>
      </c>
      <c r="G186" s="175">
        <v>0.23780487804878048</v>
      </c>
      <c r="H186" s="129">
        <v>174</v>
      </c>
      <c r="I186" s="128">
        <v>181</v>
      </c>
      <c r="J186" s="176">
        <v>-7</v>
      </c>
      <c r="K186" s="173">
        <v>-3.8674033149171269E-2</v>
      </c>
      <c r="L186" s="174">
        <v>0.35876288659793815</v>
      </c>
      <c r="M186" s="175">
        <v>0.388412017167382</v>
      </c>
      <c r="P186" s="84"/>
      <c r="Q186" s="84"/>
    </row>
    <row r="187" spans="1:17" ht="12.95" customHeight="1">
      <c r="A187" s="223" t="s">
        <v>128</v>
      </c>
      <c r="B187" s="171">
        <v>0</v>
      </c>
      <c r="C187" s="91">
        <v>0</v>
      </c>
      <c r="D187" s="176">
        <v>0</v>
      </c>
      <c r="E187" s="173" t="s">
        <v>273</v>
      </c>
      <c r="F187" s="224">
        <v>0</v>
      </c>
      <c r="G187" s="225">
        <v>0</v>
      </c>
      <c r="H187" s="129">
        <v>0</v>
      </c>
      <c r="I187" s="128">
        <v>2</v>
      </c>
      <c r="J187" s="176">
        <v>-2</v>
      </c>
      <c r="K187" s="124">
        <v>-1</v>
      </c>
      <c r="L187" s="224">
        <v>0</v>
      </c>
      <c r="M187" s="225">
        <v>3.5925992455541585E-4</v>
      </c>
      <c r="P187" s="84"/>
      <c r="Q187" s="84"/>
    </row>
    <row r="188" spans="1:17" ht="12.95" customHeight="1">
      <c r="A188" s="223" t="s">
        <v>129</v>
      </c>
      <c r="B188" s="171">
        <v>0</v>
      </c>
      <c r="C188" s="91">
        <v>0</v>
      </c>
      <c r="D188" s="176">
        <v>0</v>
      </c>
      <c r="E188" s="173" t="s">
        <v>273</v>
      </c>
      <c r="F188" s="224">
        <v>0</v>
      </c>
      <c r="G188" s="225">
        <v>0</v>
      </c>
      <c r="H188" s="129">
        <v>20</v>
      </c>
      <c r="I188" s="128">
        <v>16</v>
      </c>
      <c r="J188" s="176">
        <v>4</v>
      </c>
      <c r="K188" s="173">
        <v>0.25</v>
      </c>
      <c r="L188" s="224">
        <v>3.336113427856547E-3</v>
      </c>
      <c r="M188" s="225">
        <v>2.8740793964433268E-3</v>
      </c>
      <c r="P188" s="84"/>
      <c r="Q188" s="84"/>
    </row>
    <row r="189" spans="1:17" ht="12.95" customHeight="1">
      <c r="A189" s="223" t="s">
        <v>130</v>
      </c>
      <c r="B189" s="171">
        <v>0</v>
      </c>
      <c r="C189" s="91">
        <v>2</v>
      </c>
      <c r="D189" s="176">
        <v>-2</v>
      </c>
      <c r="E189" s="173">
        <v>-1</v>
      </c>
      <c r="F189" s="224">
        <v>0</v>
      </c>
      <c r="G189" s="225">
        <v>1.2787723785166241E-3</v>
      </c>
      <c r="H189" s="129">
        <v>16</v>
      </c>
      <c r="I189" s="128">
        <v>8</v>
      </c>
      <c r="J189" s="176">
        <v>8</v>
      </c>
      <c r="K189" s="173">
        <v>1</v>
      </c>
      <c r="L189" s="224">
        <v>2.6688907422852378E-3</v>
      </c>
      <c r="M189" s="225">
        <v>1.4370396982216634E-3</v>
      </c>
      <c r="P189" s="84"/>
      <c r="Q189" s="84"/>
    </row>
    <row r="190" spans="1:17" ht="12.95" customHeight="1">
      <c r="A190" s="223" t="s">
        <v>131</v>
      </c>
      <c r="B190" s="171">
        <v>46</v>
      </c>
      <c r="C190" s="91">
        <v>50</v>
      </c>
      <c r="D190" s="176">
        <v>-4</v>
      </c>
      <c r="E190" s="173">
        <v>-0.08</v>
      </c>
      <c r="F190" s="224">
        <v>2.5944726452340666E-2</v>
      </c>
      <c r="G190" s="225">
        <v>3.1969309462915603E-2</v>
      </c>
      <c r="H190" s="129">
        <v>344</v>
      </c>
      <c r="I190" s="128">
        <v>234</v>
      </c>
      <c r="J190" s="176">
        <v>110</v>
      </c>
      <c r="K190" s="173">
        <v>0.47008547008547008</v>
      </c>
      <c r="L190" s="224">
        <v>5.7381150959132612E-2</v>
      </c>
      <c r="M190" s="225">
        <v>4.2033411172983655E-2</v>
      </c>
      <c r="P190" s="84"/>
      <c r="Q190" s="84"/>
    </row>
    <row r="191" spans="1:17" ht="12.95" customHeight="1">
      <c r="A191" s="223" t="s">
        <v>132</v>
      </c>
      <c r="B191" s="171">
        <v>13</v>
      </c>
      <c r="C191" s="91">
        <v>3</v>
      </c>
      <c r="D191" s="176">
        <v>10</v>
      </c>
      <c r="E191" s="173">
        <v>3.3333333333333335</v>
      </c>
      <c r="F191" s="224">
        <v>7.3322053017484488E-3</v>
      </c>
      <c r="G191" s="225">
        <v>1.9181585677749361E-3</v>
      </c>
      <c r="H191" s="129">
        <v>36</v>
      </c>
      <c r="I191" s="128">
        <v>31</v>
      </c>
      <c r="J191" s="176">
        <v>5</v>
      </c>
      <c r="K191" s="173">
        <v>0.16129032258064516</v>
      </c>
      <c r="L191" s="224">
        <v>6.0050041701417848E-3</v>
      </c>
      <c r="M191" s="225">
        <v>5.5685288306089459E-3</v>
      </c>
      <c r="P191" s="84"/>
      <c r="Q191" s="84"/>
    </row>
    <row r="192" spans="1:17" ht="12.95" customHeight="1">
      <c r="A192" s="223" t="s">
        <v>133</v>
      </c>
      <c r="B192" s="171">
        <v>86</v>
      </c>
      <c r="C192" s="91">
        <v>67</v>
      </c>
      <c r="D192" s="176">
        <v>19</v>
      </c>
      <c r="E192" s="173">
        <v>0.28358208955223879</v>
      </c>
      <c r="F192" s="224">
        <v>4.8505358150028204E-2</v>
      </c>
      <c r="G192" s="225">
        <v>4.2838874680306907E-2</v>
      </c>
      <c r="H192" s="129">
        <v>294</v>
      </c>
      <c r="I192" s="128">
        <v>223</v>
      </c>
      <c r="J192" s="176">
        <v>71</v>
      </c>
      <c r="K192" s="173">
        <v>0.31838565022421522</v>
      </c>
      <c r="L192" s="224">
        <v>4.904086738949124E-2</v>
      </c>
      <c r="M192" s="225">
        <v>4.0057481587928864E-2</v>
      </c>
      <c r="O192" s="202"/>
      <c r="P192" s="84"/>
      <c r="Q192" s="84"/>
    </row>
    <row r="193" spans="1:17" ht="12.95" customHeight="1">
      <c r="A193" s="223" t="s">
        <v>134</v>
      </c>
      <c r="B193" s="171">
        <v>31</v>
      </c>
      <c r="C193" s="91">
        <v>34</v>
      </c>
      <c r="D193" s="176">
        <v>-3</v>
      </c>
      <c r="E193" s="173">
        <v>-8.8235294117647065E-2</v>
      </c>
      <c r="F193" s="224">
        <v>1.7484489565707841E-2</v>
      </c>
      <c r="G193" s="225">
        <v>2.1739130434782608E-2</v>
      </c>
      <c r="H193" s="129">
        <v>159</v>
      </c>
      <c r="I193" s="128">
        <v>235</v>
      </c>
      <c r="J193" s="176">
        <v>-76</v>
      </c>
      <c r="K193" s="173">
        <v>-0.32340425531914896</v>
      </c>
      <c r="L193" s="224">
        <v>2.652210175145955E-2</v>
      </c>
      <c r="M193" s="225">
        <v>4.2213041135261364E-2</v>
      </c>
      <c r="P193" s="84"/>
      <c r="Q193" s="84"/>
    </row>
    <row r="194" spans="1:17" ht="12.95" customHeight="1">
      <c r="A194" s="223" t="s">
        <v>135</v>
      </c>
      <c r="B194" s="171">
        <v>16</v>
      </c>
      <c r="C194" s="91">
        <v>20</v>
      </c>
      <c r="D194" s="176">
        <v>-4</v>
      </c>
      <c r="E194" s="173">
        <v>-0.2</v>
      </c>
      <c r="F194" s="224">
        <v>9.0242526790750149E-3</v>
      </c>
      <c r="G194" s="225">
        <v>1.278772378516624E-2</v>
      </c>
      <c r="H194" s="129">
        <v>42</v>
      </c>
      <c r="I194" s="128">
        <v>96</v>
      </c>
      <c r="J194" s="176">
        <v>-54</v>
      </c>
      <c r="K194" s="173">
        <v>-0.5625</v>
      </c>
      <c r="L194" s="224">
        <v>7.005838198498749E-3</v>
      </c>
      <c r="M194" s="225">
        <v>1.7244476378659959E-2</v>
      </c>
      <c r="P194" s="84"/>
      <c r="Q194" s="84"/>
    </row>
    <row r="195" spans="1:17" ht="12.95" customHeight="1">
      <c r="A195" s="223" t="s">
        <v>136</v>
      </c>
      <c r="B195" s="171">
        <v>40</v>
      </c>
      <c r="C195" s="91">
        <v>52</v>
      </c>
      <c r="D195" s="176">
        <v>-12</v>
      </c>
      <c r="E195" s="173">
        <v>-0.23076923076923078</v>
      </c>
      <c r="F195" s="224">
        <v>2.2560631697687534E-2</v>
      </c>
      <c r="G195" s="225">
        <v>3.3248081841432228E-2</v>
      </c>
      <c r="H195" s="129">
        <v>248</v>
      </c>
      <c r="I195" s="128">
        <v>217</v>
      </c>
      <c r="J195" s="176">
        <v>31</v>
      </c>
      <c r="K195" s="124">
        <v>0.14285714285714285</v>
      </c>
      <c r="L195" s="224">
        <v>4.1367806505421184E-2</v>
      </c>
      <c r="M195" s="225">
        <v>3.8979701814262621E-2</v>
      </c>
      <c r="O195" s="65"/>
      <c r="P195" s="132"/>
      <c r="Q195" s="132"/>
    </row>
    <row r="196" spans="1:17" ht="12.95" customHeight="1">
      <c r="A196" s="223" t="s">
        <v>137</v>
      </c>
      <c r="B196" s="171">
        <v>23</v>
      </c>
      <c r="C196" s="91">
        <v>6</v>
      </c>
      <c r="D196" s="176">
        <v>17</v>
      </c>
      <c r="E196" s="173">
        <v>2.8333333333333335</v>
      </c>
      <c r="F196" s="224">
        <v>1.2972363226170333E-2</v>
      </c>
      <c r="G196" s="225">
        <v>3.8363171355498722E-3</v>
      </c>
      <c r="H196" s="129">
        <v>48</v>
      </c>
      <c r="I196" s="128">
        <v>22</v>
      </c>
      <c r="J196" s="176">
        <v>26</v>
      </c>
      <c r="K196" s="173">
        <v>1.1818181818181819</v>
      </c>
      <c r="L196" s="224">
        <v>8.0066722268557124E-3</v>
      </c>
      <c r="M196" s="225">
        <v>3.9518591701095743E-3</v>
      </c>
      <c r="P196" s="84"/>
      <c r="Q196" s="84"/>
    </row>
    <row r="197" spans="1:17" ht="12.95" customHeight="1">
      <c r="A197" s="223" t="s">
        <v>73</v>
      </c>
      <c r="B197" s="171">
        <v>291</v>
      </c>
      <c r="C197" s="91">
        <v>350</v>
      </c>
      <c r="D197" s="176">
        <v>-59</v>
      </c>
      <c r="E197" s="173">
        <v>-0.16857142857142857</v>
      </c>
      <c r="F197" s="224">
        <v>0.16412859560067683</v>
      </c>
      <c r="G197" s="225">
        <v>0.2237851662404092</v>
      </c>
      <c r="H197" s="129">
        <v>871</v>
      </c>
      <c r="I197" s="128">
        <v>1007</v>
      </c>
      <c r="J197" s="176">
        <v>-136</v>
      </c>
      <c r="K197" s="124">
        <v>-0.13505461767626614</v>
      </c>
      <c r="L197" s="224">
        <v>0.14528773978315263</v>
      </c>
      <c r="M197" s="225">
        <v>0.18088737201365188</v>
      </c>
      <c r="P197" s="84"/>
      <c r="Q197" s="84"/>
    </row>
    <row r="198" spans="1:17" ht="12.95" customHeight="1">
      <c r="A198" s="172"/>
      <c r="B198" s="171"/>
      <c r="C198" s="226"/>
      <c r="D198" s="176"/>
      <c r="E198" s="173"/>
      <c r="F198" s="174"/>
      <c r="G198" s="175"/>
      <c r="H198" s="229"/>
      <c r="I198" s="228"/>
      <c r="J198" s="176"/>
      <c r="K198" s="173"/>
      <c r="L198" s="174"/>
      <c r="M198" s="175"/>
      <c r="P198" s="84"/>
      <c r="Q198" s="84"/>
    </row>
    <row r="199" spans="1:17" s="65" customFormat="1" ht="12.75" customHeight="1">
      <c r="A199" s="162" t="s">
        <v>188</v>
      </c>
      <c r="B199" s="163">
        <v>205</v>
      </c>
      <c r="C199" s="164">
        <v>330</v>
      </c>
      <c r="D199" s="165">
        <v>-125</v>
      </c>
      <c r="E199" s="166">
        <v>-0.37878787878787878</v>
      </c>
      <c r="F199" s="167">
        <v>2.0524629555466561E-2</v>
      </c>
      <c r="G199" s="168">
        <v>3.6367643817500551E-2</v>
      </c>
      <c r="H199" s="187">
        <v>2274</v>
      </c>
      <c r="I199" s="169">
        <v>2352</v>
      </c>
      <c r="J199" s="165">
        <v>-78</v>
      </c>
      <c r="K199" s="166">
        <v>-3.3163265306122451E-2</v>
      </c>
      <c r="L199" s="167">
        <v>3.5294665445684395E-2</v>
      </c>
      <c r="M199" s="168">
        <v>4.0009526077637532E-2</v>
      </c>
      <c r="N199" s="213"/>
      <c r="O199" s="48"/>
      <c r="P199" s="84"/>
      <c r="Q199" s="84"/>
    </row>
    <row r="200" spans="1:17" ht="12.95" customHeight="1">
      <c r="A200" s="85" t="s">
        <v>189</v>
      </c>
      <c r="B200" s="86">
        <v>19</v>
      </c>
      <c r="C200" s="91">
        <v>25</v>
      </c>
      <c r="D200" s="123">
        <v>-6</v>
      </c>
      <c r="E200" s="124">
        <v>-0.24</v>
      </c>
      <c r="F200" s="125">
        <v>9.2682926829268292E-2</v>
      </c>
      <c r="G200" s="126">
        <v>7.575757575757576E-2</v>
      </c>
      <c r="H200" s="129">
        <v>670</v>
      </c>
      <c r="I200" s="128">
        <v>588</v>
      </c>
      <c r="J200" s="123">
        <v>82</v>
      </c>
      <c r="K200" s="124">
        <v>0.13945578231292516</v>
      </c>
      <c r="L200" s="125">
        <v>0.29463500439753737</v>
      </c>
      <c r="M200" s="126">
        <v>0.25</v>
      </c>
      <c r="P200" s="84"/>
      <c r="Q200" s="84"/>
    </row>
    <row r="201" spans="1:17" ht="12.95" customHeight="1">
      <c r="A201" s="85" t="s">
        <v>190</v>
      </c>
      <c r="B201" s="86">
        <v>11</v>
      </c>
      <c r="C201" s="91">
        <v>10</v>
      </c>
      <c r="D201" s="123">
        <v>1</v>
      </c>
      <c r="E201" s="124">
        <v>0.1</v>
      </c>
      <c r="F201" s="125">
        <v>5.3658536585365853E-2</v>
      </c>
      <c r="G201" s="126">
        <v>3.0303030303030304E-2</v>
      </c>
      <c r="H201" s="129">
        <v>46</v>
      </c>
      <c r="I201" s="128">
        <v>73</v>
      </c>
      <c r="J201" s="123">
        <v>-27</v>
      </c>
      <c r="K201" s="124">
        <v>-0.36986301369863012</v>
      </c>
      <c r="L201" s="125">
        <v>2.0228671943711522E-2</v>
      </c>
      <c r="M201" s="126">
        <v>3.1037414965986394E-2</v>
      </c>
      <c r="P201" s="84"/>
      <c r="Q201" s="84"/>
    </row>
    <row r="202" spans="1:17" ht="12.95" customHeight="1">
      <c r="A202" s="85" t="s">
        <v>191</v>
      </c>
      <c r="B202" s="86">
        <v>40</v>
      </c>
      <c r="C202" s="91">
        <v>56</v>
      </c>
      <c r="D202" s="123">
        <v>-16</v>
      </c>
      <c r="E202" s="124">
        <v>-0.2857142857142857</v>
      </c>
      <c r="F202" s="125">
        <v>0.1951219512195122</v>
      </c>
      <c r="G202" s="126">
        <v>0.16969696969696971</v>
      </c>
      <c r="H202" s="129">
        <v>329</v>
      </c>
      <c r="I202" s="128">
        <v>340</v>
      </c>
      <c r="J202" s="123">
        <v>-11</v>
      </c>
      <c r="K202" s="124">
        <v>-3.2352941176470591E-2</v>
      </c>
      <c r="L202" s="125">
        <v>0.14467897977132807</v>
      </c>
      <c r="M202" s="126">
        <v>0.14455782312925169</v>
      </c>
      <c r="P202" s="84"/>
      <c r="Q202" s="84"/>
    </row>
    <row r="203" spans="1:17" ht="12.95" customHeight="1">
      <c r="A203" s="85" t="s">
        <v>192</v>
      </c>
      <c r="B203" s="86">
        <v>28</v>
      </c>
      <c r="C203" s="91">
        <v>72</v>
      </c>
      <c r="D203" s="123">
        <v>-44</v>
      </c>
      <c r="E203" s="124">
        <v>-0.61111111111111116</v>
      </c>
      <c r="F203" s="125">
        <v>0.13658536585365855</v>
      </c>
      <c r="G203" s="126">
        <v>0.21818181818181817</v>
      </c>
      <c r="H203" s="129">
        <v>360</v>
      </c>
      <c r="I203" s="128">
        <v>443</v>
      </c>
      <c r="J203" s="123">
        <v>-83</v>
      </c>
      <c r="K203" s="124">
        <v>-0.18735891647855529</v>
      </c>
      <c r="L203" s="125">
        <v>0.15831134564643801</v>
      </c>
      <c r="M203" s="126">
        <v>0.18835034013605442</v>
      </c>
      <c r="P203" s="84"/>
      <c r="Q203" s="84"/>
    </row>
    <row r="204" spans="1:17" ht="12.95" customHeight="1">
      <c r="A204" s="85" t="s">
        <v>193</v>
      </c>
      <c r="B204" s="86">
        <v>24</v>
      </c>
      <c r="C204" s="91">
        <v>25</v>
      </c>
      <c r="D204" s="123">
        <v>-1</v>
      </c>
      <c r="E204" s="124">
        <v>-0.04</v>
      </c>
      <c r="F204" s="125">
        <v>0.11707317073170732</v>
      </c>
      <c r="G204" s="126">
        <v>7.575757575757576E-2</v>
      </c>
      <c r="H204" s="129">
        <v>147</v>
      </c>
      <c r="I204" s="128">
        <v>155</v>
      </c>
      <c r="J204" s="123">
        <v>-8</v>
      </c>
      <c r="K204" s="124">
        <v>-5.1612903225806452E-2</v>
      </c>
      <c r="L204" s="125">
        <v>6.464379947229551E-2</v>
      </c>
      <c r="M204" s="126">
        <v>6.5901360544217691E-2</v>
      </c>
      <c r="P204" s="84"/>
      <c r="Q204" s="84"/>
    </row>
    <row r="205" spans="1:17" ht="12.95" customHeight="1">
      <c r="A205" s="85" t="s">
        <v>194</v>
      </c>
      <c r="B205" s="86">
        <v>2</v>
      </c>
      <c r="C205" s="91">
        <v>11</v>
      </c>
      <c r="D205" s="123">
        <v>-9</v>
      </c>
      <c r="E205" s="124">
        <v>-0.81818181818181823</v>
      </c>
      <c r="F205" s="125">
        <v>9.7560975609756097E-3</v>
      </c>
      <c r="G205" s="126">
        <v>3.3333333333333333E-2</v>
      </c>
      <c r="H205" s="129">
        <v>82</v>
      </c>
      <c r="I205" s="128">
        <v>24</v>
      </c>
      <c r="J205" s="123">
        <v>58</v>
      </c>
      <c r="K205" s="124">
        <v>2.4166666666666665</v>
      </c>
      <c r="L205" s="125">
        <v>3.6059806508355323E-2</v>
      </c>
      <c r="M205" s="126">
        <v>1.020408163265306E-2</v>
      </c>
      <c r="O205" s="65"/>
      <c r="P205" s="132"/>
      <c r="Q205" s="132"/>
    </row>
    <row r="206" spans="1:17" ht="12.95" customHeight="1">
      <c r="A206" s="85" t="s">
        <v>195</v>
      </c>
      <c r="B206" s="86">
        <v>0</v>
      </c>
      <c r="C206" s="91">
        <v>3</v>
      </c>
      <c r="D206" s="123">
        <v>-3</v>
      </c>
      <c r="E206" s="124">
        <v>-1</v>
      </c>
      <c r="F206" s="125">
        <v>0</v>
      </c>
      <c r="G206" s="126">
        <v>9.0909090909090905E-3</v>
      </c>
      <c r="H206" s="129">
        <v>24</v>
      </c>
      <c r="I206" s="128">
        <v>32</v>
      </c>
      <c r="J206" s="123">
        <v>-8</v>
      </c>
      <c r="K206" s="124">
        <v>-0.25</v>
      </c>
      <c r="L206" s="125">
        <v>1.0554089709762533E-2</v>
      </c>
      <c r="M206" s="126">
        <v>1.3605442176870748E-2</v>
      </c>
      <c r="P206" s="84"/>
      <c r="Q206" s="84"/>
    </row>
    <row r="207" spans="1:17" ht="12.95" customHeight="1">
      <c r="A207" s="85" t="s">
        <v>196</v>
      </c>
      <c r="B207" s="86">
        <v>81</v>
      </c>
      <c r="C207" s="91">
        <v>128</v>
      </c>
      <c r="D207" s="123">
        <v>-47</v>
      </c>
      <c r="E207" s="124">
        <v>-0.3671875</v>
      </c>
      <c r="F207" s="125">
        <v>0.39512195121951221</v>
      </c>
      <c r="G207" s="126">
        <v>0.38787878787878788</v>
      </c>
      <c r="H207" s="129">
        <v>616</v>
      </c>
      <c r="I207" s="128">
        <v>697</v>
      </c>
      <c r="J207" s="123">
        <v>-81</v>
      </c>
      <c r="K207" s="124">
        <v>-0.11621233859397417</v>
      </c>
      <c r="L207" s="125">
        <v>0.27088830255057167</v>
      </c>
      <c r="M207" s="126">
        <v>0.296343537414966</v>
      </c>
      <c r="P207" s="84"/>
      <c r="Q207" s="84"/>
    </row>
    <row r="208" spans="1:17" ht="12.95" customHeight="1">
      <c r="A208" s="140"/>
      <c r="B208" s="104"/>
      <c r="C208" s="105"/>
      <c r="D208" s="197"/>
      <c r="E208" s="198"/>
      <c r="F208" s="108"/>
      <c r="G208" s="109"/>
      <c r="H208" s="112"/>
      <c r="I208" s="111"/>
      <c r="J208" s="197"/>
      <c r="K208" s="198"/>
      <c r="L208" s="108"/>
      <c r="M208" s="109"/>
      <c r="P208" s="84"/>
      <c r="Q208" s="84"/>
    </row>
    <row r="209" spans="1:17" s="65" customFormat="1" ht="12.75" customHeight="1">
      <c r="A209" s="162" t="s">
        <v>197</v>
      </c>
      <c r="B209" s="163">
        <v>329</v>
      </c>
      <c r="C209" s="164">
        <v>237</v>
      </c>
      <c r="D209" s="165">
        <v>92</v>
      </c>
      <c r="E209" s="166">
        <v>0.3881856540084388</v>
      </c>
      <c r="F209" s="167">
        <v>3.2939527432919502E-2</v>
      </c>
      <c r="G209" s="168">
        <v>2.6118580559841304E-2</v>
      </c>
      <c r="H209" s="187">
        <v>3309</v>
      </c>
      <c r="I209" s="169">
        <v>2330</v>
      </c>
      <c r="J209" s="165">
        <v>979</v>
      </c>
      <c r="K209" s="166">
        <v>0.42017167381974246</v>
      </c>
      <c r="L209" s="167">
        <v>5.1358860140619904E-2</v>
      </c>
      <c r="M209" s="168">
        <v>3.9635287313305886E-2</v>
      </c>
      <c r="O209" s="48"/>
      <c r="P209" s="84"/>
      <c r="Q209" s="84"/>
    </row>
    <row r="210" spans="1:17" ht="12.95" customHeight="1">
      <c r="A210" s="85" t="s">
        <v>198</v>
      </c>
      <c r="B210" s="86">
        <v>84</v>
      </c>
      <c r="C210" s="91">
        <v>67</v>
      </c>
      <c r="D210" s="123">
        <v>17</v>
      </c>
      <c r="E210" s="124">
        <v>0.2537313432835821</v>
      </c>
      <c r="F210" s="125">
        <v>0.25531914893617019</v>
      </c>
      <c r="G210" s="126">
        <v>0.28270042194092826</v>
      </c>
      <c r="H210" s="129">
        <v>906</v>
      </c>
      <c r="I210" s="128">
        <v>759</v>
      </c>
      <c r="J210" s="123">
        <v>147</v>
      </c>
      <c r="K210" s="124">
        <v>0.19367588932806323</v>
      </c>
      <c r="L210" s="125">
        <v>0.27379873073436084</v>
      </c>
      <c r="M210" s="126">
        <v>0.3257510729613734</v>
      </c>
      <c r="P210" s="84"/>
      <c r="Q210" s="84"/>
    </row>
    <row r="211" spans="1:17" ht="12.95" customHeight="1">
      <c r="A211" s="85" t="s">
        <v>199</v>
      </c>
      <c r="B211" s="86">
        <v>87</v>
      </c>
      <c r="C211" s="91">
        <v>61</v>
      </c>
      <c r="D211" s="123">
        <v>26</v>
      </c>
      <c r="E211" s="124">
        <v>0.42622950819672129</v>
      </c>
      <c r="F211" s="125">
        <v>0.26443768996960487</v>
      </c>
      <c r="G211" s="126">
        <v>0.25738396624472576</v>
      </c>
      <c r="H211" s="129">
        <v>1154</v>
      </c>
      <c r="I211" s="128">
        <v>710</v>
      </c>
      <c r="J211" s="123">
        <v>444</v>
      </c>
      <c r="K211" s="124">
        <v>0.62535211267605639</v>
      </c>
      <c r="L211" s="125">
        <v>0.34874584466606223</v>
      </c>
      <c r="M211" s="126">
        <v>0.30472103004291845</v>
      </c>
      <c r="P211" s="84"/>
      <c r="Q211" s="84"/>
    </row>
    <row r="212" spans="1:17" ht="12.95" customHeight="1">
      <c r="A212" s="85" t="s">
        <v>200</v>
      </c>
      <c r="B212" s="86">
        <v>3</v>
      </c>
      <c r="C212" s="91">
        <v>0</v>
      </c>
      <c r="D212" s="123">
        <v>3</v>
      </c>
      <c r="E212" s="124" t="s">
        <v>273</v>
      </c>
      <c r="F212" s="125">
        <v>9.11854103343465E-3</v>
      </c>
      <c r="G212" s="126">
        <v>0</v>
      </c>
      <c r="H212" s="129">
        <v>58</v>
      </c>
      <c r="I212" s="128">
        <v>18</v>
      </c>
      <c r="J212" s="123">
        <v>40</v>
      </c>
      <c r="K212" s="124">
        <v>2.2222222222222223</v>
      </c>
      <c r="L212" s="125">
        <v>1.7527954064672106E-2</v>
      </c>
      <c r="M212" s="126">
        <v>7.725321888412017E-3</v>
      </c>
      <c r="P212" s="84"/>
      <c r="Q212" s="84"/>
    </row>
    <row r="213" spans="1:17" ht="12.95" customHeight="1">
      <c r="A213" s="85" t="s">
        <v>201</v>
      </c>
      <c r="B213" s="86">
        <v>0</v>
      </c>
      <c r="C213" s="91">
        <v>0</v>
      </c>
      <c r="D213" s="123">
        <v>0</v>
      </c>
      <c r="E213" s="124" t="s">
        <v>273</v>
      </c>
      <c r="F213" s="125">
        <v>0</v>
      </c>
      <c r="G213" s="126">
        <v>0</v>
      </c>
      <c r="H213" s="129">
        <v>0</v>
      </c>
      <c r="I213" s="128">
        <v>0</v>
      </c>
      <c r="J213" s="123">
        <v>0</v>
      </c>
      <c r="K213" s="124" t="s">
        <v>273</v>
      </c>
      <c r="L213" s="125">
        <v>0</v>
      </c>
      <c r="M213" s="126">
        <v>0</v>
      </c>
      <c r="P213" s="84"/>
      <c r="Q213" s="84"/>
    </row>
    <row r="214" spans="1:17" ht="12.95" customHeight="1">
      <c r="A214" s="85" t="s">
        <v>202</v>
      </c>
      <c r="B214" s="86">
        <v>29</v>
      </c>
      <c r="C214" s="91">
        <v>22</v>
      </c>
      <c r="D214" s="123">
        <v>7</v>
      </c>
      <c r="E214" s="124">
        <v>0.31818181818181818</v>
      </c>
      <c r="F214" s="125">
        <v>8.8145896656534953E-2</v>
      </c>
      <c r="G214" s="126">
        <v>9.2827004219409287E-2</v>
      </c>
      <c r="H214" s="129">
        <v>262</v>
      </c>
      <c r="I214" s="128">
        <v>246</v>
      </c>
      <c r="J214" s="123">
        <v>16</v>
      </c>
      <c r="K214" s="124">
        <v>6.5040650406504072E-2</v>
      </c>
      <c r="L214" s="125">
        <v>7.9177999395587798E-2</v>
      </c>
      <c r="M214" s="126">
        <v>0.10557939914163091</v>
      </c>
      <c r="P214" s="84"/>
      <c r="Q214" s="84"/>
    </row>
    <row r="215" spans="1:17" ht="12.95" customHeight="1">
      <c r="A215" s="85" t="s">
        <v>203</v>
      </c>
      <c r="B215" s="86">
        <v>22</v>
      </c>
      <c r="C215" s="91">
        <v>12</v>
      </c>
      <c r="D215" s="123">
        <v>10</v>
      </c>
      <c r="E215" s="124">
        <v>0.83333333333333337</v>
      </c>
      <c r="F215" s="125">
        <v>6.6869300911854099E-2</v>
      </c>
      <c r="G215" s="230">
        <v>5.0632911392405063E-2</v>
      </c>
      <c r="H215" s="129">
        <v>159</v>
      </c>
      <c r="I215" s="128">
        <v>63</v>
      </c>
      <c r="J215" s="123">
        <v>96</v>
      </c>
      <c r="K215" s="124">
        <v>1.5238095238095237</v>
      </c>
      <c r="L215" s="125">
        <v>4.805077062556664E-2</v>
      </c>
      <c r="M215" s="126">
        <v>2.7038626609442059E-2</v>
      </c>
      <c r="O215" s="65"/>
      <c r="P215" s="132"/>
      <c r="Q215" s="132"/>
    </row>
    <row r="216" spans="1:17" ht="12.95" customHeight="1">
      <c r="A216" s="85" t="s">
        <v>204</v>
      </c>
      <c r="B216" s="86">
        <v>12</v>
      </c>
      <c r="C216" s="91">
        <v>19</v>
      </c>
      <c r="D216" s="123">
        <v>-7</v>
      </c>
      <c r="E216" s="124">
        <v>-0.36842105263157893</v>
      </c>
      <c r="F216" s="125">
        <v>3.64741641337386E-2</v>
      </c>
      <c r="G216" s="230">
        <v>8.0168776371308023E-2</v>
      </c>
      <c r="H216" s="129">
        <v>59</v>
      </c>
      <c r="I216" s="128">
        <v>49</v>
      </c>
      <c r="J216" s="123">
        <v>10</v>
      </c>
      <c r="K216" s="124">
        <v>0.20408163265306123</v>
      </c>
      <c r="L216" s="125">
        <v>1.7830160169235418E-2</v>
      </c>
      <c r="M216" s="126">
        <v>2.1030042918454936E-2</v>
      </c>
      <c r="P216" s="84"/>
      <c r="Q216" s="84"/>
    </row>
    <row r="217" spans="1:17" ht="12.95" customHeight="1" thickBot="1">
      <c r="A217" s="203" t="s">
        <v>205</v>
      </c>
      <c r="B217" s="231">
        <v>92</v>
      </c>
      <c r="C217" s="205">
        <v>56</v>
      </c>
      <c r="D217" s="206">
        <v>36</v>
      </c>
      <c r="E217" s="207">
        <v>0.6428571428571429</v>
      </c>
      <c r="F217" s="208">
        <v>0.2796352583586626</v>
      </c>
      <c r="G217" s="209">
        <v>0.23628691983122363</v>
      </c>
      <c r="H217" s="211">
        <v>711</v>
      </c>
      <c r="I217" s="210">
        <v>485</v>
      </c>
      <c r="J217" s="206">
        <v>226</v>
      </c>
      <c r="K217" s="207">
        <v>0.46597938144329898</v>
      </c>
      <c r="L217" s="208">
        <v>0.21486854034451497</v>
      </c>
      <c r="M217" s="212">
        <v>0.20815450643776823</v>
      </c>
      <c r="O217" s="65"/>
      <c r="P217" s="132"/>
      <c r="Q217" s="132"/>
    </row>
    <row r="218" spans="1:17" ht="12.95" customHeight="1">
      <c r="A218" s="140"/>
      <c r="B218" s="104"/>
      <c r="C218" s="105"/>
      <c r="D218" s="106"/>
      <c r="E218" s="107"/>
      <c r="F218" s="108"/>
      <c r="G218" s="109"/>
      <c r="H218" s="112"/>
      <c r="I218" s="111"/>
      <c r="J218" s="106"/>
      <c r="K218" s="107"/>
      <c r="L218" s="108"/>
      <c r="M218" s="109"/>
      <c r="P218" s="84"/>
      <c r="Q218" s="84"/>
    </row>
    <row r="219" spans="1:17" s="65" customFormat="1" ht="12.95" customHeight="1">
      <c r="A219" s="94" t="s">
        <v>206</v>
      </c>
      <c r="B219" s="95">
        <v>1598</v>
      </c>
      <c r="C219" s="96">
        <v>1009</v>
      </c>
      <c r="D219" s="97">
        <v>589</v>
      </c>
      <c r="E219" s="98">
        <v>0.5837462834489594</v>
      </c>
      <c r="F219" s="99">
        <v>1.0449088483770562E-2</v>
      </c>
      <c r="G219" s="232">
        <v>7.2372809628667954E-3</v>
      </c>
      <c r="H219" s="233">
        <v>8874</v>
      </c>
      <c r="I219" s="101">
        <v>9335</v>
      </c>
      <c r="J219" s="97">
        <v>-461</v>
      </c>
      <c r="K219" s="98">
        <v>-4.9384038564542043E-2</v>
      </c>
      <c r="L219" s="99">
        <v>8.3625498456271659E-3</v>
      </c>
      <c r="M219" s="100">
        <v>9.2923628285139174E-3</v>
      </c>
      <c r="P219" s="132"/>
      <c r="Q219" s="132"/>
    </row>
    <row r="220" spans="1:17" ht="12.95" customHeight="1">
      <c r="A220" s="85"/>
      <c r="B220" s="86"/>
      <c r="C220" s="91"/>
      <c r="D220" s="123"/>
      <c r="E220" s="124"/>
      <c r="F220" s="125"/>
      <c r="G220" s="230"/>
      <c r="H220" s="136"/>
      <c r="I220" s="111"/>
      <c r="J220" s="123"/>
      <c r="K220" s="124"/>
      <c r="L220" s="125"/>
      <c r="M220" s="126"/>
      <c r="P220" s="84"/>
      <c r="Q220" s="84"/>
    </row>
    <row r="221" spans="1:17" s="65" customFormat="1" ht="12.95" customHeight="1" thickBot="1">
      <c r="A221" s="234" t="s">
        <v>208</v>
      </c>
      <c r="B221" s="235">
        <v>0</v>
      </c>
      <c r="C221" s="236">
        <v>1</v>
      </c>
      <c r="D221" s="237">
        <v>-1</v>
      </c>
      <c r="E221" s="238">
        <v>-1</v>
      </c>
      <c r="F221" s="239">
        <v>0</v>
      </c>
      <c r="G221" s="240">
        <v>7.1727264250414229E-6</v>
      </c>
      <c r="H221" s="242">
        <v>0</v>
      </c>
      <c r="I221" s="241">
        <v>6</v>
      </c>
      <c r="J221" s="237">
        <v>-6</v>
      </c>
      <c r="K221" s="238">
        <v>-1</v>
      </c>
      <c r="L221" s="239">
        <v>0</v>
      </c>
      <c r="M221" s="243">
        <v>5.9725952834583288E-6</v>
      </c>
      <c r="O221" s="48"/>
      <c r="P221" s="84"/>
      <c r="Q221" s="84"/>
    </row>
    <row r="222" spans="1:17" ht="12.95" customHeight="1">
      <c r="A222" s="85"/>
      <c r="B222" s="86"/>
      <c r="C222" s="91"/>
      <c r="D222" s="123"/>
      <c r="E222" s="124"/>
      <c r="F222" s="125"/>
      <c r="G222" s="230"/>
      <c r="H222" s="136"/>
      <c r="I222" s="111"/>
      <c r="J222" s="123"/>
      <c r="K222" s="124"/>
      <c r="L222" s="125"/>
      <c r="M222" s="126"/>
      <c r="P222" s="84"/>
      <c r="Q222" s="84"/>
    </row>
    <row r="223" spans="1:17" s="65" customFormat="1" ht="12.95" customHeight="1">
      <c r="A223" s="244" t="s">
        <v>207</v>
      </c>
      <c r="B223" s="245">
        <v>137764</v>
      </c>
      <c r="C223" s="246">
        <v>129433</v>
      </c>
      <c r="D223" s="247">
        <v>8331</v>
      </c>
      <c r="E223" s="248">
        <v>6.4365347322552988E-2</v>
      </c>
      <c r="F223" s="249" t="s">
        <v>273</v>
      </c>
      <c r="G223" s="250" t="s">
        <v>273</v>
      </c>
      <c r="H223" s="253">
        <v>514702</v>
      </c>
      <c r="I223" s="251">
        <v>504960</v>
      </c>
      <c r="J223" s="247">
        <v>9742</v>
      </c>
      <c r="K223" s="248">
        <v>1.9292617237008872E-2</v>
      </c>
      <c r="L223" s="249" t="s">
        <v>273</v>
      </c>
      <c r="M223" s="252" t="s">
        <v>273</v>
      </c>
      <c r="O223" s="48"/>
      <c r="P223" s="84"/>
      <c r="Q223" s="84"/>
    </row>
    <row r="224" spans="1:17" ht="24.95" customHeight="1">
      <c r="A224" s="140"/>
      <c r="B224" s="86"/>
      <c r="C224" s="91"/>
      <c r="D224" s="123"/>
      <c r="E224" s="124"/>
      <c r="F224" s="125"/>
      <c r="G224" s="230"/>
      <c r="H224" s="161"/>
      <c r="I224" s="128"/>
      <c r="J224" s="123"/>
      <c r="K224" s="124"/>
      <c r="L224" s="125"/>
      <c r="M224" s="126"/>
      <c r="P224" s="84"/>
      <c r="Q224" s="84"/>
    </row>
    <row r="225" spans="1:22" ht="24.95" customHeight="1">
      <c r="A225" s="254" t="s">
        <v>209</v>
      </c>
      <c r="B225" s="184">
        <v>152932.00000000003</v>
      </c>
      <c r="C225" s="179">
        <v>139417</v>
      </c>
      <c r="D225" s="133">
        <v>13515.000000000029</v>
      </c>
      <c r="E225" s="180">
        <v>9.6939397634435029E-2</v>
      </c>
      <c r="F225" s="137">
        <v>0.52608911027327532</v>
      </c>
      <c r="G225" s="138">
        <v>0.51856797470708571</v>
      </c>
      <c r="H225" s="255">
        <v>1061159.5941207185</v>
      </c>
      <c r="I225" s="182">
        <v>1004588.4101033215</v>
      </c>
      <c r="J225" s="133">
        <v>56571.184017396998</v>
      </c>
      <c r="K225" s="180">
        <v>5.6312797806993088E-2</v>
      </c>
      <c r="L225" s="137">
        <v>0.67338375278624163</v>
      </c>
      <c r="M225" s="138">
        <v>0.66548936316296214</v>
      </c>
      <c r="N225" s="202"/>
      <c r="P225" s="84"/>
      <c r="Q225" s="84"/>
    </row>
    <row r="226" spans="1:22" ht="24.95" customHeight="1">
      <c r="A226" s="254"/>
      <c r="B226" s="184"/>
      <c r="C226" s="179"/>
      <c r="D226" s="133"/>
      <c r="E226" s="180"/>
      <c r="F226" s="137"/>
      <c r="G226" s="138"/>
      <c r="H226" s="255"/>
      <c r="I226" s="182"/>
      <c r="J226" s="133"/>
      <c r="K226" s="180"/>
      <c r="L226" s="137"/>
      <c r="M226" s="138"/>
      <c r="P226" s="84"/>
      <c r="Q226" s="84"/>
    </row>
    <row r="227" spans="1:22" ht="24.95" customHeight="1">
      <c r="A227" s="254" t="s">
        <v>210</v>
      </c>
      <c r="B227" s="184">
        <v>137764</v>
      </c>
      <c r="C227" s="179">
        <v>129433</v>
      </c>
      <c r="D227" s="133">
        <v>8331</v>
      </c>
      <c r="E227" s="180">
        <v>6.4365347322552988E-2</v>
      </c>
      <c r="F227" s="137">
        <v>0.47391088972672485</v>
      </c>
      <c r="G227" s="138">
        <v>0.48143202529291429</v>
      </c>
      <c r="H227" s="255">
        <v>514702</v>
      </c>
      <c r="I227" s="182">
        <v>504960</v>
      </c>
      <c r="J227" s="133">
        <v>9742</v>
      </c>
      <c r="K227" s="180">
        <v>1.9292617237008872E-2</v>
      </c>
      <c r="L227" s="137">
        <v>0.32661624721375837</v>
      </c>
      <c r="M227" s="138">
        <v>0.3345106368370378</v>
      </c>
      <c r="P227" s="84"/>
      <c r="Q227" s="84"/>
    </row>
    <row r="228" spans="1:22" ht="24.75" customHeight="1">
      <c r="A228" s="140"/>
      <c r="B228" s="104"/>
      <c r="C228" s="105"/>
      <c r="D228" s="106"/>
      <c r="E228" s="107"/>
      <c r="F228" s="108"/>
      <c r="G228" s="109"/>
      <c r="H228" s="255"/>
      <c r="I228" s="182"/>
      <c r="J228" s="106"/>
      <c r="K228" s="107"/>
      <c r="L228" s="108"/>
      <c r="M228" s="109"/>
      <c r="P228" s="84"/>
      <c r="Q228" s="84"/>
    </row>
    <row r="229" spans="1:22" ht="24.75" customHeight="1" thickBot="1">
      <c r="A229" s="256" t="s">
        <v>211</v>
      </c>
      <c r="B229" s="257">
        <v>290696</v>
      </c>
      <c r="C229" s="258">
        <v>268850</v>
      </c>
      <c r="D229" s="259">
        <v>21846</v>
      </c>
      <c r="E229" s="260">
        <v>8.1257206620792263E-2</v>
      </c>
      <c r="F229" s="261" t="s">
        <v>273</v>
      </c>
      <c r="G229" s="262" t="s">
        <v>273</v>
      </c>
      <c r="H229" s="264">
        <v>1575861.5941207185</v>
      </c>
      <c r="I229" s="263">
        <v>1509548.4101033215</v>
      </c>
      <c r="J229" s="259">
        <v>66313.184017396998</v>
      </c>
      <c r="K229" s="260">
        <v>4.3929153628705538E-2</v>
      </c>
      <c r="L229" s="261" t="s">
        <v>273</v>
      </c>
      <c r="M229" s="262" t="s">
        <v>273</v>
      </c>
      <c r="P229" s="84"/>
      <c r="Q229" s="84"/>
    </row>
    <row r="230" spans="1:22" ht="12.95" customHeight="1">
      <c r="A230" s="48"/>
      <c r="B230" s="48"/>
      <c r="C230" s="265"/>
      <c r="D230" s="48"/>
      <c r="E230" s="48"/>
      <c r="F230" s="48"/>
      <c r="V230" s="265"/>
    </row>
    <row r="231" spans="1:22" ht="12.95" customHeight="1">
      <c r="A231" s="48"/>
      <c r="B231" s="48"/>
      <c r="C231" s="265"/>
      <c r="D231" s="48"/>
      <c r="E231" s="48"/>
      <c r="F231" s="48"/>
      <c r="V231" s="265"/>
    </row>
    <row r="232" spans="1:22" ht="12.95" customHeight="1">
      <c r="A232" s="48"/>
      <c r="B232" s="48"/>
      <c r="C232" s="265"/>
      <c r="D232" s="48"/>
      <c r="E232" s="48"/>
      <c r="F232" s="48"/>
      <c r="H232" s="270"/>
      <c r="V232" s="265"/>
    </row>
    <row r="233" spans="1:22" ht="12.95" customHeight="1">
      <c r="A233" s="48"/>
      <c r="B233" s="48"/>
      <c r="C233" s="265"/>
      <c r="D233" s="48"/>
      <c r="E233" s="48"/>
      <c r="H233" s="270"/>
      <c r="I233" s="270"/>
      <c r="V233" s="265"/>
    </row>
    <row r="234" spans="1:22" ht="12.95" customHeight="1">
      <c r="A234" s="48"/>
      <c r="B234" s="48"/>
      <c r="C234" s="271"/>
      <c r="D234" s="48"/>
      <c r="E234" s="48"/>
      <c r="F234" s="48"/>
      <c r="H234" s="270"/>
      <c r="V234" s="265"/>
    </row>
    <row r="235" spans="1:22" ht="12.95" customHeight="1">
      <c r="A235" s="48"/>
      <c r="B235" s="48"/>
      <c r="C235" s="265"/>
      <c r="D235" s="48"/>
      <c r="E235" s="48"/>
      <c r="F235" s="48"/>
      <c r="H235" s="270"/>
      <c r="I235" s="270"/>
      <c r="V235" s="265"/>
    </row>
    <row r="236" spans="1:22" ht="12.95" customHeight="1">
      <c r="A236" s="48"/>
      <c r="B236" s="202"/>
      <c r="C236" s="265"/>
      <c r="D236" s="48"/>
      <c r="E236" s="48"/>
      <c r="F236" s="48"/>
      <c r="H236" s="270"/>
      <c r="I236" s="272"/>
      <c r="V236" s="265"/>
    </row>
    <row r="237" spans="1:22" ht="12.95" customHeight="1">
      <c r="A237" s="48"/>
      <c r="B237" s="48"/>
      <c r="C237" s="265"/>
      <c r="D237" s="48"/>
      <c r="E237" s="48"/>
      <c r="F237" s="48"/>
      <c r="H237" s="270"/>
      <c r="I237" s="270"/>
      <c r="V237" s="265"/>
    </row>
    <row r="238" spans="1:22" ht="12.95" customHeight="1">
      <c r="A238" s="48"/>
      <c r="B238" s="48"/>
      <c r="C238" s="271"/>
      <c r="D238" s="48"/>
      <c r="E238" s="48"/>
      <c r="F238" s="48"/>
      <c r="I238" s="273"/>
      <c r="V238" s="265"/>
    </row>
    <row r="239" spans="1:22" ht="12.95" customHeight="1">
      <c r="A239" s="48"/>
      <c r="B239" s="202"/>
      <c r="C239" s="265"/>
      <c r="D239" s="48"/>
      <c r="E239" s="48"/>
      <c r="F239" s="48"/>
      <c r="V239" s="265"/>
    </row>
    <row r="240" spans="1:22" ht="12.95" customHeight="1">
      <c r="A240" s="48"/>
      <c r="B240" s="48"/>
      <c r="C240" s="265"/>
      <c r="D240" s="48"/>
      <c r="E240" s="48"/>
      <c r="F240" s="48"/>
      <c r="G240" s="48"/>
      <c r="H240" s="48"/>
      <c r="I240" s="202"/>
      <c r="J240" s="48"/>
      <c r="K240" s="48"/>
      <c r="L240" s="48"/>
      <c r="M240" s="48"/>
      <c r="V240" s="265"/>
    </row>
    <row r="241" spans="1:22">
      <c r="A241" s="48"/>
      <c r="B241" s="48"/>
      <c r="C241" s="265"/>
      <c r="D241" s="48"/>
      <c r="E241" s="48"/>
      <c r="F241" s="48"/>
      <c r="G241" s="48"/>
      <c r="H241" s="48"/>
      <c r="I241" s="48"/>
      <c r="J241" s="48"/>
      <c r="K241" s="48"/>
      <c r="L241" s="48"/>
      <c r="M241" s="48"/>
      <c r="V241" s="265"/>
    </row>
    <row r="242" spans="1:22">
      <c r="A242" s="48"/>
      <c r="B242" s="48"/>
      <c r="C242" s="265"/>
      <c r="D242" s="48"/>
      <c r="E242" s="48"/>
      <c r="F242" s="48"/>
      <c r="G242" s="48"/>
      <c r="H242" s="48"/>
      <c r="I242" s="48"/>
      <c r="J242" s="48"/>
      <c r="K242" s="48"/>
      <c r="L242" s="48"/>
      <c r="M242" s="48"/>
      <c r="V242" s="265"/>
    </row>
    <row r="243" spans="1:22">
      <c r="A243" s="48"/>
      <c r="B243" s="48"/>
      <c r="C243" s="265"/>
      <c r="D243" s="48"/>
      <c r="E243" s="48"/>
      <c r="F243" s="48"/>
      <c r="G243" s="48"/>
      <c r="H243" s="48"/>
      <c r="I243" s="48"/>
      <c r="J243" s="48"/>
      <c r="K243" s="48"/>
      <c r="L243" s="48"/>
      <c r="M243" s="48"/>
      <c r="V243" s="265"/>
    </row>
    <row r="244" spans="1:22">
      <c r="A244" s="48"/>
      <c r="B244" s="48"/>
      <c r="C244" s="265"/>
      <c r="D244" s="48"/>
      <c r="E244" s="48"/>
      <c r="F244" s="48"/>
      <c r="G244" s="48"/>
      <c r="H244" s="48"/>
      <c r="I244" s="48"/>
      <c r="J244" s="48"/>
      <c r="K244" s="48"/>
      <c r="L244" s="48"/>
      <c r="M244" s="48"/>
      <c r="V244" s="265"/>
    </row>
    <row r="245" spans="1:22">
      <c r="A245" s="48"/>
      <c r="B245" s="48"/>
      <c r="C245" s="265"/>
      <c r="D245" s="48"/>
      <c r="E245" s="48"/>
      <c r="F245" s="48"/>
      <c r="G245" s="48"/>
      <c r="H245" s="48"/>
      <c r="I245" s="48"/>
      <c r="J245" s="48"/>
      <c r="K245" s="48"/>
      <c r="L245" s="48"/>
      <c r="M245" s="48"/>
      <c r="V245" s="265"/>
    </row>
    <row r="246" spans="1:22">
      <c r="A246" s="48"/>
      <c r="B246" s="48"/>
      <c r="C246" s="265"/>
      <c r="D246" s="48"/>
      <c r="E246" s="48"/>
      <c r="F246" s="48"/>
      <c r="G246" s="48"/>
      <c r="H246" s="48"/>
      <c r="I246" s="48"/>
      <c r="J246" s="48"/>
      <c r="K246" s="48"/>
      <c r="L246" s="48"/>
      <c r="M246" s="48"/>
      <c r="V246" s="265"/>
    </row>
    <row r="247" spans="1:22">
      <c r="A247" s="48"/>
      <c r="B247" s="48"/>
      <c r="C247" s="265"/>
      <c r="D247" s="48"/>
      <c r="E247" s="48"/>
      <c r="F247" s="48"/>
      <c r="G247" s="48"/>
      <c r="H247" s="48"/>
      <c r="I247" s="48"/>
      <c r="J247" s="48"/>
      <c r="K247" s="48"/>
      <c r="L247" s="48"/>
      <c r="M247" s="48"/>
      <c r="V247" s="265"/>
    </row>
    <row r="248" spans="1:22">
      <c r="A248" s="48"/>
      <c r="B248" s="48"/>
      <c r="C248" s="265"/>
      <c r="D248" s="48"/>
      <c r="E248" s="48"/>
      <c r="F248" s="48"/>
      <c r="G248" s="48"/>
      <c r="H248" s="48"/>
      <c r="I248" s="48"/>
      <c r="J248" s="48"/>
      <c r="K248" s="48"/>
      <c r="L248" s="48"/>
      <c r="M248" s="48"/>
      <c r="V248" s="265"/>
    </row>
    <row r="249" spans="1:22">
      <c r="A249" s="48"/>
      <c r="B249" s="48"/>
      <c r="C249" s="265"/>
      <c r="D249" s="48"/>
      <c r="E249" s="48"/>
      <c r="F249" s="48"/>
      <c r="G249" s="48"/>
      <c r="H249" s="48"/>
      <c r="I249" s="48"/>
      <c r="J249" s="48"/>
      <c r="K249" s="48"/>
      <c r="L249" s="48"/>
      <c r="M249" s="48"/>
      <c r="V249" s="265"/>
    </row>
    <row r="250" spans="1:22">
      <c r="A250" s="48"/>
      <c r="B250" s="48"/>
      <c r="C250" s="265"/>
      <c r="D250" s="48"/>
      <c r="E250" s="48"/>
      <c r="F250" s="48"/>
      <c r="G250" s="48"/>
      <c r="H250" s="48"/>
      <c r="I250" s="48"/>
      <c r="J250" s="48"/>
      <c r="K250" s="48"/>
      <c r="L250" s="48"/>
      <c r="M250" s="48"/>
      <c r="V250" s="265"/>
    </row>
    <row r="251" spans="1:22">
      <c r="A251" s="48"/>
      <c r="B251" s="48"/>
      <c r="C251" s="265"/>
      <c r="D251" s="48"/>
      <c r="E251" s="48"/>
      <c r="F251" s="48"/>
      <c r="G251" s="48"/>
      <c r="H251" s="48"/>
      <c r="I251" s="48"/>
      <c r="J251" s="48"/>
      <c r="K251" s="48"/>
      <c r="L251" s="48"/>
      <c r="M251" s="48"/>
      <c r="V251" s="265"/>
    </row>
    <row r="252" spans="1:22">
      <c r="A252" s="48"/>
      <c r="B252" s="48"/>
      <c r="C252" s="265"/>
      <c r="D252" s="48"/>
      <c r="E252" s="48"/>
      <c r="F252" s="48"/>
      <c r="G252" s="48"/>
      <c r="H252" s="48"/>
      <c r="I252" s="48"/>
      <c r="J252" s="48"/>
      <c r="K252" s="48"/>
      <c r="L252" s="48"/>
      <c r="M252" s="48"/>
      <c r="V252" s="265"/>
    </row>
    <row r="253" spans="1:22">
      <c r="A253" s="48"/>
      <c r="B253" s="48"/>
      <c r="C253" s="265"/>
      <c r="D253" s="48"/>
      <c r="E253" s="48"/>
      <c r="F253" s="48"/>
      <c r="G253" s="48"/>
      <c r="H253" s="48"/>
      <c r="I253" s="48"/>
      <c r="J253" s="48"/>
      <c r="K253" s="48"/>
      <c r="L253" s="48"/>
      <c r="M253" s="48"/>
      <c r="V253" s="265"/>
    </row>
    <row r="254" spans="1:22">
      <c r="A254" s="48"/>
      <c r="B254" s="48"/>
      <c r="C254" s="265"/>
      <c r="D254" s="48"/>
      <c r="E254" s="48"/>
      <c r="F254" s="48"/>
      <c r="G254" s="48"/>
      <c r="H254" s="48"/>
      <c r="I254" s="48"/>
      <c r="J254" s="48"/>
      <c r="K254" s="48"/>
      <c r="L254" s="48"/>
      <c r="M254" s="48"/>
      <c r="V254" s="265"/>
    </row>
    <row r="255" spans="1:22">
      <c r="A255" s="48"/>
      <c r="B255" s="48"/>
      <c r="C255" s="265"/>
      <c r="D255" s="48"/>
      <c r="E255" s="48"/>
      <c r="F255" s="48"/>
      <c r="G255" s="48"/>
      <c r="H255" s="48"/>
      <c r="I255" s="48"/>
      <c r="J255" s="48"/>
      <c r="K255" s="48"/>
      <c r="L255" s="48"/>
      <c r="M255" s="48"/>
      <c r="V255" s="265"/>
    </row>
    <row r="256" spans="1:22">
      <c r="A256" s="48"/>
      <c r="B256" s="48"/>
      <c r="C256" s="265"/>
      <c r="D256" s="48"/>
      <c r="E256" s="48"/>
      <c r="F256" s="48"/>
      <c r="G256" s="48"/>
      <c r="H256" s="48"/>
      <c r="I256" s="48"/>
      <c r="J256" s="48"/>
      <c r="K256" s="48"/>
      <c r="L256" s="48"/>
      <c r="M256" s="48"/>
      <c r="V256" s="265"/>
    </row>
    <row r="257" spans="1:22">
      <c r="A257" s="48"/>
      <c r="B257" s="48"/>
      <c r="C257" s="265"/>
      <c r="D257" s="48"/>
      <c r="E257" s="48"/>
      <c r="F257" s="48"/>
      <c r="G257" s="48"/>
      <c r="H257" s="48"/>
      <c r="I257" s="48"/>
      <c r="J257" s="48"/>
      <c r="K257" s="48"/>
      <c r="L257" s="48"/>
      <c r="M257" s="48"/>
      <c r="V257" s="265"/>
    </row>
    <row r="258" spans="1:22">
      <c r="A258" s="48"/>
      <c r="B258" s="48"/>
      <c r="C258" s="265"/>
      <c r="D258" s="48"/>
      <c r="E258" s="48"/>
      <c r="F258" s="48"/>
      <c r="G258" s="48"/>
      <c r="H258" s="48"/>
      <c r="I258" s="48"/>
      <c r="J258" s="48"/>
      <c r="K258" s="48"/>
      <c r="L258" s="48"/>
      <c r="M258" s="48"/>
      <c r="V258" s="265"/>
    </row>
    <row r="259" spans="1:22">
      <c r="A259" s="48"/>
      <c r="B259" s="48"/>
      <c r="C259" s="265"/>
      <c r="D259" s="48"/>
      <c r="E259" s="48"/>
      <c r="F259" s="48"/>
      <c r="G259" s="48"/>
      <c r="H259" s="48"/>
      <c r="I259" s="48"/>
      <c r="J259" s="48"/>
      <c r="K259" s="48"/>
      <c r="L259" s="48"/>
      <c r="M259" s="48"/>
      <c r="V259" s="265"/>
    </row>
    <row r="260" spans="1:22">
      <c r="A260" s="48"/>
      <c r="B260" s="48"/>
      <c r="C260" s="265"/>
      <c r="D260" s="48"/>
      <c r="E260" s="48"/>
      <c r="F260" s="48"/>
      <c r="G260" s="48"/>
      <c r="H260" s="48"/>
      <c r="I260" s="48"/>
      <c r="J260" s="48"/>
      <c r="K260" s="48"/>
      <c r="L260" s="48"/>
      <c r="M260" s="48"/>
      <c r="V260" s="265"/>
    </row>
    <row r="261" spans="1:22">
      <c r="A261" s="48"/>
      <c r="B261" s="48"/>
      <c r="C261" s="265"/>
      <c r="D261" s="48"/>
      <c r="E261" s="48"/>
      <c r="F261" s="48"/>
      <c r="G261" s="48"/>
      <c r="H261" s="48"/>
      <c r="I261" s="48"/>
      <c r="J261" s="48"/>
      <c r="K261" s="48"/>
      <c r="L261" s="48"/>
      <c r="M261" s="48"/>
      <c r="V261" s="265"/>
    </row>
    <row r="262" spans="1:22">
      <c r="A262" s="48"/>
      <c r="B262" s="48"/>
      <c r="C262" s="265"/>
      <c r="D262" s="48"/>
      <c r="E262" s="48"/>
      <c r="F262" s="48"/>
      <c r="G262" s="48"/>
      <c r="H262" s="48"/>
      <c r="I262" s="48"/>
      <c r="J262" s="48"/>
      <c r="K262" s="48"/>
      <c r="L262" s="48"/>
      <c r="M262" s="48"/>
      <c r="V262" s="265"/>
    </row>
    <row r="263" spans="1:22">
      <c r="A263" s="48"/>
      <c r="B263" s="48"/>
      <c r="C263" s="265"/>
      <c r="D263" s="48"/>
      <c r="E263" s="48"/>
      <c r="F263" s="48"/>
      <c r="G263" s="48"/>
      <c r="H263" s="48"/>
      <c r="I263" s="48"/>
      <c r="J263" s="48"/>
      <c r="K263" s="48"/>
      <c r="L263" s="48"/>
      <c r="M263" s="48"/>
      <c r="V263" s="265"/>
    </row>
    <row r="264" spans="1:22">
      <c r="A264" s="48"/>
      <c r="B264" s="48"/>
      <c r="C264" s="265"/>
      <c r="D264" s="48"/>
      <c r="E264" s="48"/>
      <c r="F264" s="48"/>
      <c r="G264" s="48"/>
      <c r="H264" s="48"/>
      <c r="I264" s="48"/>
      <c r="J264" s="48"/>
      <c r="K264" s="48"/>
      <c r="L264" s="48"/>
      <c r="M264" s="48"/>
      <c r="V264" s="265"/>
    </row>
    <row r="265" spans="1:22">
      <c r="A265" s="48"/>
      <c r="B265" s="48"/>
      <c r="C265" s="265"/>
      <c r="D265" s="48"/>
      <c r="E265" s="48"/>
      <c r="F265" s="48"/>
      <c r="G265" s="48"/>
      <c r="H265" s="48"/>
      <c r="I265" s="48"/>
      <c r="J265" s="48"/>
      <c r="K265" s="48"/>
      <c r="L265" s="48"/>
      <c r="M265" s="48"/>
      <c r="V265" s="265"/>
    </row>
    <row r="266" spans="1:22">
      <c r="A266" s="48"/>
      <c r="B266" s="48"/>
      <c r="C266" s="265"/>
      <c r="D266" s="48"/>
      <c r="E266" s="48"/>
      <c r="F266" s="48"/>
      <c r="G266" s="48"/>
      <c r="H266" s="48"/>
      <c r="I266" s="48"/>
      <c r="J266" s="48"/>
      <c r="K266" s="48"/>
      <c r="L266" s="48"/>
      <c r="M266" s="48"/>
      <c r="V266" s="265"/>
    </row>
    <row r="267" spans="1:22">
      <c r="A267" s="48"/>
      <c r="B267" s="48"/>
      <c r="C267" s="265"/>
      <c r="D267" s="48"/>
      <c r="E267" s="48"/>
      <c r="F267" s="48"/>
      <c r="G267" s="48"/>
      <c r="H267" s="48"/>
      <c r="I267" s="48"/>
      <c r="J267" s="48"/>
      <c r="K267" s="48"/>
      <c r="L267" s="48"/>
      <c r="M267" s="48"/>
      <c r="V267" s="265"/>
    </row>
    <row r="268" spans="1:22">
      <c r="A268" s="48"/>
      <c r="B268" s="48"/>
      <c r="C268" s="265"/>
      <c r="D268" s="48"/>
      <c r="E268" s="48"/>
      <c r="F268" s="48"/>
      <c r="G268" s="48"/>
      <c r="H268" s="48"/>
      <c r="I268" s="48"/>
      <c r="J268" s="48"/>
      <c r="K268" s="48"/>
      <c r="L268" s="48"/>
      <c r="M268" s="48"/>
      <c r="V268" s="265"/>
    </row>
    <row r="269" spans="1:22">
      <c r="A269" s="48"/>
      <c r="B269" s="48"/>
      <c r="C269" s="265"/>
      <c r="D269" s="48"/>
      <c r="E269" s="48"/>
      <c r="F269" s="48"/>
      <c r="G269" s="48"/>
      <c r="H269" s="48"/>
      <c r="I269" s="48"/>
      <c r="J269" s="48"/>
      <c r="K269" s="48"/>
      <c r="L269" s="48"/>
      <c r="M269" s="48"/>
      <c r="V269" s="265"/>
    </row>
    <row r="270" spans="1:22">
      <c r="A270" s="48"/>
      <c r="B270" s="48"/>
      <c r="C270" s="265"/>
      <c r="D270" s="48"/>
      <c r="E270" s="48"/>
      <c r="F270" s="48"/>
      <c r="G270" s="48"/>
      <c r="H270" s="48"/>
      <c r="I270" s="48"/>
      <c r="J270" s="48"/>
      <c r="K270" s="48"/>
      <c r="L270" s="48"/>
      <c r="M270" s="48"/>
      <c r="V270" s="265"/>
    </row>
    <row r="271" spans="1:22">
      <c r="A271" s="48"/>
      <c r="B271" s="48"/>
      <c r="C271" s="265"/>
      <c r="D271" s="48"/>
      <c r="E271" s="48"/>
      <c r="F271" s="48"/>
      <c r="G271" s="48"/>
      <c r="H271" s="48"/>
      <c r="I271" s="48"/>
      <c r="J271" s="48"/>
      <c r="K271" s="48"/>
      <c r="L271" s="48"/>
      <c r="M271" s="48"/>
      <c r="V271" s="265"/>
    </row>
    <row r="272" spans="1:22">
      <c r="A272" s="48"/>
      <c r="B272" s="48"/>
      <c r="C272" s="265"/>
      <c r="D272" s="48"/>
      <c r="E272" s="48"/>
      <c r="F272" s="48"/>
      <c r="G272" s="48"/>
      <c r="H272" s="48"/>
      <c r="I272" s="48"/>
      <c r="J272" s="48"/>
      <c r="K272" s="48"/>
      <c r="L272" s="48"/>
      <c r="M272" s="48"/>
      <c r="V272" s="265"/>
    </row>
  </sheetData>
  <mergeCells count="3">
    <mergeCell ref="B2:C2"/>
    <mergeCell ref="D2:E2"/>
    <mergeCell ref="J2:K2"/>
  </mergeCells>
  <printOptions horizontalCentered="1"/>
  <pageMargins left="0.17" right="0.12" top="0.94" bottom="0.32" header="0.28999999999999998" footer="0.22"/>
  <pageSetup scale="37" orientation="landscape" r:id="rId1"/>
  <headerFooter alignWithMargins="0">
    <oddHeader>&amp;C&amp;14NUMBER OF PERSONS BY STATE OR COUNTRY OF RESIDENCE REPORT
IN LODGINGS ENDORSED BY PRTC
FOR THE MONTH OF JULY 2014 VS 2013
and Cummulative Figures For Fiscal and Calendar Year</oddHeader>
    <oddFooter>&amp;LSource:  Puerto Rico Tourism Company
Research &amp; Statistics Office&amp;CPage &amp;P of &amp;N</oddFooter>
  </headerFooter>
  <rowBreaks count="3" manualBreakCount="3">
    <brk id="69" max="16383" man="1"/>
    <brk id="152" max="16383" man="1"/>
    <brk id="217"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
  <sheetViews>
    <sheetView zoomScaleNormal="100" workbookViewId="0">
      <selection activeCell="P23" sqref="P23"/>
    </sheetView>
  </sheetViews>
  <sheetFormatPr defaultRowHeight="12.75"/>
  <cols>
    <col min="1" max="1" width="1.85546875" style="270" customWidth="1"/>
    <col min="2" max="2" width="72.42578125" style="270" customWidth="1"/>
    <col min="3" max="4" width="11" style="274" customWidth="1"/>
    <col min="5" max="5" width="12.7109375" style="267" customWidth="1"/>
    <col min="6" max="6" width="14.85546875" style="268" customWidth="1"/>
    <col min="7" max="7" width="12.42578125" style="266" customWidth="1"/>
    <col min="8" max="8" width="11.7109375" style="269" customWidth="1"/>
    <col min="9" max="9" width="18" style="267" customWidth="1"/>
    <col min="10" max="10" width="11.85546875" style="268" customWidth="1"/>
    <col min="11" max="16384" width="9.140625" style="48"/>
  </cols>
  <sheetData>
    <row r="1" spans="1:10">
      <c r="A1" s="40"/>
      <c r="B1" s="276"/>
      <c r="C1" s="277"/>
      <c r="D1" s="277"/>
      <c r="E1" s="278" t="s">
        <v>274</v>
      </c>
      <c r="F1" s="279"/>
      <c r="G1" s="280"/>
      <c r="H1" s="47"/>
      <c r="I1" s="278" t="s">
        <v>274</v>
      </c>
      <c r="J1" s="279"/>
    </row>
    <row r="2" spans="1:10" ht="21">
      <c r="A2" s="50" t="s">
        <v>213</v>
      </c>
      <c r="B2" s="281"/>
      <c r="C2" s="282" t="s">
        <v>214</v>
      </c>
      <c r="D2" s="283"/>
      <c r="E2" s="284"/>
      <c r="F2" s="285"/>
      <c r="G2" s="54" t="s">
        <v>217</v>
      </c>
      <c r="H2" s="54"/>
      <c r="I2" s="286" t="s">
        <v>275</v>
      </c>
      <c r="J2" s="287"/>
    </row>
    <row r="3" spans="1:10" ht="13.5" thickBot="1">
      <c r="A3" s="58" t="s">
        <v>219</v>
      </c>
      <c r="B3" s="288"/>
      <c r="C3" s="59">
        <v>2014</v>
      </c>
      <c r="D3" s="60" t="s">
        <v>220</v>
      </c>
      <c r="E3" s="289" t="s">
        <v>221</v>
      </c>
      <c r="F3" s="290" t="s">
        <v>222</v>
      </c>
      <c r="G3" s="291">
        <v>2014</v>
      </c>
      <c r="H3" s="60" t="s">
        <v>220</v>
      </c>
      <c r="I3" s="289" t="s">
        <v>221</v>
      </c>
      <c r="J3" s="290" t="s">
        <v>222</v>
      </c>
    </row>
    <row r="4" spans="1:10" ht="5.0999999999999996" customHeight="1">
      <c r="A4" s="85"/>
      <c r="B4" s="292"/>
      <c r="C4" s="293"/>
      <c r="D4" s="294"/>
      <c r="E4" s="295"/>
      <c r="F4" s="296"/>
      <c r="G4" s="297"/>
      <c r="H4" s="298"/>
      <c r="I4" s="295"/>
      <c r="J4" s="296"/>
    </row>
    <row r="5" spans="1:10" ht="12.95" customHeight="1">
      <c r="A5" s="299" t="s">
        <v>223</v>
      </c>
      <c r="B5" s="300"/>
      <c r="C5" s="301">
        <v>141346.00000000003</v>
      </c>
      <c r="D5" s="302">
        <v>129333</v>
      </c>
      <c r="E5" s="303">
        <v>12013.000000000029</v>
      </c>
      <c r="F5" s="304">
        <v>9.288426001097963E-2</v>
      </c>
      <c r="G5" s="301">
        <v>987856.59412071831</v>
      </c>
      <c r="H5" s="302">
        <v>936461.41010332154</v>
      </c>
      <c r="I5" s="303">
        <v>51395.184017396765</v>
      </c>
      <c r="J5" s="304">
        <v>5.4882329867416785E-2</v>
      </c>
    </row>
    <row r="6" spans="1:10" ht="5.0999999999999996" customHeight="1">
      <c r="A6" s="85"/>
      <c r="B6" s="292"/>
      <c r="C6" s="306"/>
      <c r="D6" s="93"/>
      <c r="E6" s="87"/>
      <c r="F6" s="307"/>
      <c r="G6" s="306"/>
      <c r="H6" s="93"/>
      <c r="I6" s="87"/>
      <c r="J6" s="307"/>
    </row>
    <row r="7" spans="1:10" ht="12.95" customHeight="1">
      <c r="A7" s="308" t="s">
        <v>224</v>
      </c>
      <c r="B7" s="309"/>
      <c r="C7" s="310">
        <v>140305.00000000003</v>
      </c>
      <c r="D7" s="311">
        <v>128115</v>
      </c>
      <c r="E7" s="312">
        <v>12190.000000000029</v>
      </c>
      <c r="F7" s="313">
        <v>9.5148889669437839E-2</v>
      </c>
      <c r="G7" s="310">
        <v>973407.59412071831</v>
      </c>
      <c r="H7" s="311">
        <v>922197.41010332154</v>
      </c>
      <c r="I7" s="312">
        <v>51210.184017396765</v>
      </c>
      <c r="J7" s="313">
        <v>5.553060923437126E-2</v>
      </c>
    </row>
    <row r="8" spans="1:10" ht="4.5" customHeight="1">
      <c r="A8" s="103"/>
      <c r="B8" s="315"/>
      <c r="C8" s="110"/>
      <c r="D8" s="111"/>
      <c r="E8" s="106"/>
      <c r="F8" s="316"/>
      <c r="G8" s="110"/>
      <c r="H8" s="111"/>
      <c r="I8" s="106"/>
      <c r="J8" s="316"/>
    </row>
    <row r="9" spans="1:10" ht="12.95" customHeight="1">
      <c r="A9" s="172"/>
      <c r="B9" s="318" t="s">
        <v>276</v>
      </c>
      <c r="C9" s="227">
        <v>63121.486524350425</v>
      </c>
      <c r="D9" s="228">
        <v>55559.558956750036</v>
      </c>
      <c r="E9" s="176">
        <v>7561.927567600389</v>
      </c>
      <c r="F9" s="319">
        <v>0.13610488833230155</v>
      </c>
      <c r="G9" s="227">
        <v>448266.16370871785</v>
      </c>
      <c r="H9" s="320">
        <v>418736.83720360126</v>
      </c>
      <c r="I9" s="176">
        <v>29529.326505116594</v>
      </c>
      <c r="J9" s="319">
        <v>7.0520011332938046E-2</v>
      </c>
    </row>
    <row r="10" spans="1:10" ht="12.95" customHeight="1">
      <c r="A10" s="172"/>
      <c r="B10" s="318" t="s">
        <v>277</v>
      </c>
      <c r="C10" s="227">
        <v>47033.538128037399</v>
      </c>
      <c r="D10" s="228">
        <v>42676.828380350242</v>
      </c>
      <c r="E10" s="176">
        <v>4356.7097476871568</v>
      </c>
      <c r="F10" s="319">
        <v>0.10208607136544204</v>
      </c>
      <c r="G10" s="227">
        <v>284020.55984521436</v>
      </c>
      <c r="H10" s="320">
        <v>279295.86491319764</v>
      </c>
      <c r="I10" s="176">
        <v>4724.6949320167187</v>
      </c>
      <c r="J10" s="319">
        <v>1.6916451425033115E-2</v>
      </c>
    </row>
    <row r="11" spans="1:10" ht="12.95" customHeight="1">
      <c r="A11" s="172"/>
      <c r="B11" s="318" t="s">
        <v>278</v>
      </c>
      <c r="C11" s="227">
        <v>26570.975347612195</v>
      </c>
      <c r="D11" s="228">
        <v>23849.612662899712</v>
      </c>
      <c r="E11" s="176">
        <v>2721.3626847124833</v>
      </c>
      <c r="F11" s="319">
        <v>0.11410511035031674</v>
      </c>
      <c r="G11" s="227">
        <v>211881.21779767968</v>
      </c>
      <c r="H11" s="320">
        <v>193697.88561728518</v>
      </c>
      <c r="I11" s="176">
        <v>18183.3321803945</v>
      </c>
      <c r="J11" s="319">
        <v>9.3874706594999913E-2</v>
      </c>
    </row>
    <row r="12" spans="1:10" ht="5.0999999999999996" customHeight="1">
      <c r="A12" s="103"/>
      <c r="B12" s="315"/>
      <c r="C12" s="181"/>
      <c r="D12" s="182"/>
      <c r="E12" s="133"/>
      <c r="F12" s="321"/>
      <c r="G12" s="227"/>
      <c r="H12" s="228"/>
      <c r="I12" s="133"/>
      <c r="J12" s="321"/>
    </row>
    <row r="13" spans="1:10" ht="12.95" customHeight="1">
      <c r="A13" s="172"/>
      <c r="B13" s="318" t="s">
        <v>279</v>
      </c>
      <c r="C13" s="227">
        <v>0</v>
      </c>
      <c r="D13" s="228">
        <v>0</v>
      </c>
      <c r="E13" s="176">
        <v>0</v>
      </c>
      <c r="F13" s="322" t="s">
        <v>273</v>
      </c>
      <c r="G13" s="227">
        <v>12.652769106442555</v>
      </c>
      <c r="H13" s="320">
        <v>2892.822369237525</v>
      </c>
      <c r="I13" s="176">
        <v>-2880.1696001310825</v>
      </c>
      <c r="J13" s="319">
        <v>-0.99562615069594562</v>
      </c>
    </row>
    <row r="14" spans="1:10" ht="12.95" customHeight="1">
      <c r="A14" s="172"/>
      <c r="B14" s="318" t="s">
        <v>280</v>
      </c>
      <c r="C14" s="227">
        <v>3579</v>
      </c>
      <c r="D14" s="228">
        <v>6029</v>
      </c>
      <c r="E14" s="176">
        <v>-2450</v>
      </c>
      <c r="F14" s="319">
        <v>-0.40636921545861671</v>
      </c>
      <c r="G14" s="227">
        <v>29227</v>
      </c>
      <c r="H14" s="320">
        <v>27574</v>
      </c>
      <c r="I14" s="176">
        <v>1653</v>
      </c>
      <c r="J14" s="319">
        <v>5.9947776891274389E-2</v>
      </c>
    </row>
    <row r="15" spans="1:10" ht="5.0999999999999996" customHeight="1">
      <c r="A15" s="103"/>
      <c r="B15" s="315"/>
      <c r="C15" s="181"/>
      <c r="D15" s="182"/>
      <c r="E15" s="133"/>
      <c r="F15" s="321"/>
      <c r="G15" s="227"/>
      <c r="H15" s="228"/>
      <c r="I15" s="133"/>
      <c r="J15" s="321"/>
    </row>
    <row r="16" spans="1:10" ht="12.95" customHeight="1" thickBot="1">
      <c r="A16" s="323" t="s">
        <v>229</v>
      </c>
      <c r="B16" s="324"/>
      <c r="C16" s="325">
        <v>1041</v>
      </c>
      <c r="D16" s="326">
        <v>1218</v>
      </c>
      <c r="E16" s="327">
        <v>-177</v>
      </c>
      <c r="F16" s="328">
        <v>-0.14532019704433496</v>
      </c>
      <c r="G16" s="329">
        <v>14449</v>
      </c>
      <c r="H16" s="330">
        <v>14264</v>
      </c>
      <c r="I16" s="327">
        <v>185</v>
      </c>
      <c r="J16" s="328">
        <v>1.2969713965227146E-2</v>
      </c>
    </row>
    <row r="17" spans="1:10" ht="5.0999999999999996" customHeight="1">
      <c r="A17" s="140"/>
      <c r="B17" s="331"/>
      <c r="C17" s="110"/>
      <c r="D17" s="111"/>
      <c r="E17" s="106"/>
      <c r="F17" s="316"/>
      <c r="G17" s="110"/>
      <c r="H17" s="111"/>
      <c r="I17" s="106"/>
      <c r="J17" s="316"/>
    </row>
    <row r="18" spans="1:10" ht="12.95" customHeight="1">
      <c r="A18" s="299" t="s">
        <v>230</v>
      </c>
      <c r="B18" s="300"/>
      <c r="C18" s="301">
        <v>9988</v>
      </c>
      <c r="D18" s="302">
        <v>9074</v>
      </c>
      <c r="E18" s="303">
        <v>914</v>
      </c>
      <c r="F18" s="304">
        <v>0.10072735287635001</v>
      </c>
      <c r="G18" s="301">
        <v>64429</v>
      </c>
      <c r="H18" s="302">
        <v>58786</v>
      </c>
      <c r="I18" s="303">
        <v>5643</v>
      </c>
      <c r="J18" s="304">
        <v>9.5992243051066586E-2</v>
      </c>
    </row>
    <row r="19" spans="1:10" ht="5.0999999999999996" customHeight="1">
      <c r="A19" s="140"/>
      <c r="B19" s="331"/>
      <c r="C19" s="127"/>
      <c r="D19" s="128"/>
      <c r="E19" s="123"/>
      <c r="F19" s="332"/>
      <c r="G19" s="127"/>
      <c r="H19" s="128"/>
      <c r="I19" s="123"/>
      <c r="J19" s="332"/>
    </row>
    <row r="20" spans="1:10" ht="12.95" customHeight="1">
      <c r="A20" s="113" t="s">
        <v>231</v>
      </c>
      <c r="B20" s="334"/>
      <c r="C20" s="120">
        <v>2352</v>
      </c>
      <c r="D20" s="121">
        <v>2051</v>
      </c>
      <c r="E20" s="116">
        <v>301</v>
      </c>
      <c r="F20" s="335">
        <v>0.14675767918088736</v>
      </c>
      <c r="G20" s="120">
        <v>21215</v>
      </c>
      <c r="H20" s="121">
        <v>19562</v>
      </c>
      <c r="I20" s="116">
        <v>1653</v>
      </c>
      <c r="J20" s="335">
        <v>8.4500562314691746E-2</v>
      </c>
    </row>
    <row r="21" spans="1:10" s="339" customFormat="1" ht="12.95" customHeight="1">
      <c r="A21" s="337"/>
      <c r="B21" s="338" t="s">
        <v>281</v>
      </c>
      <c r="C21" s="227">
        <v>202</v>
      </c>
      <c r="D21" s="228">
        <v>182</v>
      </c>
      <c r="E21" s="176">
        <v>20</v>
      </c>
      <c r="F21" s="319">
        <v>0.10989010989010989</v>
      </c>
      <c r="G21" s="227">
        <v>1231</v>
      </c>
      <c r="H21" s="320">
        <v>1156</v>
      </c>
      <c r="I21" s="176">
        <v>75</v>
      </c>
      <c r="J21" s="319">
        <v>6.4878892733564009E-2</v>
      </c>
    </row>
    <row r="22" spans="1:10" ht="12.95" customHeight="1">
      <c r="A22" s="172"/>
      <c r="B22" s="318" t="s">
        <v>282</v>
      </c>
      <c r="C22" s="227">
        <v>119</v>
      </c>
      <c r="D22" s="228">
        <v>92</v>
      </c>
      <c r="E22" s="176">
        <v>27</v>
      </c>
      <c r="F22" s="319">
        <v>0.29347826086956524</v>
      </c>
      <c r="G22" s="227">
        <v>1669</v>
      </c>
      <c r="H22" s="320">
        <v>1861</v>
      </c>
      <c r="I22" s="176">
        <v>-192</v>
      </c>
      <c r="J22" s="319">
        <v>-0.10317033852767329</v>
      </c>
    </row>
    <row r="23" spans="1:10" ht="12.95" customHeight="1">
      <c r="A23" s="172"/>
      <c r="B23" s="318" t="s">
        <v>283</v>
      </c>
      <c r="C23" s="227">
        <v>436</v>
      </c>
      <c r="D23" s="228">
        <v>368</v>
      </c>
      <c r="E23" s="176">
        <v>68</v>
      </c>
      <c r="F23" s="319">
        <v>0.18478260869565216</v>
      </c>
      <c r="G23" s="227">
        <v>4194</v>
      </c>
      <c r="H23" s="320">
        <v>3674</v>
      </c>
      <c r="I23" s="176">
        <v>520</v>
      </c>
      <c r="J23" s="319">
        <v>0.14153511159499182</v>
      </c>
    </row>
    <row r="24" spans="1:10" ht="12.95" customHeight="1">
      <c r="A24" s="172"/>
      <c r="B24" s="318" t="s">
        <v>284</v>
      </c>
      <c r="C24" s="227">
        <v>363</v>
      </c>
      <c r="D24" s="228">
        <v>231</v>
      </c>
      <c r="E24" s="176">
        <v>132</v>
      </c>
      <c r="F24" s="319">
        <v>0.5714285714285714</v>
      </c>
      <c r="G24" s="227">
        <v>2927</v>
      </c>
      <c r="H24" s="320">
        <v>2290</v>
      </c>
      <c r="I24" s="176">
        <v>637</v>
      </c>
      <c r="J24" s="319">
        <v>0.27816593886462881</v>
      </c>
    </row>
    <row r="25" spans="1:10" ht="12.95" customHeight="1">
      <c r="A25" s="172"/>
      <c r="B25" s="318" t="s">
        <v>285</v>
      </c>
      <c r="C25" s="227">
        <v>57</v>
      </c>
      <c r="D25" s="228">
        <v>117</v>
      </c>
      <c r="E25" s="176">
        <v>-60</v>
      </c>
      <c r="F25" s="319">
        <v>-0.51282051282051277</v>
      </c>
      <c r="G25" s="227">
        <v>810</v>
      </c>
      <c r="H25" s="320">
        <v>1106</v>
      </c>
      <c r="I25" s="176">
        <v>-296</v>
      </c>
      <c r="J25" s="319">
        <v>-0.26763110307414106</v>
      </c>
    </row>
    <row r="26" spans="1:10" ht="12.95" customHeight="1">
      <c r="A26" s="172"/>
      <c r="B26" s="318" t="s">
        <v>286</v>
      </c>
      <c r="C26" s="227">
        <v>229</v>
      </c>
      <c r="D26" s="320">
        <v>278</v>
      </c>
      <c r="E26" s="176">
        <v>-49</v>
      </c>
      <c r="F26" s="319">
        <v>-0.17625899280575538</v>
      </c>
      <c r="G26" s="227">
        <v>2358</v>
      </c>
      <c r="H26" s="320">
        <v>2191</v>
      </c>
      <c r="I26" s="176">
        <v>167</v>
      </c>
      <c r="J26" s="319">
        <v>7.6220903696942038E-2</v>
      </c>
    </row>
    <row r="27" spans="1:10" ht="12.95" customHeight="1">
      <c r="A27" s="172"/>
      <c r="B27" s="318" t="s">
        <v>287</v>
      </c>
      <c r="C27" s="227">
        <v>423</v>
      </c>
      <c r="D27" s="320">
        <v>328</v>
      </c>
      <c r="E27" s="176">
        <v>95</v>
      </c>
      <c r="F27" s="319">
        <v>0.28963414634146339</v>
      </c>
      <c r="G27" s="227">
        <v>3148</v>
      </c>
      <c r="H27" s="320">
        <v>2551</v>
      </c>
      <c r="I27" s="176">
        <v>597</v>
      </c>
      <c r="J27" s="319">
        <v>0.23402587220697765</v>
      </c>
    </row>
    <row r="28" spans="1:10" ht="12.95" customHeight="1">
      <c r="A28" s="172"/>
      <c r="B28" s="318" t="s">
        <v>288</v>
      </c>
      <c r="C28" s="227">
        <v>0</v>
      </c>
      <c r="D28" s="320">
        <v>0</v>
      </c>
      <c r="E28" s="176">
        <v>0</v>
      </c>
      <c r="F28" s="319" t="s">
        <v>273</v>
      </c>
      <c r="G28" s="227">
        <v>18</v>
      </c>
      <c r="H28" s="320">
        <v>38</v>
      </c>
      <c r="I28" s="176">
        <v>-20</v>
      </c>
      <c r="J28" s="319">
        <v>-0.52631578947368418</v>
      </c>
    </row>
    <row r="29" spans="1:10" ht="12.95" customHeight="1">
      <c r="A29" s="172"/>
      <c r="B29" s="318" t="s">
        <v>289</v>
      </c>
      <c r="C29" s="227">
        <v>55</v>
      </c>
      <c r="D29" s="320">
        <v>41</v>
      </c>
      <c r="E29" s="176">
        <v>14</v>
      </c>
      <c r="F29" s="319">
        <v>0.34146341463414637</v>
      </c>
      <c r="G29" s="227">
        <v>755</v>
      </c>
      <c r="H29" s="320">
        <v>619</v>
      </c>
      <c r="I29" s="176">
        <v>136</v>
      </c>
      <c r="J29" s="319">
        <v>0.2197092084006462</v>
      </c>
    </row>
    <row r="30" spans="1:10" ht="12.95" customHeight="1">
      <c r="A30" s="172"/>
      <c r="B30" s="340" t="s">
        <v>290</v>
      </c>
      <c r="C30" s="227">
        <v>81</v>
      </c>
      <c r="D30" s="320">
        <v>35</v>
      </c>
      <c r="E30" s="176">
        <v>46</v>
      </c>
      <c r="F30" s="319">
        <v>1.3142857142857143</v>
      </c>
      <c r="G30" s="227">
        <v>868</v>
      </c>
      <c r="H30" s="320">
        <v>942</v>
      </c>
      <c r="I30" s="176">
        <v>-74</v>
      </c>
      <c r="J30" s="319">
        <v>-7.8556263269639062E-2</v>
      </c>
    </row>
    <row r="31" spans="1:10" ht="12.95" customHeight="1">
      <c r="A31" s="172"/>
      <c r="B31" s="341" t="s">
        <v>291</v>
      </c>
      <c r="C31" s="227">
        <v>8</v>
      </c>
      <c r="D31" s="320">
        <v>2</v>
      </c>
      <c r="E31" s="176">
        <v>6</v>
      </c>
      <c r="F31" s="319">
        <v>3</v>
      </c>
      <c r="G31" s="227">
        <v>89</v>
      </c>
      <c r="H31" s="320">
        <v>64</v>
      </c>
      <c r="I31" s="176">
        <v>25</v>
      </c>
      <c r="J31" s="319">
        <v>0.390625</v>
      </c>
    </row>
    <row r="32" spans="1:10" ht="12.95" customHeight="1">
      <c r="A32" s="172"/>
      <c r="B32" s="318" t="s">
        <v>292</v>
      </c>
      <c r="C32" s="227">
        <v>379</v>
      </c>
      <c r="D32" s="320">
        <v>377</v>
      </c>
      <c r="E32" s="176">
        <v>2</v>
      </c>
      <c r="F32" s="319">
        <v>5.3050397877984082E-3</v>
      </c>
      <c r="G32" s="227">
        <v>3148</v>
      </c>
      <c r="H32" s="320">
        <v>3070</v>
      </c>
      <c r="I32" s="176">
        <v>78</v>
      </c>
      <c r="J32" s="319">
        <v>2.5407166123778503E-2</v>
      </c>
    </row>
    <row r="33" spans="1:10" ht="5.0999999999999996" customHeight="1">
      <c r="A33" s="85"/>
      <c r="B33" s="292"/>
      <c r="C33" s="127"/>
      <c r="D33" s="128"/>
      <c r="E33" s="123"/>
      <c r="F33" s="332"/>
      <c r="G33" s="127"/>
      <c r="H33" s="128"/>
      <c r="I33" s="123"/>
      <c r="J33" s="332"/>
    </row>
    <row r="34" spans="1:10" ht="12.75" customHeight="1">
      <c r="A34" s="113" t="s">
        <v>293</v>
      </c>
      <c r="B34" s="342"/>
      <c r="C34" s="120">
        <v>7102</v>
      </c>
      <c r="D34" s="336">
        <v>6456</v>
      </c>
      <c r="E34" s="116">
        <v>646</v>
      </c>
      <c r="F34" s="335">
        <v>0.10006195786864931</v>
      </c>
      <c r="G34" s="120">
        <v>37631</v>
      </c>
      <c r="H34" s="121">
        <v>34542</v>
      </c>
      <c r="I34" s="116">
        <v>3089</v>
      </c>
      <c r="J34" s="335">
        <v>8.9427363789010478E-2</v>
      </c>
    </row>
    <row r="35" spans="1:10" ht="12.95" customHeight="1">
      <c r="A35" s="85"/>
      <c r="B35" s="272" t="s">
        <v>294</v>
      </c>
      <c r="C35" s="227">
        <v>1377</v>
      </c>
      <c r="D35" s="320">
        <v>1430</v>
      </c>
      <c r="E35" s="123">
        <v>-53</v>
      </c>
      <c r="F35" s="332">
        <v>-3.7062937062937062E-2</v>
      </c>
      <c r="G35" s="227">
        <v>8951</v>
      </c>
      <c r="H35" s="320">
        <v>8725</v>
      </c>
      <c r="I35" s="123">
        <v>226</v>
      </c>
      <c r="J35" s="332">
        <v>2.5902578796561604E-2</v>
      </c>
    </row>
    <row r="36" spans="1:10" ht="12.95" customHeight="1">
      <c r="A36" s="85"/>
      <c r="B36" s="272" t="s">
        <v>295</v>
      </c>
      <c r="C36" s="227">
        <v>930</v>
      </c>
      <c r="D36" s="320">
        <v>705</v>
      </c>
      <c r="E36" s="123">
        <v>225</v>
      </c>
      <c r="F36" s="332">
        <v>0.31914893617021278</v>
      </c>
      <c r="G36" s="227">
        <v>6438</v>
      </c>
      <c r="H36" s="320">
        <v>5082</v>
      </c>
      <c r="I36" s="123">
        <v>1356</v>
      </c>
      <c r="J36" s="332">
        <v>0.26682408500590321</v>
      </c>
    </row>
    <row r="37" spans="1:10" ht="12.95" customHeight="1">
      <c r="A37" s="85"/>
      <c r="B37" s="272" t="s">
        <v>296</v>
      </c>
      <c r="C37" s="227">
        <v>219</v>
      </c>
      <c r="D37" s="320">
        <v>183</v>
      </c>
      <c r="E37" s="123">
        <v>36</v>
      </c>
      <c r="F37" s="332">
        <v>0.19672131147540983</v>
      </c>
      <c r="G37" s="227">
        <v>1868</v>
      </c>
      <c r="H37" s="320">
        <v>1360</v>
      </c>
      <c r="I37" s="123">
        <v>508</v>
      </c>
      <c r="J37" s="332">
        <v>0.37352941176470589</v>
      </c>
    </row>
    <row r="38" spans="1:10" ht="12.95" customHeight="1">
      <c r="A38" s="85"/>
      <c r="B38" s="272" t="s">
        <v>297</v>
      </c>
      <c r="C38" s="227">
        <v>563</v>
      </c>
      <c r="D38" s="320">
        <v>439</v>
      </c>
      <c r="E38" s="123">
        <v>124</v>
      </c>
      <c r="F38" s="332">
        <v>0.28246013667425968</v>
      </c>
      <c r="G38" s="227">
        <v>2734</v>
      </c>
      <c r="H38" s="320">
        <v>2197</v>
      </c>
      <c r="I38" s="123">
        <v>537</v>
      </c>
      <c r="J38" s="332">
        <v>0.24442421483841603</v>
      </c>
    </row>
    <row r="39" spans="1:10" ht="12.95" customHeight="1">
      <c r="A39" s="172"/>
      <c r="B39" s="271" t="s">
        <v>298</v>
      </c>
      <c r="C39" s="227">
        <v>20</v>
      </c>
      <c r="D39" s="320">
        <v>22</v>
      </c>
      <c r="E39" s="123">
        <v>-2</v>
      </c>
      <c r="F39" s="332">
        <v>-9.0909090909090912E-2</v>
      </c>
      <c r="G39" s="227">
        <v>229</v>
      </c>
      <c r="H39" s="320">
        <v>316</v>
      </c>
      <c r="I39" s="123">
        <v>-87</v>
      </c>
      <c r="J39" s="332">
        <v>-0.27531645569620256</v>
      </c>
    </row>
    <row r="40" spans="1:10" ht="12.95" customHeight="1">
      <c r="A40" s="85"/>
      <c r="B40" s="272" t="s">
        <v>299</v>
      </c>
      <c r="C40" s="227">
        <v>3993</v>
      </c>
      <c r="D40" s="320">
        <v>3677</v>
      </c>
      <c r="E40" s="123">
        <v>316</v>
      </c>
      <c r="F40" s="332">
        <v>8.5939624694044064E-2</v>
      </c>
      <c r="G40" s="227">
        <v>17411</v>
      </c>
      <c r="H40" s="320">
        <v>16862</v>
      </c>
      <c r="I40" s="123">
        <v>549</v>
      </c>
      <c r="J40" s="332">
        <v>3.2558415371842009E-2</v>
      </c>
    </row>
    <row r="41" spans="1:10" s="349" customFormat="1" ht="12.95" customHeight="1">
      <c r="A41" s="343"/>
      <c r="B41" s="344" t="s">
        <v>300</v>
      </c>
      <c r="C41" s="345">
        <v>83</v>
      </c>
      <c r="D41" s="346">
        <v>59</v>
      </c>
      <c r="E41" s="347">
        <v>24</v>
      </c>
      <c r="F41" s="348">
        <v>0.40677966101694918</v>
      </c>
      <c r="G41" s="227">
        <v>285</v>
      </c>
      <c r="H41" s="320">
        <v>243</v>
      </c>
      <c r="I41" s="347">
        <v>42</v>
      </c>
      <c r="J41" s="348">
        <v>0.1728395061728395</v>
      </c>
    </row>
    <row r="42" spans="1:10" s="349" customFormat="1" ht="12.95" customHeight="1">
      <c r="A42" s="343"/>
      <c r="B42" s="344" t="s">
        <v>301</v>
      </c>
      <c r="C42" s="345">
        <v>608</v>
      </c>
      <c r="D42" s="346">
        <v>564</v>
      </c>
      <c r="E42" s="347">
        <v>44</v>
      </c>
      <c r="F42" s="348">
        <v>7.8014184397163122E-2</v>
      </c>
      <c r="G42" s="227">
        <v>2586</v>
      </c>
      <c r="H42" s="320">
        <v>2623</v>
      </c>
      <c r="I42" s="347">
        <v>-37</v>
      </c>
      <c r="J42" s="348">
        <v>-1.4105985512771636E-2</v>
      </c>
    </row>
    <row r="43" spans="1:10" s="349" customFormat="1" ht="12.95" customHeight="1">
      <c r="A43" s="343"/>
      <c r="B43" s="344" t="s">
        <v>302</v>
      </c>
      <c r="C43" s="345">
        <v>868</v>
      </c>
      <c r="D43" s="346">
        <v>894</v>
      </c>
      <c r="E43" s="347">
        <v>-26</v>
      </c>
      <c r="F43" s="348">
        <v>-2.9082774049217001E-2</v>
      </c>
      <c r="G43" s="227">
        <v>4340</v>
      </c>
      <c r="H43" s="320">
        <v>4266</v>
      </c>
      <c r="I43" s="347">
        <v>74</v>
      </c>
      <c r="J43" s="348">
        <v>1.7346460384435068E-2</v>
      </c>
    </row>
    <row r="44" spans="1:10" s="349" customFormat="1" ht="12.95" customHeight="1">
      <c r="A44" s="343"/>
      <c r="B44" s="344" t="s">
        <v>303</v>
      </c>
      <c r="C44" s="345">
        <v>496</v>
      </c>
      <c r="D44" s="346">
        <v>335</v>
      </c>
      <c r="E44" s="347">
        <v>161</v>
      </c>
      <c r="F44" s="348">
        <v>0.48059701492537316</v>
      </c>
      <c r="G44" s="227">
        <v>1427</v>
      </c>
      <c r="H44" s="320">
        <v>939</v>
      </c>
      <c r="I44" s="347">
        <v>488</v>
      </c>
      <c r="J44" s="348">
        <v>0.51970181043663477</v>
      </c>
    </row>
    <row r="45" spans="1:10" s="349" customFormat="1" ht="12.95" customHeight="1">
      <c r="A45" s="343"/>
      <c r="B45" s="344" t="s">
        <v>304</v>
      </c>
      <c r="C45" s="345">
        <v>225</v>
      </c>
      <c r="D45" s="346">
        <v>194</v>
      </c>
      <c r="E45" s="347">
        <v>31</v>
      </c>
      <c r="F45" s="348">
        <v>0.15979381443298968</v>
      </c>
      <c r="G45" s="227">
        <v>621</v>
      </c>
      <c r="H45" s="320">
        <v>518</v>
      </c>
      <c r="I45" s="347">
        <v>103</v>
      </c>
      <c r="J45" s="348">
        <v>0.19884169884169883</v>
      </c>
    </row>
    <row r="46" spans="1:10" s="349" customFormat="1" ht="12.95" customHeight="1">
      <c r="A46" s="343"/>
      <c r="B46" s="344" t="s">
        <v>305</v>
      </c>
      <c r="C46" s="345">
        <v>1352</v>
      </c>
      <c r="D46" s="346">
        <v>1216</v>
      </c>
      <c r="E46" s="347">
        <v>136</v>
      </c>
      <c r="F46" s="348">
        <v>0.1118421052631579</v>
      </c>
      <c r="G46" s="227">
        <v>7043</v>
      </c>
      <c r="H46" s="320">
        <v>6997</v>
      </c>
      <c r="I46" s="347">
        <v>46</v>
      </c>
      <c r="J46" s="348">
        <v>6.5742461054737744E-3</v>
      </c>
    </row>
    <row r="47" spans="1:10" ht="12.95" customHeight="1">
      <c r="A47" s="172"/>
      <c r="B47" s="271" t="s">
        <v>306</v>
      </c>
      <c r="C47" s="227">
        <v>361</v>
      </c>
      <c r="D47" s="320">
        <v>415</v>
      </c>
      <c r="E47" s="176">
        <v>-54</v>
      </c>
      <c r="F47" s="319">
        <v>-0.13012048192771083</v>
      </c>
      <c r="G47" s="227">
        <v>1109</v>
      </c>
      <c r="H47" s="320">
        <v>1276</v>
      </c>
      <c r="I47" s="176">
        <v>-167</v>
      </c>
      <c r="J47" s="319">
        <v>-0.13087774294670845</v>
      </c>
    </row>
    <row r="48" spans="1:10" ht="5.0999999999999996" customHeight="1">
      <c r="A48" s="85"/>
      <c r="B48" s="272"/>
      <c r="C48" s="127"/>
      <c r="D48" s="333"/>
      <c r="E48" s="123"/>
      <c r="F48" s="332"/>
      <c r="G48" s="127"/>
      <c r="H48" s="128"/>
      <c r="I48" s="123"/>
      <c r="J48" s="332"/>
    </row>
    <row r="49" spans="1:10" s="130" customFormat="1" ht="12.75" customHeight="1">
      <c r="A49" s="113" t="s">
        <v>307</v>
      </c>
      <c r="B49" s="342"/>
      <c r="C49" s="120">
        <v>534</v>
      </c>
      <c r="D49" s="121">
        <v>567</v>
      </c>
      <c r="E49" s="116">
        <v>-33</v>
      </c>
      <c r="F49" s="335">
        <v>-5.8201058201058198E-2</v>
      </c>
      <c r="G49" s="120">
        <v>5583</v>
      </c>
      <c r="H49" s="336">
        <v>4682</v>
      </c>
      <c r="I49" s="116">
        <v>901</v>
      </c>
      <c r="J49" s="335">
        <v>0.19243912857753098</v>
      </c>
    </row>
    <row r="50" spans="1:10" ht="5.0999999999999996" customHeight="1">
      <c r="A50" s="103"/>
      <c r="B50" s="271"/>
      <c r="C50" s="127"/>
      <c r="D50" s="128"/>
      <c r="E50" s="123"/>
      <c r="F50" s="332"/>
      <c r="G50" s="127"/>
      <c r="H50" s="128"/>
      <c r="I50" s="123"/>
      <c r="J50" s="332"/>
    </row>
    <row r="51" spans="1:10" ht="12.95" customHeight="1">
      <c r="A51" s="308" t="s">
        <v>206</v>
      </c>
      <c r="B51" s="350"/>
      <c r="C51" s="310">
        <v>1598</v>
      </c>
      <c r="D51" s="314">
        <v>1009</v>
      </c>
      <c r="E51" s="312">
        <v>589</v>
      </c>
      <c r="F51" s="313">
        <v>0.5837462834489594</v>
      </c>
      <c r="G51" s="310">
        <v>8874</v>
      </c>
      <c r="H51" s="314">
        <v>9335</v>
      </c>
      <c r="I51" s="312">
        <v>-461</v>
      </c>
      <c r="J51" s="313">
        <v>-4.9384038564542043E-2</v>
      </c>
    </row>
    <row r="52" spans="1:10" ht="5.0999999999999996" customHeight="1">
      <c r="A52" s="85"/>
      <c r="B52" s="272"/>
      <c r="C52" s="127"/>
      <c r="D52" s="333"/>
      <c r="E52" s="123"/>
      <c r="F52" s="332"/>
      <c r="G52" s="110"/>
      <c r="H52" s="317"/>
      <c r="I52" s="123"/>
      <c r="J52" s="332"/>
    </row>
    <row r="53" spans="1:10" ht="12.95" customHeight="1" thickBot="1">
      <c r="A53" s="351" t="s">
        <v>208</v>
      </c>
      <c r="B53" s="352"/>
      <c r="C53" s="353">
        <v>0</v>
      </c>
      <c r="D53" s="354">
        <v>1</v>
      </c>
      <c r="E53" s="355">
        <v>-1</v>
      </c>
      <c r="F53" s="356">
        <v>-1</v>
      </c>
      <c r="G53" s="357">
        <v>0</v>
      </c>
      <c r="H53" s="358">
        <v>6</v>
      </c>
      <c r="I53" s="355">
        <v>-6</v>
      </c>
      <c r="J53" s="356">
        <v>-1</v>
      </c>
    </row>
    <row r="54" spans="1:10" ht="5.0999999999999996" customHeight="1">
      <c r="A54" s="85"/>
      <c r="B54" s="272"/>
      <c r="C54" s="127"/>
      <c r="D54" s="128"/>
      <c r="E54" s="123"/>
      <c r="F54" s="332"/>
      <c r="G54" s="110"/>
      <c r="H54" s="111"/>
      <c r="I54" s="123"/>
      <c r="J54" s="332"/>
    </row>
    <row r="55" spans="1:10" ht="12.75" customHeight="1">
      <c r="A55" s="299" t="s">
        <v>207</v>
      </c>
      <c r="B55" s="359"/>
      <c r="C55" s="301">
        <v>137764</v>
      </c>
      <c r="D55" s="302">
        <v>129433</v>
      </c>
      <c r="E55" s="303">
        <v>8331</v>
      </c>
      <c r="F55" s="304">
        <v>6.4365347322552988E-2</v>
      </c>
      <c r="G55" s="301">
        <v>514702</v>
      </c>
      <c r="H55" s="305">
        <v>504960</v>
      </c>
      <c r="I55" s="303">
        <v>9742</v>
      </c>
      <c r="J55" s="304">
        <v>1.9292617237008872E-2</v>
      </c>
    </row>
    <row r="56" spans="1:10" ht="9.9499999999999993" customHeight="1">
      <c r="A56" s="140"/>
      <c r="B56" s="331"/>
      <c r="C56" s="127"/>
      <c r="D56" s="128"/>
      <c r="E56" s="123"/>
      <c r="F56" s="332"/>
      <c r="G56" s="127"/>
      <c r="H56" s="128"/>
      <c r="I56" s="123"/>
      <c r="J56" s="332"/>
    </row>
    <row r="57" spans="1:10" ht="12.75" customHeight="1">
      <c r="A57" s="103" t="s">
        <v>209</v>
      </c>
      <c r="B57" s="315"/>
      <c r="C57" s="181">
        <v>152932.00000000003</v>
      </c>
      <c r="D57" s="182">
        <v>139417</v>
      </c>
      <c r="E57" s="133">
        <v>13515.000000000029</v>
      </c>
      <c r="F57" s="321">
        <v>9.6939397634435029E-2</v>
      </c>
      <c r="G57" s="181">
        <v>1061159.5941207183</v>
      </c>
      <c r="H57" s="182">
        <v>1004588.4101033215</v>
      </c>
      <c r="I57" s="133">
        <v>56571.184017396765</v>
      </c>
      <c r="J57" s="321">
        <v>5.6312797806992852E-2</v>
      </c>
    </row>
    <row r="58" spans="1:10" ht="5.0999999999999996" customHeight="1">
      <c r="A58" s="103"/>
      <c r="B58" s="315"/>
      <c r="C58" s="181"/>
      <c r="D58" s="182"/>
      <c r="E58" s="133"/>
      <c r="F58" s="321"/>
      <c r="G58" s="181"/>
      <c r="H58" s="182"/>
      <c r="I58" s="133"/>
      <c r="J58" s="321"/>
    </row>
    <row r="59" spans="1:10" ht="12.75" customHeight="1">
      <c r="A59" s="103" t="s">
        <v>210</v>
      </c>
      <c r="B59" s="315"/>
      <c r="C59" s="181">
        <v>137764</v>
      </c>
      <c r="D59" s="182">
        <v>129433</v>
      </c>
      <c r="E59" s="133">
        <v>8331</v>
      </c>
      <c r="F59" s="321">
        <v>6.4365347322552988E-2</v>
      </c>
      <c r="G59" s="181">
        <v>514702</v>
      </c>
      <c r="H59" s="182">
        <v>504960</v>
      </c>
      <c r="I59" s="133">
        <v>9742</v>
      </c>
      <c r="J59" s="321">
        <v>1.9292617237008872E-2</v>
      </c>
    </row>
    <row r="60" spans="1:10" ht="9.9499999999999993" customHeight="1">
      <c r="A60" s="140"/>
      <c r="B60" s="331"/>
      <c r="C60" s="110"/>
      <c r="D60" s="111"/>
      <c r="E60" s="106"/>
      <c r="F60" s="316"/>
      <c r="G60" s="110"/>
      <c r="H60" s="111"/>
      <c r="I60" s="106"/>
      <c r="J60" s="316"/>
    </row>
    <row r="61" spans="1:10" ht="12.75" customHeight="1" thickBot="1">
      <c r="A61" s="360" t="s">
        <v>211</v>
      </c>
      <c r="B61" s="361"/>
      <c r="C61" s="362">
        <v>290696</v>
      </c>
      <c r="D61" s="363">
        <v>268850</v>
      </c>
      <c r="E61" s="364">
        <v>21846</v>
      </c>
      <c r="F61" s="365">
        <v>8.1257206620792263E-2</v>
      </c>
      <c r="G61" s="362">
        <v>1575861.5941207183</v>
      </c>
      <c r="H61" s="363">
        <v>1509548.4101033215</v>
      </c>
      <c r="I61" s="364">
        <v>66313.184017396765</v>
      </c>
      <c r="J61" s="365">
        <v>4.3929153628705378E-2</v>
      </c>
    </row>
    <row r="62" spans="1:10" s="370" customFormat="1" ht="5.0999999999999996" customHeight="1">
      <c r="A62" s="366"/>
      <c r="B62" s="366"/>
      <c r="C62" s="367"/>
      <c r="D62" s="367"/>
      <c r="E62" s="368"/>
      <c r="F62" s="369"/>
      <c r="G62" s="371"/>
      <c r="I62" s="368"/>
      <c r="J62" s="369"/>
    </row>
    <row r="63" spans="1:10" s="377" customFormat="1" ht="12.75" customHeight="1">
      <c r="A63" s="372"/>
      <c r="B63" s="373" t="s">
        <v>308</v>
      </c>
      <c r="C63" s="374"/>
      <c r="D63" s="374"/>
      <c r="E63" s="375"/>
      <c r="F63" s="376"/>
      <c r="G63" s="374"/>
      <c r="H63" s="374"/>
      <c r="I63" s="375"/>
      <c r="J63" s="376"/>
    </row>
    <row r="64" spans="1:10" s="370" customFormat="1" ht="5.0999999999999996" customHeight="1">
      <c r="A64" s="366"/>
      <c r="B64" s="366"/>
      <c r="C64" s="367"/>
      <c r="D64" s="367"/>
      <c r="E64" s="368"/>
      <c r="F64" s="369"/>
      <c r="G64" s="371"/>
      <c r="I64" s="368"/>
      <c r="J64" s="369"/>
    </row>
    <row r="65" spans="1:10" s="384" customFormat="1" ht="12">
      <c r="A65" s="378" t="s">
        <v>309</v>
      </c>
      <c r="B65" s="373"/>
      <c r="C65" s="379"/>
      <c r="D65" s="379"/>
      <c r="E65" s="380"/>
      <c r="F65" s="381"/>
      <c r="G65" s="382"/>
      <c r="H65" s="382"/>
      <c r="I65" s="380"/>
      <c r="J65" s="383"/>
    </row>
    <row r="66" spans="1:10" s="384" customFormat="1" ht="12">
      <c r="B66" s="378"/>
      <c r="C66" s="378"/>
      <c r="D66" s="379"/>
      <c r="E66" s="380"/>
      <c r="F66" s="381"/>
      <c r="G66" s="382"/>
      <c r="H66" s="382"/>
      <c r="I66" s="380"/>
      <c r="J66" s="383"/>
    </row>
    <row r="67" spans="1:10" ht="12.75" customHeight="1">
      <c r="B67" s="272"/>
      <c r="D67" s="385"/>
      <c r="G67" s="270"/>
      <c r="H67" s="271"/>
    </row>
    <row r="68" spans="1:10" ht="12.95" customHeight="1">
      <c r="B68" s="272"/>
      <c r="D68" s="385"/>
      <c r="G68" s="270"/>
      <c r="H68" s="202"/>
    </row>
    <row r="69" spans="1:10" ht="12.75" customHeight="1">
      <c r="B69" s="272"/>
      <c r="C69" s="386"/>
      <c r="D69" s="385"/>
      <c r="E69" s="387"/>
      <c r="G69" s="270"/>
      <c r="H69" s="265"/>
    </row>
    <row r="70" spans="1:10" ht="12.95" customHeight="1">
      <c r="B70" s="272"/>
      <c r="D70" s="84"/>
      <c r="E70" s="387"/>
      <c r="I70" s="387"/>
    </row>
    <row r="71" spans="1:10" ht="12.95" customHeight="1">
      <c r="B71" s="272"/>
      <c r="D71" s="84"/>
      <c r="E71" s="387"/>
      <c r="G71" s="270"/>
      <c r="I71" s="387"/>
    </row>
    <row r="72" spans="1:10" ht="12.95" customHeight="1">
      <c r="B72" s="272"/>
      <c r="D72" s="84"/>
      <c r="E72" s="387"/>
      <c r="I72" s="387"/>
    </row>
    <row r="73" spans="1:10" ht="12.95" customHeight="1">
      <c r="B73" s="272"/>
    </row>
    <row r="74" spans="1:10" ht="12.95" customHeight="1">
      <c r="B74" s="272"/>
    </row>
    <row r="75" spans="1:10" ht="12.95" customHeight="1">
      <c r="B75" s="272"/>
    </row>
    <row r="76" spans="1:10" ht="12.95" customHeight="1">
      <c r="B76" s="272"/>
    </row>
    <row r="77" spans="1:10" ht="12.95" customHeight="1">
      <c r="B77" s="272"/>
    </row>
    <row r="78" spans="1:10" ht="12.95" customHeight="1">
      <c r="B78" s="272"/>
    </row>
    <row r="79" spans="1:10" ht="12.95" customHeight="1">
      <c r="B79" s="272"/>
    </row>
    <row r="80" spans="1:10" ht="12.95" customHeight="1">
      <c r="B80" s="272"/>
    </row>
    <row r="81" spans="1:10" ht="12.95" customHeight="1">
      <c r="B81" s="272"/>
    </row>
    <row r="82" spans="1:10" s="267" customFormat="1" ht="12.95" customHeight="1">
      <c r="A82" s="270"/>
      <c r="B82" s="272"/>
      <c r="C82" s="274"/>
      <c r="D82" s="274"/>
      <c r="F82" s="268"/>
      <c r="G82" s="266"/>
      <c r="H82" s="269"/>
      <c r="J82" s="268"/>
    </row>
    <row r="83" spans="1:10" s="267" customFormat="1" ht="12.95" customHeight="1">
      <c r="A83" s="270"/>
      <c r="B83" s="272"/>
      <c r="C83" s="274"/>
      <c r="D83" s="274"/>
      <c r="F83" s="268"/>
      <c r="G83" s="266"/>
      <c r="H83" s="269"/>
      <c r="J83" s="268"/>
    </row>
    <row r="84" spans="1:10" s="267" customFormat="1" ht="12.95" customHeight="1">
      <c r="A84" s="270"/>
      <c r="B84" s="272"/>
      <c r="C84" s="274"/>
      <c r="D84" s="274"/>
      <c r="F84" s="268"/>
      <c r="G84" s="266"/>
      <c r="H84" s="269"/>
      <c r="J84" s="268"/>
    </row>
    <row r="85" spans="1:10" s="267" customFormat="1" ht="12.95" customHeight="1">
      <c r="A85" s="270"/>
      <c r="B85" s="272"/>
      <c r="C85" s="274"/>
      <c r="D85" s="274"/>
      <c r="F85" s="268"/>
      <c r="G85" s="266"/>
      <c r="H85" s="269"/>
      <c r="J85" s="268"/>
    </row>
    <row r="86" spans="1:10" s="267" customFormat="1" ht="12.95" customHeight="1">
      <c r="A86" s="270"/>
      <c r="B86" s="272"/>
      <c r="C86" s="274"/>
      <c r="D86" s="274"/>
      <c r="F86" s="268"/>
      <c r="G86" s="266"/>
      <c r="H86" s="269"/>
      <c r="J86" s="268"/>
    </row>
    <row r="87" spans="1:10" s="267" customFormat="1" ht="12.95" customHeight="1">
      <c r="A87" s="270"/>
      <c r="B87" s="272"/>
      <c r="C87" s="274"/>
      <c r="D87" s="274"/>
      <c r="F87" s="268"/>
      <c r="G87" s="266"/>
      <c r="H87" s="269"/>
      <c r="J87" s="268"/>
    </row>
    <row r="88" spans="1:10" s="267" customFormat="1" ht="12.95" customHeight="1">
      <c r="A88" s="270"/>
      <c r="B88" s="272"/>
      <c r="C88" s="274"/>
      <c r="D88" s="274"/>
      <c r="F88" s="268"/>
      <c r="G88" s="266"/>
      <c r="H88" s="269"/>
      <c r="J88" s="268"/>
    </row>
    <row r="89" spans="1:10" s="267" customFormat="1" ht="12.95" customHeight="1">
      <c r="A89" s="270"/>
      <c r="B89" s="272"/>
      <c r="C89" s="274"/>
      <c r="D89" s="274"/>
      <c r="F89" s="268"/>
      <c r="G89" s="266"/>
      <c r="H89" s="269"/>
      <c r="J89" s="268"/>
    </row>
    <row r="90" spans="1:10" s="267" customFormat="1" ht="12.95" customHeight="1">
      <c r="A90" s="270"/>
      <c r="B90" s="272"/>
      <c r="C90" s="274"/>
      <c r="D90" s="274"/>
      <c r="F90" s="268"/>
      <c r="G90" s="266"/>
      <c r="H90" s="269"/>
      <c r="J90" s="268"/>
    </row>
    <row r="91" spans="1:10" s="267" customFormat="1" ht="12.95" customHeight="1">
      <c r="A91" s="270"/>
      <c r="B91" s="272"/>
      <c r="C91" s="274"/>
      <c r="D91" s="274"/>
      <c r="F91" s="268"/>
      <c r="G91" s="266"/>
      <c r="H91" s="269"/>
      <c r="J91" s="268"/>
    </row>
    <row r="92" spans="1:10" s="267" customFormat="1" ht="12.95" customHeight="1">
      <c r="A92" s="270"/>
      <c r="B92" s="272"/>
      <c r="C92" s="274"/>
      <c r="D92" s="274"/>
      <c r="F92" s="268"/>
      <c r="G92" s="266"/>
      <c r="H92" s="269"/>
      <c r="J92" s="268"/>
    </row>
    <row r="93" spans="1:10" s="267" customFormat="1" ht="12.95" customHeight="1">
      <c r="A93" s="270"/>
      <c r="B93" s="272"/>
      <c r="C93" s="274"/>
      <c r="D93" s="274"/>
      <c r="F93" s="268"/>
      <c r="G93" s="266"/>
      <c r="H93" s="269"/>
      <c r="J93" s="268"/>
    </row>
    <row r="94" spans="1:10" s="267" customFormat="1" ht="12.95" customHeight="1">
      <c r="A94" s="270"/>
      <c r="B94" s="272"/>
      <c r="C94" s="274"/>
      <c r="D94" s="274"/>
      <c r="F94" s="268"/>
      <c r="G94" s="266"/>
      <c r="H94" s="269"/>
      <c r="J94" s="268"/>
    </row>
  </sheetData>
  <printOptions horizontalCentered="1"/>
  <pageMargins left="0.17" right="0.15" top="1.3" bottom="0.64" header="0.5" footer="0.5"/>
  <pageSetup scale="59" orientation="landscape" r:id="rId1"/>
  <headerFooter alignWithMargins="0">
    <oddHeader>&amp;C&amp;14SUMMARY OF NUMBER OF PERSONS BY STATE OR COUNTRY OF RESIDENCE
IN LODGINGS ENDORSED BY PRTC
For the Month of: July 2014 vs 2013
and Cummulative Figures for Fiscal and Calendar Year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zoomScaleNormal="100" workbookViewId="0">
      <selection activeCell="Q15" sqref="Q15"/>
    </sheetView>
  </sheetViews>
  <sheetFormatPr defaultRowHeight="12.75"/>
  <cols>
    <col min="1" max="1" width="3.140625" style="417" customWidth="1"/>
    <col min="2" max="2" width="19.5703125" style="271" bestFit="1" customWidth="1"/>
    <col min="3" max="3" width="10.140625" style="450" bestFit="1" customWidth="1"/>
    <col min="4" max="4" width="9.5703125" style="450" bestFit="1" customWidth="1"/>
    <col min="5" max="5" width="19.5703125" style="450" bestFit="1" customWidth="1"/>
    <col min="6" max="6" width="9.85546875" style="450" bestFit="1" customWidth="1"/>
    <col min="7" max="7" width="9.5703125" style="450" bestFit="1" customWidth="1"/>
    <col min="8" max="8" width="0.85546875" style="449" customWidth="1"/>
    <col min="9" max="9" width="19.7109375" style="265" customWidth="1"/>
    <col min="10" max="10" width="11.140625" style="265" customWidth="1"/>
    <col min="11" max="11" width="9.140625" style="265" customWidth="1"/>
    <col min="12" max="12" width="19.7109375" style="265" customWidth="1"/>
    <col min="13" max="14" width="9.140625" style="265" customWidth="1"/>
    <col min="15" max="16" width="9.140625" style="265"/>
    <col min="17" max="17" width="19.5703125" style="265" bestFit="1" customWidth="1"/>
    <col min="18" max="16384" width="9.140625" style="265"/>
  </cols>
  <sheetData>
    <row r="1" spans="1:14" s="392" customFormat="1" ht="26.25">
      <c r="A1" s="388" t="s">
        <v>310</v>
      </c>
      <c r="B1" s="389"/>
      <c r="C1" s="388"/>
      <c r="D1" s="388"/>
      <c r="E1" s="388"/>
      <c r="F1" s="388"/>
      <c r="G1" s="388"/>
      <c r="H1" s="390"/>
      <c r="I1" s="391"/>
      <c r="J1" s="391"/>
      <c r="K1" s="391"/>
      <c r="L1" s="391"/>
      <c r="M1" s="391"/>
      <c r="N1" s="391"/>
    </row>
    <row r="2" spans="1:14" s="398" customFormat="1" ht="20.25">
      <c r="A2" s="393" t="s">
        <v>311</v>
      </c>
      <c r="B2" s="394"/>
      <c r="C2" s="395"/>
      <c r="D2" s="395"/>
      <c r="E2" s="395"/>
      <c r="F2" s="395"/>
      <c r="G2" s="395"/>
      <c r="H2" s="396"/>
      <c r="I2" s="397"/>
      <c r="J2" s="397"/>
      <c r="K2" s="397"/>
      <c r="L2" s="397"/>
      <c r="M2" s="397"/>
      <c r="N2" s="397"/>
    </row>
    <row r="3" spans="1:14" ht="14.25">
      <c r="A3" s="399" t="s">
        <v>312</v>
      </c>
      <c r="B3" s="400"/>
      <c r="C3" s="401"/>
      <c r="D3" s="401"/>
      <c r="E3" s="401"/>
      <c r="F3" s="401"/>
      <c r="G3" s="401"/>
      <c r="H3" s="402"/>
      <c r="I3" s="403"/>
      <c r="J3" s="403"/>
      <c r="K3" s="403"/>
      <c r="L3" s="403"/>
      <c r="M3" s="403"/>
      <c r="N3" s="403"/>
    </row>
    <row r="4" spans="1:14" ht="15.75" thickBot="1">
      <c r="A4" s="395"/>
      <c r="B4" s="400"/>
      <c r="C4" s="401"/>
      <c r="D4" s="401"/>
      <c r="E4" s="401"/>
      <c r="F4" s="401"/>
      <c r="G4" s="401"/>
      <c r="H4" s="402"/>
    </row>
    <row r="5" spans="1:14" ht="33" customHeight="1">
      <c r="A5" s="404" t="s">
        <v>313</v>
      </c>
      <c r="B5" s="405"/>
      <c r="C5" s="406"/>
      <c r="D5" s="406"/>
      <c r="E5" s="406"/>
      <c r="F5" s="406"/>
      <c r="G5" s="406"/>
      <c r="H5" s="407"/>
      <c r="I5" s="408" t="s">
        <v>314</v>
      </c>
      <c r="J5" s="406"/>
      <c r="K5" s="406"/>
      <c r="L5" s="406"/>
      <c r="M5" s="406"/>
      <c r="N5" s="409"/>
    </row>
    <row r="6" spans="1:14" s="417" customFormat="1">
      <c r="A6" s="410"/>
      <c r="B6" s="411"/>
      <c r="C6" s="412">
        <v>2014</v>
      </c>
      <c r="D6" s="413"/>
      <c r="E6" s="414">
        <v>2013</v>
      </c>
      <c r="F6" s="414"/>
      <c r="G6" s="414"/>
      <c r="H6" s="415"/>
      <c r="I6" s="411"/>
      <c r="J6" s="412">
        <v>2014</v>
      </c>
      <c r="K6" s="413"/>
      <c r="L6" s="414">
        <v>2013</v>
      </c>
      <c r="M6" s="414"/>
      <c r="N6" s="416"/>
    </row>
    <row r="7" spans="1:14" s="417" customFormat="1">
      <c r="A7" s="418"/>
      <c r="B7" s="419"/>
      <c r="C7" s="420"/>
      <c r="D7" s="421"/>
      <c r="E7" s="422"/>
      <c r="F7" s="420"/>
      <c r="G7" s="423"/>
      <c r="H7" s="415"/>
      <c r="I7" s="419"/>
      <c r="J7" s="420"/>
      <c r="K7" s="421"/>
      <c r="L7" s="422"/>
      <c r="M7" s="420"/>
      <c r="N7" s="424"/>
    </row>
    <row r="8" spans="1:14" s="417" customFormat="1" ht="25.5">
      <c r="A8" s="425"/>
      <c r="B8" s="426" t="s">
        <v>315</v>
      </c>
      <c r="C8" s="427">
        <v>125275.14855999427</v>
      </c>
      <c r="D8" s="428" t="s">
        <v>316</v>
      </c>
      <c r="E8" s="429"/>
      <c r="F8" s="427">
        <v>110803.43683858454</v>
      </c>
      <c r="G8" s="428" t="s">
        <v>316</v>
      </c>
      <c r="H8" s="415"/>
      <c r="I8" s="426" t="s">
        <v>315</v>
      </c>
      <c r="J8" s="427">
        <v>823667.30079444929</v>
      </c>
      <c r="K8" s="428" t="s">
        <v>316</v>
      </c>
      <c r="L8" s="429"/>
      <c r="M8" s="427">
        <v>774921.4066061686</v>
      </c>
      <c r="N8" s="430" t="s">
        <v>316</v>
      </c>
    </row>
    <row r="9" spans="1:14">
      <c r="A9" s="431"/>
      <c r="B9" s="432"/>
      <c r="C9" s="433"/>
      <c r="D9" s="434"/>
      <c r="E9" s="435"/>
      <c r="F9" s="433"/>
      <c r="G9" s="434"/>
      <c r="H9" s="436"/>
      <c r="I9" s="432"/>
      <c r="J9" s="433"/>
      <c r="K9" s="434"/>
      <c r="L9" s="435"/>
      <c r="M9" s="433"/>
      <c r="N9" s="437"/>
    </row>
    <row r="10" spans="1:14" ht="20.100000000000001" customHeight="1">
      <c r="A10" s="438">
        <v>1</v>
      </c>
      <c r="B10" s="432" t="s">
        <v>11</v>
      </c>
      <c r="C10" s="433">
        <v>25169.572778657614</v>
      </c>
      <c r="D10" s="439">
        <v>0.20091433191638888</v>
      </c>
      <c r="E10" s="432" t="s">
        <v>11</v>
      </c>
      <c r="F10" s="433">
        <v>21087.442271255706</v>
      </c>
      <c r="G10" s="439">
        <v>0.19031397285966248</v>
      </c>
      <c r="H10" s="436"/>
      <c r="I10" s="432" t="s">
        <v>11</v>
      </c>
      <c r="J10" s="433">
        <v>154295.50524627295</v>
      </c>
      <c r="K10" s="439">
        <v>0.18732746231087574</v>
      </c>
      <c r="L10" s="432" t="s">
        <v>11</v>
      </c>
      <c r="M10" s="433">
        <v>141184.32168277077</v>
      </c>
      <c r="N10" s="440">
        <v>0.18219179452158768</v>
      </c>
    </row>
    <row r="11" spans="1:14" ht="20.100000000000001" customHeight="1">
      <c r="A11" s="438">
        <v>2</v>
      </c>
      <c r="B11" s="432" t="s">
        <v>21</v>
      </c>
      <c r="C11" s="433">
        <v>23552.468732830326</v>
      </c>
      <c r="D11" s="439">
        <v>0.18800591341187714</v>
      </c>
      <c r="E11" s="432" t="s">
        <v>21</v>
      </c>
      <c r="F11" s="433">
        <v>20914.566500174766</v>
      </c>
      <c r="G11" s="439">
        <v>0.18875377061311321</v>
      </c>
      <c r="H11" s="436"/>
      <c r="I11" s="432" t="s">
        <v>21</v>
      </c>
      <c r="J11" s="433">
        <v>141789.22832673352</v>
      </c>
      <c r="K11" s="439">
        <v>0.1721438112086931</v>
      </c>
      <c r="L11" s="432" t="s">
        <v>21</v>
      </c>
      <c r="M11" s="433">
        <v>138707.71469781679</v>
      </c>
      <c r="N11" s="440">
        <v>0.17899584850197714</v>
      </c>
    </row>
    <row r="12" spans="1:14" ht="20.100000000000001" customHeight="1">
      <c r="A12" s="438">
        <v>3</v>
      </c>
      <c r="B12" s="432" t="s">
        <v>10</v>
      </c>
      <c r="C12" s="433">
        <v>13170.99480006581</v>
      </c>
      <c r="D12" s="439">
        <v>0.10513653307509925</v>
      </c>
      <c r="E12" s="432" t="s">
        <v>10</v>
      </c>
      <c r="F12" s="433">
        <v>11178.979348172321</v>
      </c>
      <c r="G12" s="439">
        <v>0.1008901859646967</v>
      </c>
      <c r="H12" s="436"/>
      <c r="I12" s="432" t="s">
        <v>10</v>
      </c>
      <c r="J12" s="433">
        <v>74821.119121782016</v>
      </c>
      <c r="K12" s="439">
        <v>9.083900629491426E-2</v>
      </c>
      <c r="L12" s="432" t="s">
        <v>10</v>
      </c>
      <c r="M12" s="433">
        <v>71383.325234725024</v>
      </c>
      <c r="N12" s="440">
        <v>9.2116858079007144E-2</v>
      </c>
    </row>
    <row r="13" spans="1:14" ht="20.100000000000001" customHeight="1">
      <c r="A13" s="438">
        <v>4</v>
      </c>
      <c r="B13" s="432" t="s">
        <v>31</v>
      </c>
      <c r="C13" s="433">
        <v>10030.775328746673</v>
      </c>
      <c r="D13" s="439">
        <v>8.0069953570583358E-2</v>
      </c>
      <c r="E13" s="432" t="s">
        <v>31</v>
      </c>
      <c r="F13" s="433">
        <v>9482.7240726648124</v>
      </c>
      <c r="G13" s="439">
        <v>8.558149767934535E-2</v>
      </c>
      <c r="H13" s="436"/>
      <c r="I13" s="432" t="s">
        <v>34</v>
      </c>
      <c r="J13" s="433">
        <v>53789.338960637426</v>
      </c>
      <c r="K13" s="439">
        <v>6.5304691480111157E-2</v>
      </c>
      <c r="L13" s="432" t="s">
        <v>34</v>
      </c>
      <c r="M13" s="433">
        <v>51458.800191619594</v>
      </c>
      <c r="N13" s="440">
        <v>6.6405186065239305E-2</v>
      </c>
    </row>
    <row r="14" spans="1:14" ht="20.100000000000001" customHeight="1">
      <c r="A14" s="438">
        <v>5</v>
      </c>
      <c r="B14" s="432" t="s">
        <v>34</v>
      </c>
      <c r="C14" s="433">
        <v>9225.798605135602</v>
      </c>
      <c r="D14" s="439">
        <v>7.3644283891767789E-2</v>
      </c>
      <c r="E14" s="432" t="s">
        <v>34</v>
      </c>
      <c r="F14" s="433">
        <v>7917.5663691126992</v>
      </c>
      <c r="G14" s="439">
        <v>7.1455963777069448E-2</v>
      </c>
      <c r="H14" s="436"/>
      <c r="I14" s="432" t="s">
        <v>38</v>
      </c>
      <c r="J14" s="433">
        <v>52460.455261927767</v>
      </c>
      <c r="K14" s="439">
        <v>6.3691317126864502E-2</v>
      </c>
      <c r="L14" s="432" t="s">
        <v>31</v>
      </c>
      <c r="M14" s="433">
        <v>49422.486885473641</v>
      </c>
      <c r="N14" s="440">
        <v>6.3777418540963332E-2</v>
      </c>
    </row>
    <row r="15" spans="1:14" ht="20.100000000000001" customHeight="1">
      <c r="A15" s="438">
        <v>6</v>
      </c>
      <c r="B15" s="432" t="s">
        <v>38</v>
      </c>
      <c r="C15" s="433">
        <v>7310.4049250721137</v>
      </c>
      <c r="D15" s="439">
        <v>5.8354789510157004E-2</v>
      </c>
      <c r="E15" s="432" t="s">
        <v>22</v>
      </c>
      <c r="F15" s="433">
        <v>5335.8767190540284</v>
      </c>
      <c r="G15" s="439">
        <v>4.8156238392020184E-2</v>
      </c>
      <c r="H15" s="436"/>
      <c r="I15" s="432" t="s">
        <v>31</v>
      </c>
      <c r="J15" s="433">
        <v>52415.786985247585</v>
      </c>
      <c r="K15" s="439">
        <v>6.3637086156863518E-2</v>
      </c>
      <c r="L15" s="432" t="s">
        <v>38</v>
      </c>
      <c r="M15" s="433">
        <v>42075.110862728572</v>
      </c>
      <c r="N15" s="440">
        <v>5.4295971828936751E-2</v>
      </c>
    </row>
    <row r="16" spans="1:14" ht="20.100000000000001" customHeight="1">
      <c r="A16" s="438">
        <v>7</v>
      </c>
      <c r="B16" s="432" t="s">
        <v>22</v>
      </c>
      <c r="C16" s="433">
        <v>5923.3973817384831</v>
      </c>
      <c r="D16" s="439">
        <v>4.7283100038805925E-2</v>
      </c>
      <c r="E16" s="432" t="s">
        <v>38</v>
      </c>
      <c r="F16" s="433">
        <v>4968.598430848775</v>
      </c>
      <c r="G16" s="439">
        <v>4.4841555213552584E-2</v>
      </c>
      <c r="H16" s="436"/>
      <c r="I16" s="432" t="s">
        <v>22</v>
      </c>
      <c r="J16" s="433">
        <v>35147.153432611645</v>
      </c>
      <c r="K16" s="439">
        <v>4.2671541529827967E-2</v>
      </c>
      <c r="L16" s="432" t="s">
        <v>22</v>
      </c>
      <c r="M16" s="433">
        <v>37455.825319509131</v>
      </c>
      <c r="N16" s="440">
        <v>4.8334998878854007E-2</v>
      </c>
    </row>
    <row r="17" spans="1:14" ht="20.100000000000001" customHeight="1">
      <c r="A17" s="438">
        <v>8</v>
      </c>
      <c r="B17" s="432" t="s">
        <v>13</v>
      </c>
      <c r="C17" s="433">
        <v>4704.9720285911662</v>
      </c>
      <c r="D17" s="439">
        <v>3.7557105959750307E-2</v>
      </c>
      <c r="E17" s="432" t="s">
        <v>13</v>
      </c>
      <c r="F17" s="433">
        <v>4231.3790193317827</v>
      </c>
      <c r="G17" s="439">
        <v>3.8188156794233208E-2</v>
      </c>
      <c r="H17" s="436"/>
      <c r="I17" s="432" t="s">
        <v>13</v>
      </c>
      <c r="J17" s="433">
        <v>34722.869027412504</v>
      </c>
      <c r="K17" s="439">
        <v>4.2156425287153396E-2</v>
      </c>
      <c r="L17" s="432" t="s">
        <v>13</v>
      </c>
      <c r="M17" s="433">
        <v>34060.497542873054</v>
      </c>
      <c r="N17" s="440">
        <v>4.3953486447153106E-2</v>
      </c>
    </row>
    <row r="18" spans="1:14" ht="20.100000000000001" customHeight="1">
      <c r="A18" s="438">
        <v>9</v>
      </c>
      <c r="B18" s="432" t="s">
        <v>2</v>
      </c>
      <c r="C18" s="433">
        <v>3238.6124386105284</v>
      </c>
      <c r="D18" s="439">
        <v>2.5851994396634517E-2</v>
      </c>
      <c r="E18" s="432" t="s">
        <v>50</v>
      </c>
      <c r="F18" s="433">
        <v>3871.928159748606</v>
      </c>
      <c r="G18" s="439">
        <v>3.4944116087203381E-2</v>
      </c>
      <c r="H18" s="436"/>
      <c r="I18" s="432" t="s">
        <v>7</v>
      </c>
      <c r="J18" s="433">
        <v>33686.452837851757</v>
      </c>
      <c r="K18" s="439">
        <v>4.0898130598799133E-2</v>
      </c>
      <c r="L18" s="432" t="s">
        <v>7</v>
      </c>
      <c r="M18" s="433">
        <v>31620.270887955481</v>
      </c>
      <c r="N18" s="440">
        <v>4.0804487549826546E-2</v>
      </c>
    </row>
    <row r="19" spans="1:14" ht="20.100000000000001" customHeight="1">
      <c r="A19" s="438">
        <v>10</v>
      </c>
      <c r="B19" s="432" t="s">
        <v>16</v>
      </c>
      <c r="C19" s="433">
        <v>3205.7079199083319</v>
      </c>
      <c r="D19" s="439">
        <v>2.5589336406758426E-2</v>
      </c>
      <c r="E19" s="432" t="s">
        <v>6</v>
      </c>
      <c r="F19" s="433">
        <v>3189.8963492269199</v>
      </c>
      <c r="G19" s="439">
        <v>2.87887852600987E-2</v>
      </c>
      <c r="H19" s="436"/>
      <c r="I19" s="432" t="s">
        <v>50</v>
      </c>
      <c r="J19" s="433">
        <v>24851.013265259655</v>
      </c>
      <c r="K19" s="439">
        <v>3.0171178631578775E-2</v>
      </c>
      <c r="L19" s="432" t="s">
        <v>2</v>
      </c>
      <c r="M19" s="433">
        <v>24106.128973681098</v>
      </c>
      <c r="N19" s="440">
        <v>3.1107837218300436E-2</v>
      </c>
    </row>
    <row r="20" spans="1:14" ht="20.100000000000001" customHeight="1">
      <c r="A20" s="438">
        <v>11</v>
      </c>
      <c r="B20" s="432" t="s">
        <v>6</v>
      </c>
      <c r="C20" s="433">
        <v>3088.248315855587</v>
      </c>
      <c r="D20" s="439">
        <v>2.4651723437203708E-2</v>
      </c>
      <c r="E20" s="432" t="s">
        <v>16</v>
      </c>
      <c r="F20" s="433">
        <v>3170.7459398291076</v>
      </c>
      <c r="G20" s="439">
        <v>2.8615952991134785E-2</v>
      </c>
      <c r="H20" s="436"/>
      <c r="I20" s="432" t="s">
        <v>2</v>
      </c>
      <c r="J20" s="433">
        <v>24621.922953831698</v>
      </c>
      <c r="K20" s="439">
        <v>2.98930441090513E-2</v>
      </c>
      <c r="L20" s="432" t="s">
        <v>16</v>
      </c>
      <c r="M20" s="433">
        <v>21709.296270195791</v>
      </c>
      <c r="N20" s="440">
        <v>2.8014836195161291E-2</v>
      </c>
    </row>
    <row r="21" spans="1:14" ht="20.100000000000001" customHeight="1">
      <c r="A21" s="438">
        <v>12</v>
      </c>
      <c r="B21" s="432" t="s">
        <v>50</v>
      </c>
      <c r="C21" s="433">
        <v>3007.7121160428042</v>
      </c>
      <c r="D21" s="439">
        <v>2.4008848926668092E-2</v>
      </c>
      <c r="E21" s="432" t="s">
        <v>2</v>
      </c>
      <c r="F21" s="433">
        <v>2779.421685633858</v>
      </c>
      <c r="G21" s="439">
        <v>2.5084255190412953E-2</v>
      </c>
      <c r="H21" s="436"/>
      <c r="I21" s="432" t="s">
        <v>16</v>
      </c>
      <c r="J21" s="433">
        <v>22093.461155400451</v>
      </c>
      <c r="K21" s="439">
        <v>2.6823283058694587E-2</v>
      </c>
      <c r="L21" s="432" t="s">
        <v>50</v>
      </c>
      <c r="M21" s="433">
        <v>21314.568778431669</v>
      </c>
      <c r="N21" s="440">
        <v>2.7505458742946021E-2</v>
      </c>
    </row>
    <row r="22" spans="1:14" ht="20.100000000000001" customHeight="1">
      <c r="A22" s="438">
        <v>13</v>
      </c>
      <c r="B22" s="432" t="s">
        <v>7</v>
      </c>
      <c r="C22" s="433">
        <v>2959.4939751907114</v>
      </c>
      <c r="D22" s="439">
        <v>2.3623951032661596E-2</v>
      </c>
      <c r="E22" s="432" t="s">
        <v>7</v>
      </c>
      <c r="F22" s="433">
        <v>2701.2939828721392</v>
      </c>
      <c r="G22" s="439">
        <v>2.4379153390407117E-2</v>
      </c>
      <c r="H22" s="436"/>
      <c r="I22" s="432" t="s">
        <v>6</v>
      </c>
      <c r="J22" s="433">
        <v>21206.377557796848</v>
      </c>
      <c r="K22" s="439">
        <v>2.574629044681357E-2</v>
      </c>
      <c r="L22" s="432" t="s">
        <v>6</v>
      </c>
      <c r="M22" s="433">
        <v>20635.010213906706</v>
      </c>
      <c r="N22" s="440">
        <v>2.6628520051187401E-2</v>
      </c>
    </row>
    <row r="23" spans="1:14" ht="20.100000000000001" customHeight="1">
      <c r="A23" s="438">
        <v>14</v>
      </c>
      <c r="B23" s="432" t="s">
        <v>27</v>
      </c>
      <c r="C23" s="433">
        <v>2146.4316884471341</v>
      </c>
      <c r="D23" s="439">
        <v>1.7133738918850356E-2</v>
      </c>
      <c r="E23" s="432" t="s">
        <v>27</v>
      </c>
      <c r="F23" s="433">
        <v>2076.923963507084</v>
      </c>
      <c r="G23" s="439">
        <v>1.8744219699003476E-2</v>
      </c>
      <c r="H23" s="436"/>
      <c r="I23" s="432" t="s">
        <v>12</v>
      </c>
      <c r="J23" s="433">
        <v>17399.565717821453</v>
      </c>
      <c r="K23" s="439">
        <v>2.1124507068617515E-2</v>
      </c>
      <c r="L23" s="432" t="s">
        <v>12</v>
      </c>
      <c r="M23" s="433">
        <v>16650.958380028271</v>
      </c>
      <c r="N23" s="440">
        <v>2.1487286630721043E-2</v>
      </c>
    </row>
    <row r="24" spans="1:14" ht="20.100000000000001" customHeight="1">
      <c r="A24" s="438">
        <v>15</v>
      </c>
      <c r="B24" s="432" t="s">
        <v>12</v>
      </c>
      <c r="C24" s="433">
        <v>2090.508662212706</v>
      </c>
      <c r="D24" s="439">
        <v>1.6687337323025096E-2</v>
      </c>
      <c r="E24" s="432" t="s">
        <v>17</v>
      </c>
      <c r="F24" s="433">
        <v>1892.9379951774774</v>
      </c>
      <c r="G24" s="439">
        <v>1.7083748024305945E-2</v>
      </c>
      <c r="H24" s="436"/>
      <c r="I24" s="432" t="s">
        <v>27</v>
      </c>
      <c r="J24" s="433">
        <v>16176.129516057454</v>
      </c>
      <c r="K24" s="439">
        <v>1.9639154668948423E-2</v>
      </c>
      <c r="L24" s="432" t="s">
        <v>27</v>
      </c>
      <c r="M24" s="433">
        <v>15405.543406665634</v>
      </c>
      <c r="N24" s="440">
        <v>1.9880136585896453E-2</v>
      </c>
    </row>
    <row r="25" spans="1:14" ht="20.100000000000001" customHeight="1">
      <c r="A25" s="438">
        <v>16</v>
      </c>
      <c r="B25" s="432" t="s">
        <v>17</v>
      </c>
      <c r="C25" s="433">
        <v>2009.3924886270968</v>
      </c>
      <c r="D25" s="439">
        <v>1.6039833212928092E-2</v>
      </c>
      <c r="E25" s="432" t="s">
        <v>12</v>
      </c>
      <c r="F25" s="433">
        <v>1823.2864556845768</v>
      </c>
      <c r="G25" s="439">
        <v>1.6455143519967626E-2</v>
      </c>
      <c r="H25" s="436"/>
      <c r="I25" s="432" t="s">
        <v>41</v>
      </c>
      <c r="J25" s="433">
        <v>14938.390402948889</v>
      </c>
      <c r="K25" s="439">
        <v>1.8136437355884358E-2</v>
      </c>
      <c r="L25" s="432" t="s">
        <v>41</v>
      </c>
      <c r="M25" s="433">
        <v>13743.356424148789</v>
      </c>
      <c r="N25" s="440">
        <v>1.7735161665411898E-2</v>
      </c>
    </row>
    <row r="26" spans="1:14" ht="20.100000000000001" customHeight="1">
      <c r="A26" s="438">
        <v>17</v>
      </c>
      <c r="B26" s="432" t="s">
        <v>30</v>
      </c>
      <c r="C26" s="433">
        <v>1153.8811668902356</v>
      </c>
      <c r="D26" s="439">
        <v>9.2107746839960192E-3</v>
      </c>
      <c r="E26" s="432" t="s">
        <v>30</v>
      </c>
      <c r="F26" s="433">
        <v>1114.6254430224433</v>
      </c>
      <c r="G26" s="439">
        <v>1.005948438807182E-2</v>
      </c>
      <c r="H26" s="436"/>
      <c r="I26" s="432" t="s">
        <v>8</v>
      </c>
      <c r="J26" s="433">
        <v>12986.046152589795</v>
      </c>
      <c r="K26" s="439">
        <v>1.5766130499613625E-2</v>
      </c>
      <c r="L26" s="432" t="s">
        <v>8</v>
      </c>
      <c r="M26" s="433">
        <v>12097.33007961934</v>
      </c>
      <c r="N26" s="440">
        <v>1.5611041295917456E-2</v>
      </c>
    </row>
    <row r="27" spans="1:14" ht="20.100000000000001" customHeight="1">
      <c r="A27" s="438">
        <v>18</v>
      </c>
      <c r="B27" s="432" t="s">
        <v>4</v>
      </c>
      <c r="C27" s="433">
        <v>1123.184572850643</v>
      </c>
      <c r="D27" s="439">
        <v>8.9657412963493714E-3</v>
      </c>
      <c r="E27" s="432" t="s">
        <v>35</v>
      </c>
      <c r="F27" s="433">
        <v>1074.1842232190359</v>
      </c>
      <c r="G27" s="439">
        <v>9.6945027507032884E-3</v>
      </c>
      <c r="H27" s="436"/>
      <c r="I27" s="432" t="s">
        <v>17</v>
      </c>
      <c r="J27" s="433">
        <v>12789.547650044477</v>
      </c>
      <c r="K27" s="439">
        <v>1.5527565119689241E-2</v>
      </c>
      <c r="L27" s="432" t="s">
        <v>17</v>
      </c>
      <c r="M27" s="433">
        <v>12041.837934939165</v>
      </c>
      <c r="N27" s="440">
        <v>1.5539431266555631E-2</v>
      </c>
    </row>
    <row r="28" spans="1:14" ht="20.100000000000001" customHeight="1">
      <c r="A28" s="438">
        <v>19</v>
      </c>
      <c r="B28" s="432" t="s">
        <v>35</v>
      </c>
      <c r="C28" s="433">
        <v>1103.0363894104285</v>
      </c>
      <c r="D28" s="439">
        <v>8.8049098491564306E-3</v>
      </c>
      <c r="E28" s="432" t="s">
        <v>33</v>
      </c>
      <c r="F28" s="433">
        <v>1044.6105878698577</v>
      </c>
      <c r="G28" s="439">
        <v>9.427600963241042E-3</v>
      </c>
      <c r="H28" s="436"/>
      <c r="I28" s="432" t="s">
        <v>3</v>
      </c>
      <c r="J28" s="433">
        <v>11921.06402589334</v>
      </c>
      <c r="K28" s="439">
        <v>1.4473154408819135E-2</v>
      </c>
      <c r="L28" s="432" t="s">
        <v>35</v>
      </c>
      <c r="M28" s="433">
        <v>10126.852038548102</v>
      </c>
      <c r="N28" s="440">
        <v>1.3068231116365046E-2</v>
      </c>
    </row>
    <row r="29" spans="1:14" ht="20.100000000000001" customHeight="1" thickBot="1">
      <c r="A29" s="441">
        <v>20</v>
      </c>
      <c r="B29" s="442" t="s">
        <v>33</v>
      </c>
      <c r="C29" s="443">
        <v>1060.5542451102788</v>
      </c>
      <c r="D29" s="444">
        <v>8.4657991413387094E-3</v>
      </c>
      <c r="E29" s="442" t="s">
        <v>4</v>
      </c>
      <c r="F29" s="443">
        <v>946.44932217855569</v>
      </c>
      <c r="G29" s="444">
        <v>8.5416964417567437E-3</v>
      </c>
      <c r="H29" s="445"/>
      <c r="I29" s="442" t="s">
        <v>51</v>
      </c>
      <c r="J29" s="443">
        <v>11555.873196327968</v>
      </c>
      <c r="K29" s="444">
        <v>1.4029782638186579E-2</v>
      </c>
      <c r="L29" s="442" t="s">
        <v>51</v>
      </c>
      <c r="M29" s="443">
        <v>9722.1708005321379</v>
      </c>
      <c r="N29" s="446">
        <v>1.2546008817992494E-2</v>
      </c>
    </row>
    <row r="30" spans="1:14">
      <c r="A30" s="417" t="s">
        <v>317</v>
      </c>
      <c r="C30" s="229"/>
      <c r="D30" s="447"/>
      <c r="E30" s="447"/>
      <c r="F30" s="229"/>
      <c r="G30" s="448"/>
    </row>
    <row r="31" spans="1:14">
      <c r="G31" s="451"/>
    </row>
    <row r="32" spans="1:14">
      <c r="C32" s="450">
        <v>2014</v>
      </c>
      <c r="D32" s="265"/>
      <c r="F32" s="450">
        <v>2013</v>
      </c>
      <c r="J32" s="450">
        <v>2014</v>
      </c>
      <c r="L32" s="450"/>
      <c r="M32" s="450">
        <v>2013</v>
      </c>
    </row>
    <row r="34" spans="1:13">
      <c r="A34" s="417">
        <v>1</v>
      </c>
      <c r="B34" s="271" t="s">
        <v>11</v>
      </c>
      <c r="C34" s="452">
        <v>25169.572778657614</v>
      </c>
      <c r="D34" s="265"/>
      <c r="E34" s="271" t="s">
        <v>11</v>
      </c>
      <c r="F34" s="452">
        <v>21087.442271255706</v>
      </c>
      <c r="I34" s="271" t="s">
        <v>11</v>
      </c>
      <c r="J34" s="271">
        <v>154295.50524627295</v>
      </c>
      <c r="L34" s="271" t="s">
        <v>11</v>
      </c>
      <c r="M34" s="271">
        <v>141184.32168277077</v>
      </c>
    </row>
    <row r="35" spans="1:13">
      <c r="A35" s="417">
        <v>2</v>
      </c>
      <c r="B35" s="271" t="s">
        <v>21</v>
      </c>
      <c r="C35" s="452">
        <v>23552.468732830326</v>
      </c>
      <c r="D35" s="265"/>
      <c r="E35" s="271" t="s">
        <v>21</v>
      </c>
      <c r="F35" s="452">
        <v>20914.566500174766</v>
      </c>
      <c r="I35" s="271" t="s">
        <v>21</v>
      </c>
      <c r="J35" s="271">
        <v>141789.22832673352</v>
      </c>
      <c r="L35" s="271" t="s">
        <v>21</v>
      </c>
      <c r="M35" s="271">
        <v>138707.71469781679</v>
      </c>
    </row>
    <row r="36" spans="1:13">
      <c r="A36" s="417">
        <v>3</v>
      </c>
      <c r="B36" s="271" t="s">
        <v>10</v>
      </c>
      <c r="C36" s="452">
        <v>13170.99480006581</v>
      </c>
      <c r="D36" s="265"/>
      <c r="E36" s="271" t="s">
        <v>10</v>
      </c>
      <c r="F36" s="452">
        <v>11178.979348172321</v>
      </c>
      <c r="I36" s="271" t="s">
        <v>10</v>
      </c>
      <c r="J36" s="271">
        <v>74821.119121782016</v>
      </c>
      <c r="L36" s="271" t="s">
        <v>10</v>
      </c>
      <c r="M36" s="271">
        <v>71383.325234725024</v>
      </c>
    </row>
    <row r="37" spans="1:13">
      <c r="A37" s="417">
        <v>4</v>
      </c>
      <c r="B37" s="271" t="s">
        <v>31</v>
      </c>
      <c r="C37" s="452">
        <v>10030.775328746673</v>
      </c>
      <c r="D37" s="265"/>
      <c r="E37" s="271" t="s">
        <v>31</v>
      </c>
      <c r="F37" s="452">
        <v>9482.7240726648124</v>
      </c>
      <c r="I37" s="271" t="s">
        <v>34</v>
      </c>
      <c r="J37" s="271">
        <v>53789.338960637426</v>
      </c>
      <c r="L37" s="271" t="s">
        <v>34</v>
      </c>
      <c r="M37" s="271">
        <v>51458.800191619594</v>
      </c>
    </row>
    <row r="38" spans="1:13">
      <c r="A38" s="417">
        <v>5</v>
      </c>
      <c r="B38" s="271" t="s">
        <v>34</v>
      </c>
      <c r="C38" s="452">
        <v>9225.798605135602</v>
      </c>
      <c r="D38" s="265"/>
      <c r="E38" s="271" t="s">
        <v>34</v>
      </c>
      <c r="F38" s="452">
        <v>7917.5663691126992</v>
      </c>
      <c r="I38" s="271" t="s">
        <v>38</v>
      </c>
      <c r="J38" s="271">
        <v>52460.455261927767</v>
      </c>
      <c r="L38" s="271" t="s">
        <v>31</v>
      </c>
      <c r="M38" s="271">
        <v>49422.486885473641</v>
      </c>
    </row>
    <row r="39" spans="1:13">
      <c r="A39" s="417">
        <v>6</v>
      </c>
      <c r="B39" s="271" t="s">
        <v>38</v>
      </c>
      <c r="C39" s="452">
        <v>7310.4049250721137</v>
      </c>
      <c r="D39" s="265"/>
      <c r="E39" s="271" t="s">
        <v>22</v>
      </c>
      <c r="F39" s="452">
        <v>5335.8767190540284</v>
      </c>
      <c r="I39" s="271" t="s">
        <v>31</v>
      </c>
      <c r="J39" s="271">
        <v>52415.786985247585</v>
      </c>
      <c r="L39" s="271" t="s">
        <v>38</v>
      </c>
      <c r="M39" s="271">
        <v>42075.110862728572</v>
      </c>
    </row>
    <row r="40" spans="1:13">
      <c r="A40" s="417">
        <v>7</v>
      </c>
      <c r="B40" s="271" t="s">
        <v>22</v>
      </c>
      <c r="C40" s="452">
        <v>5923.3973817384831</v>
      </c>
      <c r="D40" s="265"/>
      <c r="E40" s="271" t="s">
        <v>38</v>
      </c>
      <c r="F40" s="452">
        <v>4968.598430848775</v>
      </c>
      <c r="I40" s="271" t="s">
        <v>22</v>
      </c>
      <c r="J40" s="271">
        <v>35147.153432611645</v>
      </c>
      <c r="L40" s="271" t="s">
        <v>22</v>
      </c>
      <c r="M40" s="271">
        <v>37455.825319509131</v>
      </c>
    </row>
    <row r="41" spans="1:13">
      <c r="A41" s="417">
        <v>8</v>
      </c>
      <c r="B41" s="271" t="s">
        <v>13</v>
      </c>
      <c r="C41" s="452">
        <v>4704.9720285911662</v>
      </c>
      <c r="D41" s="265"/>
      <c r="E41" s="271" t="s">
        <v>13</v>
      </c>
      <c r="F41" s="452">
        <v>4231.3790193317827</v>
      </c>
      <c r="I41" s="271" t="s">
        <v>13</v>
      </c>
      <c r="J41" s="271">
        <v>34722.869027412504</v>
      </c>
      <c r="L41" s="271" t="s">
        <v>13</v>
      </c>
      <c r="M41" s="271">
        <v>34060.497542873054</v>
      </c>
    </row>
    <row r="42" spans="1:13">
      <c r="A42" s="417">
        <v>9</v>
      </c>
      <c r="B42" s="271" t="s">
        <v>2</v>
      </c>
      <c r="C42" s="452">
        <v>3238.6124386105284</v>
      </c>
      <c r="D42" s="265"/>
      <c r="E42" s="271" t="s">
        <v>50</v>
      </c>
      <c r="F42" s="452">
        <v>3871.928159748606</v>
      </c>
      <c r="I42" s="271" t="s">
        <v>7</v>
      </c>
      <c r="J42" s="271">
        <v>33686.452837851757</v>
      </c>
      <c r="L42" s="271" t="s">
        <v>7</v>
      </c>
      <c r="M42" s="271">
        <v>31620.270887955481</v>
      </c>
    </row>
    <row r="43" spans="1:13">
      <c r="A43" s="417">
        <v>10</v>
      </c>
      <c r="B43" s="271" t="s">
        <v>16</v>
      </c>
      <c r="C43" s="452">
        <v>3205.7079199083319</v>
      </c>
      <c r="D43" s="265"/>
      <c r="E43" s="271" t="s">
        <v>6</v>
      </c>
      <c r="F43" s="452">
        <v>3189.8963492269199</v>
      </c>
      <c r="I43" s="271" t="s">
        <v>50</v>
      </c>
      <c r="J43" s="271">
        <v>24851.013265259655</v>
      </c>
      <c r="L43" s="271" t="s">
        <v>2</v>
      </c>
      <c r="M43" s="271">
        <v>24106.128973681098</v>
      </c>
    </row>
    <row r="44" spans="1:13">
      <c r="A44" s="417">
        <v>11</v>
      </c>
      <c r="B44" s="271" t="s">
        <v>6</v>
      </c>
      <c r="C44" s="452">
        <v>3088.248315855587</v>
      </c>
      <c r="D44" s="265"/>
      <c r="E44" s="271" t="s">
        <v>16</v>
      </c>
      <c r="F44" s="452">
        <v>3170.7459398291076</v>
      </c>
      <c r="I44" s="271" t="s">
        <v>2</v>
      </c>
      <c r="J44" s="271">
        <v>24621.922953831698</v>
      </c>
      <c r="L44" s="271" t="s">
        <v>16</v>
      </c>
      <c r="M44" s="271">
        <v>21709.296270195791</v>
      </c>
    </row>
    <row r="45" spans="1:13">
      <c r="A45" s="417">
        <v>12</v>
      </c>
      <c r="B45" s="271" t="s">
        <v>50</v>
      </c>
      <c r="C45" s="452">
        <v>3007.7121160428042</v>
      </c>
      <c r="D45" s="265"/>
      <c r="E45" s="271" t="s">
        <v>2</v>
      </c>
      <c r="F45" s="452">
        <v>2779.421685633858</v>
      </c>
      <c r="I45" s="271" t="s">
        <v>16</v>
      </c>
      <c r="J45" s="271">
        <v>22093.461155400451</v>
      </c>
      <c r="L45" s="271" t="s">
        <v>50</v>
      </c>
      <c r="M45" s="271">
        <v>21314.568778431669</v>
      </c>
    </row>
    <row r="46" spans="1:13">
      <c r="A46" s="417">
        <v>13</v>
      </c>
      <c r="B46" s="271" t="s">
        <v>7</v>
      </c>
      <c r="C46" s="452">
        <v>2959.4939751907114</v>
      </c>
      <c r="D46" s="265"/>
      <c r="E46" s="271" t="s">
        <v>7</v>
      </c>
      <c r="F46" s="452">
        <v>2701.2939828721392</v>
      </c>
      <c r="I46" s="271" t="s">
        <v>6</v>
      </c>
      <c r="J46" s="271">
        <v>21206.377557796848</v>
      </c>
      <c r="L46" s="271" t="s">
        <v>6</v>
      </c>
      <c r="M46" s="271">
        <v>20635.010213906706</v>
      </c>
    </row>
    <row r="47" spans="1:13">
      <c r="A47" s="417">
        <v>14</v>
      </c>
      <c r="B47" s="271" t="s">
        <v>27</v>
      </c>
      <c r="C47" s="452">
        <v>2146.4316884471341</v>
      </c>
      <c r="D47" s="265"/>
      <c r="E47" s="271" t="s">
        <v>27</v>
      </c>
      <c r="F47" s="452">
        <v>2076.923963507084</v>
      </c>
      <c r="I47" s="271" t="s">
        <v>12</v>
      </c>
      <c r="J47" s="271">
        <v>17399.565717821453</v>
      </c>
      <c r="L47" s="271" t="s">
        <v>12</v>
      </c>
      <c r="M47" s="271">
        <v>16650.958380028271</v>
      </c>
    </row>
    <row r="48" spans="1:13">
      <c r="A48" s="417">
        <v>15</v>
      </c>
      <c r="B48" s="271" t="s">
        <v>12</v>
      </c>
      <c r="C48" s="452">
        <v>2090.508662212706</v>
      </c>
      <c r="D48" s="265"/>
      <c r="E48" s="271" t="s">
        <v>17</v>
      </c>
      <c r="F48" s="452">
        <v>1892.9379951774774</v>
      </c>
      <c r="I48" s="271" t="s">
        <v>27</v>
      </c>
      <c r="J48" s="271">
        <v>16176.129516057454</v>
      </c>
      <c r="L48" s="271" t="s">
        <v>27</v>
      </c>
      <c r="M48" s="271">
        <v>15405.543406665634</v>
      </c>
    </row>
    <row r="49" spans="1:13">
      <c r="A49" s="417">
        <v>16</v>
      </c>
      <c r="B49" s="271" t="s">
        <v>17</v>
      </c>
      <c r="C49" s="452">
        <v>2009.3924886270968</v>
      </c>
      <c r="D49" s="265"/>
      <c r="E49" s="271" t="s">
        <v>12</v>
      </c>
      <c r="F49" s="452">
        <v>1823.2864556845768</v>
      </c>
      <c r="I49" s="271" t="s">
        <v>41</v>
      </c>
      <c r="J49" s="271">
        <v>14938.390402948889</v>
      </c>
      <c r="L49" s="271" t="s">
        <v>41</v>
      </c>
      <c r="M49" s="271">
        <v>13743.356424148789</v>
      </c>
    </row>
    <row r="50" spans="1:13">
      <c r="A50" s="417">
        <v>17</v>
      </c>
      <c r="B50" s="271" t="s">
        <v>30</v>
      </c>
      <c r="C50" s="452">
        <v>1153.8811668902356</v>
      </c>
      <c r="D50" s="265"/>
      <c r="E50" s="271" t="s">
        <v>30</v>
      </c>
      <c r="F50" s="452">
        <v>1114.6254430224433</v>
      </c>
      <c r="I50" s="271" t="s">
        <v>8</v>
      </c>
      <c r="J50" s="271">
        <v>12986.046152589795</v>
      </c>
      <c r="L50" s="271" t="s">
        <v>8</v>
      </c>
      <c r="M50" s="271">
        <v>12097.33007961934</v>
      </c>
    </row>
    <row r="51" spans="1:13">
      <c r="A51" s="417">
        <v>18</v>
      </c>
      <c r="B51" s="271" t="s">
        <v>4</v>
      </c>
      <c r="C51" s="452">
        <v>1123.184572850643</v>
      </c>
      <c r="D51" s="265"/>
      <c r="E51" s="271" t="s">
        <v>35</v>
      </c>
      <c r="F51" s="452">
        <v>1074.1842232190359</v>
      </c>
      <c r="I51" s="271" t="s">
        <v>17</v>
      </c>
      <c r="J51" s="271">
        <v>12789.547650044477</v>
      </c>
      <c r="L51" s="271" t="s">
        <v>17</v>
      </c>
      <c r="M51" s="271">
        <v>12041.837934939165</v>
      </c>
    </row>
    <row r="52" spans="1:13">
      <c r="A52" s="417">
        <v>19</v>
      </c>
      <c r="B52" s="271" t="s">
        <v>35</v>
      </c>
      <c r="C52" s="452">
        <v>1103.0363894104285</v>
      </c>
      <c r="D52" s="265"/>
      <c r="E52" s="271" t="s">
        <v>33</v>
      </c>
      <c r="F52" s="452">
        <v>1044.6105878698577</v>
      </c>
      <c r="I52" s="271" t="s">
        <v>3</v>
      </c>
      <c r="J52" s="271">
        <v>11921.06402589334</v>
      </c>
      <c r="L52" s="271" t="s">
        <v>35</v>
      </c>
      <c r="M52" s="271">
        <v>10126.852038548102</v>
      </c>
    </row>
    <row r="53" spans="1:13">
      <c r="A53" s="417">
        <v>20</v>
      </c>
      <c r="B53" s="271" t="s">
        <v>33</v>
      </c>
      <c r="C53" s="452">
        <v>1060.5542451102788</v>
      </c>
      <c r="D53" s="265"/>
      <c r="E53" s="271" t="s">
        <v>4</v>
      </c>
      <c r="F53" s="452">
        <v>946.44932217855569</v>
      </c>
      <c r="I53" s="271" t="s">
        <v>51</v>
      </c>
      <c r="J53" s="271">
        <v>11555.873196327968</v>
      </c>
      <c r="L53" s="271" t="s">
        <v>51</v>
      </c>
      <c r="M53" s="271">
        <v>9722.1708005321379</v>
      </c>
    </row>
    <row r="54" spans="1:13">
      <c r="A54" s="453"/>
      <c r="B54" s="454"/>
      <c r="C54" s="455"/>
      <c r="D54" s="456"/>
      <c r="E54" s="454"/>
      <c r="F54" s="455"/>
      <c r="G54" s="457"/>
      <c r="H54" s="458"/>
      <c r="I54" s="454"/>
      <c r="J54" s="454"/>
      <c r="K54" s="456"/>
      <c r="L54" s="454"/>
      <c r="M54" s="454"/>
    </row>
    <row r="55" spans="1:13">
      <c r="A55" s="417">
        <v>21</v>
      </c>
      <c r="B55" s="271" t="s">
        <v>8</v>
      </c>
      <c r="C55" s="452">
        <v>871.61084119512486</v>
      </c>
      <c r="D55" s="265"/>
      <c r="E55" s="271" t="s">
        <v>8</v>
      </c>
      <c r="F55" s="452">
        <v>906.74740475505973</v>
      </c>
      <c r="I55" s="271" t="s">
        <v>35</v>
      </c>
      <c r="J55" s="271">
        <v>10350.758833789603</v>
      </c>
      <c r="L55" s="271" t="s">
        <v>30</v>
      </c>
      <c r="M55" s="271">
        <v>8707.2922903742947</v>
      </c>
    </row>
    <row r="56" spans="1:13">
      <c r="A56" s="417">
        <v>22</v>
      </c>
      <c r="B56" s="271" t="s">
        <v>51</v>
      </c>
      <c r="C56" s="452">
        <v>842.84924019437562</v>
      </c>
      <c r="D56" s="265"/>
      <c r="E56" s="271" t="s">
        <v>51</v>
      </c>
      <c r="F56" s="452">
        <v>887.44678247956085</v>
      </c>
      <c r="I56" s="271" t="s">
        <v>4</v>
      </c>
      <c r="J56" s="271">
        <v>9887.6271713353763</v>
      </c>
      <c r="L56" s="271" t="s">
        <v>3</v>
      </c>
      <c r="M56" s="271">
        <v>8704.5755510900217</v>
      </c>
    </row>
    <row r="57" spans="1:13">
      <c r="A57" s="417">
        <v>23</v>
      </c>
      <c r="B57" s="271" t="s">
        <v>29</v>
      </c>
      <c r="C57" s="452">
        <v>794.07807329194111</v>
      </c>
      <c r="D57" s="265"/>
      <c r="E57" s="271" t="s">
        <v>45</v>
      </c>
      <c r="F57" s="452">
        <v>700.50349483935759</v>
      </c>
      <c r="I57" s="271" t="s">
        <v>33</v>
      </c>
      <c r="J57" s="271">
        <v>8906.4564647344378</v>
      </c>
      <c r="L57" s="271" t="s">
        <v>45</v>
      </c>
      <c r="M57" s="271">
        <v>8512.8889170446255</v>
      </c>
    </row>
    <row r="58" spans="1:13">
      <c r="A58" s="417">
        <v>24</v>
      </c>
      <c r="B58" s="271" t="s">
        <v>41</v>
      </c>
      <c r="C58" s="452">
        <v>758.9506843046122</v>
      </c>
      <c r="D58" s="265"/>
      <c r="E58" s="271" t="s">
        <v>41</v>
      </c>
      <c r="F58" s="452">
        <v>676.90675011271367</v>
      </c>
      <c r="I58" s="271" t="s">
        <v>30</v>
      </c>
      <c r="J58" s="271">
        <v>8526.1986021482517</v>
      </c>
      <c r="L58" s="271" t="s">
        <v>4</v>
      </c>
      <c r="M58" s="271">
        <v>8025.7012761352144</v>
      </c>
    </row>
    <row r="59" spans="1:13">
      <c r="A59" s="417">
        <v>25</v>
      </c>
      <c r="B59" s="271" t="s">
        <v>19</v>
      </c>
      <c r="C59" s="452">
        <v>663.18120805584704</v>
      </c>
      <c r="D59" s="265"/>
      <c r="E59" s="271" t="s">
        <v>29</v>
      </c>
      <c r="F59" s="452">
        <v>662.76022018568426</v>
      </c>
      <c r="I59" s="271" t="s">
        <v>42</v>
      </c>
      <c r="J59" s="271">
        <v>7433.6899598924856</v>
      </c>
      <c r="L59" s="271" t="s">
        <v>33</v>
      </c>
      <c r="M59" s="271">
        <v>7964.8372679561598</v>
      </c>
    </row>
    <row r="60" spans="1:13">
      <c r="A60" s="417">
        <v>26</v>
      </c>
      <c r="B60" s="271" t="s">
        <v>24</v>
      </c>
      <c r="C60" s="452">
        <v>661.59155228821612</v>
      </c>
      <c r="D60" s="265"/>
      <c r="E60" s="271" t="s">
        <v>42</v>
      </c>
      <c r="F60" s="452">
        <v>610.82067502259531</v>
      </c>
      <c r="I60" s="271" t="s">
        <v>9</v>
      </c>
      <c r="J60" s="271">
        <v>5513.9352033926689</v>
      </c>
      <c r="L60" s="271" t="s">
        <v>42</v>
      </c>
      <c r="M60" s="271">
        <v>7201.2799470811124</v>
      </c>
    </row>
    <row r="61" spans="1:13">
      <c r="A61" s="417">
        <v>27</v>
      </c>
      <c r="B61" s="271" t="s">
        <v>42</v>
      </c>
      <c r="C61" s="452">
        <v>660.86680906325125</v>
      </c>
      <c r="D61" s="265"/>
      <c r="E61" s="271" t="s">
        <v>24</v>
      </c>
      <c r="F61" s="452">
        <v>560.95818640160644</v>
      </c>
      <c r="I61" s="271" t="s">
        <v>5</v>
      </c>
      <c r="J61" s="271">
        <v>5471.9511829643379</v>
      </c>
      <c r="L61" s="271" t="s">
        <v>19</v>
      </c>
      <c r="M61" s="271">
        <v>6143.1599472576836</v>
      </c>
    </row>
    <row r="62" spans="1:13">
      <c r="A62" s="417">
        <v>28</v>
      </c>
      <c r="B62" s="271" t="s">
        <v>45</v>
      </c>
      <c r="C62" s="452">
        <v>569.47879789972501</v>
      </c>
      <c r="D62" s="265"/>
      <c r="E62" s="271" t="s">
        <v>23</v>
      </c>
      <c r="F62" s="452">
        <v>515.8785175795972</v>
      </c>
      <c r="I62" s="271" t="s">
        <v>29</v>
      </c>
      <c r="J62" s="271">
        <v>5052.7988966440726</v>
      </c>
      <c r="L62" s="271" t="s">
        <v>5</v>
      </c>
      <c r="M62" s="271">
        <v>5585.4766304937593</v>
      </c>
    </row>
    <row r="63" spans="1:13">
      <c r="A63" s="417">
        <v>29</v>
      </c>
      <c r="B63" s="271" t="s">
        <v>26</v>
      </c>
      <c r="C63" s="452">
        <v>553.54468191192609</v>
      </c>
      <c r="D63" s="265"/>
      <c r="E63" s="271" t="s">
        <v>19</v>
      </c>
      <c r="F63" s="452">
        <v>506.36979648601624</v>
      </c>
      <c r="I63" s="271" t="s">
        <v>19</v>
      </c>
      <c r="J63" s="271">
        <v>4891.4894499538404</v>
      </c>
      <c r="L63" s="271" t="s">
        <v>29</v>
      </c>
      <c r="M63" s="271">
        <v>5223.2776227275472</v>
      </c>
    </row>
    <row r="64" spans="1:13">
      <c r="A64" s="417">
        <v>30</v>
      </c>
      <c r="B64" s="271" t="s">
        <v>23</v>
      </c>
      <c r="C64" s="452">
        <v>537.93285509735642</v>
      </c>
      <c r="D64" s="265"/>
      <c r="E64" s="271" t="s">
        <v>25</v>
      </c>
      <c r="F64" s="452">
        <v>501.45602914039875</v>
      </c>
      <c r="I64" s="271" t="s">
        <v>24</v>
      </c>
      <c r="J64" s="271">
        <v>4313.7429369669044</v>
      </c>
      <c r="L64" s="271" t="s">
        <v>9</v>
      </c>
      <c r="M64" s="271">
        <v>4675.9207126090078</v>
      </c>
    </row>
    <row r="65" spans="1:13">
      <c r="A65" s="417">
        <v>31</v>
      </c>
      <c r="B65" s="271" t="s">
        <v>25</v>
      </c>
      <c r="C65" s="452">
        <v>482.59618068616362</v>
      </c>
      <c r="D65" s="265"/>
      <c r="E65" s="271" t="s">
        <v>5</v>
      </c>
      <c r="F65" s="452">
        <v>432.87922394885555</v>
      </c>
      <c r="I65" s="271" t="s">
        <v>49</v>
      </c>
      <c r="J65" s="271">
        <v>4309.3225839995184</v>
      </c>
      <c r="L65" s="271" t="s">
        <v>23</v>
      </c>
      <c r="M65" s="271">
        <v>3842.5068825974504</v>
      </c>
    </row>
    <row r="66" spans="1:13">
      <c r="A66" s="417">
        <v>32</v>
      </c>
      <c r="B66" s="271" t="s">
        <v>47</v>
      </c>
      <c r="C66" s="452">
        <v>436.6213393861878</v>
      </c>
      <c r="D66" s="265"/>
      <c r="E66" s="271" t="s">
        <v>47</v>
      </c>
      <c r="F66" s="452">
        <v>426.78276825652773</v>
      </c>
      <c r="I66" s="271" t="s">
        <v>23</v>
      </c>
      <c r="J66" s="271">
        <v>3920.4991309941765</v>
      </c>
      <c r="L66" s="271" t="s">
        <v>28</v>
      </c>
      <c r="M66" s="271">
        <v>3832.7538262275234</v>
      </c>
    </row>
    <row r="67" spans="1:13">
      <c r="A67" s="417">
        <v>33</v>
      </c>
      <c r="B67" s="271" t="s">
        <v>5</v>
      </c>
      <c r="C67" s="452">
        <v>422.7288774970358</v>
      </c>
      <c r="D67" s="265"/>
      <c r="E67" s="271" t="s">
        <v>3</v>
      </c>
      <c r="F67" s="452">
        <v>425.74059425452685</v>
      </c>
      <c r="I67" s="271" t="s">
        <v>47</v>
      </c>
      <c r="J67" s="271">
        <v>3911.1856676182879</v>
      </c>
      <c r="L67" s="271" t="s">
        <v>49</v>
      </c>
      <c r="M67" s="271">
        <v>3762.9672401887924</v>
      </c>
    </row>
    <row r="68" spans="1:13">
      <c r="A68" s="417">
        <v>34</v>
      </c>
      <c r="B68" s="271" t="s">
        <v>28</v>
      </c>
      <c r="C68" s="452">
        <v>313.5820099908056</v>
      </c>
      <c r="D68" s="265"/>
      <c r="E68" s="271" t="s">
        <v>40</v>
      </c>
      <c r="F68" s="452">
        <v>398.13620830420388</v>
      </c>
      <c r="I68" s="271" t="s">
        <v>39</v>
      </c>
      <c r="J68" s="271">
        <v>3666.0845297650944</v>
      </c>
      <c r="L68" s="271" t="s">
        <v>47</v>
      </c>
      <c r="M68" s="271">
        <v>3422.012316960218</v>
      </c>
    </row>
    <row r="69" spans="1:13">
      <c r="A69" s="417">
        <v>35</v>
      </c>
      <c r="B69" s="271" t="s">
        <v>40</v>
      </c>
      <c r="C69" s="452">
        <v>308.5518975467624</v>
      </c>
      <c r="D69" s="265"/>
      <c r="E69" s="271" t="s">
        <v>28</v>
      </c>
      <c r="F69" s="452">
        <v>386.50175623437292</v>
      </c>
      <c r="I69" s="271" t="s">
        <v>28</v>
      </c>
      <c r="J69" s="271">
        <v>3549.7559813016665</v>
      </c>
      <c r="L69" s="271" t="s">
        <v>24</v>
      </c>
      <c r="M69" s="271">
        <v>3365.1392311345039</v>
      </c>
    </row>
    <row r="70" spans="1:13">
      <c r="A70" s="417">
        <v>36</v>
      </c>
      <c r="B70" s="271" t="s">
        <v>9</v>
      </c>
      <c r="C70" s="452">
        <v>282.17907670484271</v>
      </c>
      <c r="D70" s="265"/>
      <c r="E70" s="271" t="s">
        <v>26</v>
      </c>
      <c r="F70" s="452">
        <v>386.25139550564336</v>
      </c>
      <c r="I70" s="271" t="s">
        <v>40</v>
      </c>
      <c r="J70" s="271">
        <v>3467.7671279676019</v>
      </c>
      <c r="L70" s="271" t="s">
        <v>40</v>
      </c>
      <c r="M70" s="271">
        <v>3209.7261252328822</v>
      </c>
    </row>
    <row r="71" spans="1:13">
      <c r="A71" s="417">
        <v>37</v>
      </c>
      <c r="B71" s="271" t="s">
        <v>39</v>
      </c>
      <c r="C71" s="452">
        <v>279.91745150113564</v>
      </c>
      <c r="D71" s="265"/>
      <c r="E71" s="271" t="s">
        <v>14</v>
      </c>
      <c r="F71" s="452">
        <v>257.58978799122377</v>
      </c>
      <c r="I71" s="271" t="s">
        <v>26</v>
      </c>
      <c r="J71" s="271">
        <v>3324.5899036572077</v>
      </c>
      <c r="L71" s="271" t="s">
        <v>39</v>
      </c>
      <c r="M71" s="271">
        <v>3110.7048902559131</v>
      </c>
    </row>
    <row r="72" spans="1:13">
      <c r="A72" s="417">
        <v>38</v>
      </c>
      <c r="B72" s="271" t="s">
        <v>49</v>
      </c>
      <c r="C72" s="452">
        <v>257.24421962245776</v>
      </c>
      <c r="D72" s="265"/>
      <c r="E72" s="271" t="s">
        <v>39</v>
      </c>
      <c r="F72" s="452">
        <v>235.27645897368186</v>
      </c>
      <c r="I72" s="271" t="s">
        <v>45</v>
      </c>
      <c r="J72" s="271">
        <v>3056.9905061010636</v>
      </c>
      <c r="L72" s="271" t="s">
        <v>14</v>
      </c>
      <c r="M72" s="271">
        <v>2574.9638613132151</v>
      </c>
    </row>
    <row r="73" spans="1:13">
      <c r="A73" s="417">
        <v>39</v>
      </c>
      <c r="B73" s="271" t="s">
        <v>3</v>
      </c>
      <c r="C73" s="452">
        <v>243.96970632180205</v>
      </c>
      <c r="D73" s="265"/>
      <c r="E73" s="271" t="s">
        <v>20</v>
      </c>
      <c r="F73" s="452">
        <v>231.93578039379594</v>
      </c>
      <c r="I73" s="271" t="s">
        <v>14</v>
      </c>
      <c r="J73" s="271">
        <v>2912.926754034464</v>
      </c>
      <c r="L73" s="271" t="s">
        <v>25</v>
      </c>
      <c r="M73" s="271">
        <v>2435.3787009018952</v>
      </c>
    </row>
    <row r="74" spans="1:13">
      <c r="A74" s="417">
        <v>40</v>
      </c>
      <c r="B74" s="271" t="s">
        <v>14</v>
      </c>
      <c r="C74" s="452">
        <v>231.83164320911774</v>
      </c>
      <c r="D74" s="265"/>
      <c r="E74" s="271" t="s">
        <v>18</v>
      </c>
      <c r="F74" s="452">
        <v>221.45361204046085</v>
      </c>
      <c r="I74" s="271" t="s">
        <v>25</v>
      </c>
      <c r="J74" s="271">
        <v>2574.9959945618953</v>
      </c>
      <c r="L74" s="271" t="s">
        <v>26</v>
      </c>
      <c r="M74" s="271">
        <v>2377.7765217446076</v>
      </c>
    </row>
    <row r="75" spans="1:13">
      <c r="A75" s="417">
        <v>41</v>
      </c>
      <c r="B75" s="271" t="s">
        <v>20</v>
      </c>
      <c r="C75" s="452">
        <v>220.07726806228277</v>
      </c>
      <c r="D75" s="265"/>
      <c r="E75" s="271" t="s">
        <v>49</v>
      </c>
      <c r="F75" s="452">
        <v>218.18929876828858</v>
      </c>
      <c r="I75" s="271" t="s">
        <v>15</v>
      </c>
      <c r="J75" s="271">
        <v>2375.6869708641661</v>
      </c>
      <c r="L75" s="271" t="s">
        <v>20</v>
      </c>
      <c r="M75" s="271">
        <v>2377.0095807669127</v>
      </c>
    </row>
    <row r="76" spans="1:13">
      <c r="A76" s="417">
        <v>42</v>
      </c>
      <c r="B76" s="271" t="s">
        <v>44</v>
      </c>
      <c r="C76" s="452">
        <v>192.0819367942417</v>
      </c>
      <c r="D76" s="265"/>
      <c r="E76" s="271" t="s">
        <v>44</v>
      </c>
      <c r="F76" s="452">
        <v>214.13276496221866</v>
      </c>
      <c r="I76" s="271" t="s">
        <v>20</v>
      </c>
      <c r="J76" s="271">
        <v>2338.1906883361617</v>
      </c>
      <c r="L76" s="271" t="s">
        <v>15</v>
      </c>
      <c r="M76" s="271">
        <v>2098.5558379708546</v>
      </c>
    </row>
    <row r="77" spans="1:13">
      <c r="A77" s="417">
        <v>43</v>
      </c>
      <c r="B77" s="271" t="s">
        <v>18</v>
      </c>
      <c r="C77" s="452">
        <v>168.94265037981023</v>
      </c>
      <c r="D77" s="265"/>
      <c r="E77" s="271" t="s">
        <v>9</v>
      </c>
      <c r="F77" s="452">
        <v>163.88955324346034</v>
      </c>
      <c r="I77" s="271" t="s">
        <v>44</v>
      </c>
      <c r="J77" s="271">
        <v>2230.9329623849494</v>
      </c>
      <c r="L77" s="271" t="s">
        <v>44</v>
      </c>
      <c r="M77" s="271">
        <v>2052.7976758674045</v>
      </c>
    </row>
    <row r="78" spans="1:13">
      <c r="A78" s="417">
        <v>44</v>
      </c>
      <c r="B78" s="271" t="s">
        <v>32</v>
      </c>
      <c r="C78" s="452">
        <v>168.48253633111409</v>
      </c>
      <c r="D78" s="265"/>
      <c r="E78" s="271" t="s">
        <v>43</v>
      </c>
      <c r="F78" s="452">
        <v>157.17462571643176</v>
      </c>
      <c r="I78" s="271" t="s">
        <v>37</v>
      </c>
      <c r="J78" s="271">
        <v>2132.0304418488454</v>
      </c>
      <c r="L78" s="271" t="s">
        <v>18</v>
      </c>
      <c r="M78" s="271">
        <v>1582.6661332944332</v>
      </c>
    </row>
    <row r="79" spans="1:13">
      <c r="A79" s="417">
        <v>45</v>
      </c>
      <c r="B79" s="271" t="s">
        <v>43</v>
      </c>
      <c r="C79" s="452">
        <v>161.09567155414572</v>
      </c>
      <c r="D79" s="265"/>
      <c r="E79" s="271" t="s">
        <v>15</v>
      </c>
      <c r="F79" s="452">
        <v>149.42641115401059</v>
      </c>
      <c r="I79" s="271" t="s">
        <v>18</v>
      </c>
      <c r="J79" s="271">
        <v>1560.10497942953</v>
      </c>
      <c r="L79" s="271" t="s">
        <v>32</v>
      </c>
      <c r="M79" s="271">
        <v>1392.0538669886878</v>
      </c>
    </row>
    <row r="80" spans="1:13">
      <c r="A80" s="417">
        <v>46</v>
      </c>
      <c r="B80" s="271" t="s">
        <v>15</v>
      </c>
      <c r="C80" s="452">
        <v>139.53574847249425</v>
      </c>
      <c r="D80" s="265"/>
      <c r="E80" s="271" t="s">
        <v>36</v>
      </c>
      <c r="F80" s="452">
        <v>131.78539442606711</v>
      </c>
      <c r="I80" s="271" t="s">
        <v>43</v>
      </c>
      <c r="J80" s="271">
        <v>1355.4560187993984</v>
      </c>
      <c r="L80" s="271" t="s">
        <v>43</v>
      </c>
      <c r="M80" s="271">
        <v>1300.4141361767606</v>
      </c>
    </row>
    <row r="81" spans="1:13">
      <c r="A81" s="417">
        <v>47</v>
      </c>
      <c r="B81" s="271" t="s">
        <v>36</v>
      </c>
      <c r="C81" s="452">
        <v>80.669199839007604</v>
      </c>
      <c r="D81" s="265"/>
      <c r="E81" s="271" t="s">
        <v>32</v>
      </c>
      <c r="F81" s="452">
        <v>95.141453944720837</v>
      </c>
      <c r="I81" s="271" t="s">
        <v>32</v>
      </c>
      <c r="J81" s="271">
        <v>1116.0957139855384</v>
      </c>
      <c r="L81" s="271" t="s">
        <v>37</v>
      </c>
      <c r="M81" s="271">
        <v>898.55180139115055</v>
      </c>
    </row>
    <row r="82" spans="1:13">
      <c r="A82" s="417">
        <v>48</v>
      </c>
      <c r="B82" s="271" t="s">
        <v>37</v>
      </c>
      <c r="C82" s="452">
        <v>71.853898367347099</v>
      </c>
      <c r="D82" s="265"/>
      <c r="E82" s="271" t="s">
        <v>48</v>
      </c>
      <c r="F82" s="452">
        <v>77.995938487612989</v>
      </c>
      <c r="I82" s="271" t="s">
        <v>48</v>
      </c>
      <c r="J82" s="271">
        <v>752.49643757799834</v>
      </c>
      <c r="L82" s="271" t="s">
        <v>48</v>
      </c>
      <c r="M82" s="271">
        <v>770.34687478381989</v>
      </c>
    </row>
    <row r="83" spans="1:13">
      <c r="A83" s="417">
        <v>49</v>
      </c>
      <c r="B83" s="271" t="s">
        <v>48</v>
      </c>
      <c r="C83" s="452">
        <v>37.959082946454473</v>
      </c>
      <c r="D83" s="265"/>
      <c r="E83" s="271" t="s">
        <v>37</v>
      </c>
      <c r="F83" s="452">
        <v>76.729356868862084</v>
      </c>
      <c r="I83" s="271" t="s">
        <v>36</v>
      </c>
      <c r="J83" s="271">
        <v>732.19795503463956</v>
      </c>
      <c r="L83" s="271" t="s">
        <v>36</v>
      </c>
      <c r="M83" s="271">
        <v>692.49561403476605</v>
      </c>
    </row>
    <row r="84" spans="1:13">
      <c r="A84" s="417">
        <v>50</v>
      </c>
      <c r="B84" s="271" t="s">
        <v>46</v>
      </c>
      <c r="C84" s="452">
        <v>22.464690397299506</v>
      </c>
      <c r="D84" s="265"/>
      <c r="E84" s="271" t="s">
        <v>52</v>
      </c>
      <c r="F84" s="452">
        <v>33.507605673402544</v>
      </c>
      <c r="I84" s="271" t="s">
        <v>46</v>
      </c>
      <c r="J84" s="271">
        <v>456.226014644874</v>
      </c>
      <c r="L84" s="271" t="s">
        <v>46</v>
      </c>
      <c r="M84" s="271">
        <v>463.68494974620057</v>
      </c>
    </row>
    <row r="85" spans="1:13">
      <c r="A85" s="417">
        <v>51</v>
      </c>
      <c r="B85" s="271" t="s">
        <v>52</v>
      </c>
      <c r="C85" s="452">
        <v>14.381611092840918</v>
      </c>
      <c r="E85" s="271" t="s">
        <v>46</v>
      </c>
      <c r="F85" s="452">
        <v>32.195315264493864</v>
      </c>
      <c r="I85" s="271" t="s">
        <v>52</v>
      </c>
      <c r="J85" s="271">
        <v>408.45549243364701</v>
      </c>
      <c r="L85" s="271" t="s">
        <v>52</v>
      </c>
      <c r="M85" s="271">
        <v>502.26489756787311</v>
      </c>
    </row>
    <row r="86" spans="1:13">
      <c r="C86" s="452"/>
      <c r="E86" s="271"/>
      <c r="F86" s="452"/>
      <c r="I86" s="271"/>
      <c r="J86" s="271"/>
      <c r="L86" s="271"/>
      <c r="M86" s="271"/>
    </row>
    <row r="87" spans="1:13">
      <c r="B87" s="271" t="s">
        <v>228</v>
      </c>
      <c r="C87" s="452">
        <v>0</v>
      </c>
      <c r="E87" s="271" t="s">
        <v>228</v>
      </c>
      <c r="F87" s="452">
        <v>0</v>
      </c>
      <c r="I87" s="271" t="s">
        <v>228</v>
      </c>
      <c r="J87" s="271">
        <v>12.652769106442555</v>
      </c>
      <c r="L87" s="271" t="s">
        <v>228</v>
      </c>
      <c r="M87" s="271">
        <v>2892.822369237525</v>
      </c>
    </row>
    <row r="88" spans="1:13">
      <c r="B88" s="271" t="s">
        <v>54</v>
      </c>
      <c r="C88" s="452">
        <v>3579</v>
      </c>
      <c r="E88" s="271" t="s">
        <v>54</v>
      </c>
      <c r="F88" s="452">
        <v>6029</v>
      </c>
      <c r="I88" s="271" t="s">
        <v>54</v>
      </c>
      <c r="J88" s="271">
        <v>29227</v>
      </c>
      <c r="L88" s="271" t="s">
        <v>54</v>
      </c>
      <c r="M88" s="271">
        <v>27574</v>
      </c>
    </row>
  </sheetData>
  <mergeCells count="2">
    <mergeCell ref="C6:D6"/>
    <mergeCell ref="J6:K6"/>
  </mergeCells>
  <printOptions horizontalCentered="1"/>
  <pageMargins left="0.7" right="0.7" top="0.75" bottom="0.75" header="0.3" footer="0.3"/>
  <pageSetup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9"/>
  <sheetViews>
    <sheetView zoomScaleNormal="100" workbookViewId="0">
      <selection activeCell="H19" sqref="H19"/>
    </sheetView>
  </sheetViews>
  <sheetFormatPr defaultRowHeight="15"/>
  <cols>
    <col min="1" max="1" width="9.140625" style="1"/>
    <col min="2" max="2" width="45.28515625" style="24" bestFit="1" customWidth="1"/>
    <col min="3" max="3" width="9.5703125" style="3" bestFit="1" customWidth="1"/>
    <col min="4" max="16384" width="9.140625" style="1"/>
  </cols>
  <sheetData>
    <row r="1" spans="1:3">
      <c r="B1" s="2"/>
    </row>
    <row r="2" spans="1:3" ht="15.75">
      <c r="B2" s="4" t="s">
        <v>318</v>
      </c>
    </row>
    <row r="3" spans="1:3" ht="15.75">
      <c r="B3" s="4" t="s">
        <v>0</v>
      </c>
    </row>
    <row r="4" spans="1:3" ht="16.5" thickBot="1">
      <c r="B4" s="5"/>
    </row>
    <row r="5" spans="1:3" ht="15.75">
      <c r="B5" s="26" t="s">
        <v>1</v>
      </c>
      <c r="C5" s="6">
        <v>164785.59108140465</v>
      </c>
    </row>
    <row r="6" spans="1:3">
      <c r="A6" s="7"/>
      <c r="B6" s="27" t="s">
        <v>2</v>
      </c>
      <c r="C6" s="8">
        <v>3803.6895690105507</v>
      </c>
    </row>
    <row r="7" spans="1:3">
      <c r="A7" s="9"/>
      <c r="B7" s="27" t="s">
        <v>3</v>
      </c>
      <c r="C7" s="8">
        <v>286.53784442603518</v>
      </c>
    </row>
    <row r="8" spans="1:3">
      <c r="A8" s="7"/>
      <c r="B8" s="27" t="s">
        <v>4</v>
      </c>
      <c r="C8" s="8">
        <v>1319.1592154998627</v>
      </c>
    </row>
    <row r="9" spans="1:3">
      <c r="A9" s="7"/>
      <c r="B9" s="27" t="s">
        <v>5</v>
      </c>
      <c r="C9" s="8">
        <v>496.48713834523187</v>
      </c>
    </row>
    <row r="10" spans="1:3">
      <c r="A10" s="7"/>
      <c r="B10" s="27" t="s">
        <v>6</v>
      </c>
      <c r="C10" s="8">
        <v>3627.0897269121942</v>
      </c>
    </row>
    <row r="11" spans="1:3">
      <c r="A11" s="7"/>
      <c r="B11" s="27" t="s">
        <v>7</v>
      </c>
      <c r="C11" s="8">
        <v>3475.8701685874157</v>
      </c>
    </row>
    <row r="12" spans="1:3">
      <c r="A12" s="7"/>
      <c r="B12" s="27" t="s">
        <v>8</v>
      </c>
      <c r="C12" s="8">
        <v>1023.690585932782</v>
      </c>
    </row>
    <row r="13" spans="1:3">
      <c r="A13" s="7"/>
      <c r="B13" s="27" t="s">
        <v>9</v>
      </c>
      <c r="C13" s="8">
        <v>331.41403332463233</v>
      </c>
    </row>
    <row r="14" spans="1:3">
      <c r="A14" s="7"/>
      <c r="B14" s="27" t="s">
        <v>10</v>
      </c>
      <c r="C14" s="8">
        <v>15469.086370827496</v>
      </c>
    </row>
    <row r="15" spans="1:3">
      <c r="A15" s="7"/>
      <c r="B15" s="27" t="s">
        <v>11</v>
      </c>
      <c r="C15" s="8">
        <v>29561.191173497224</v>
      </c>
    </row>
    <row r="16" spans="1:3">
      <c r="A16" s="7"/>
      <c r="B16" s="27" t="s">
        <v>12</v>
      </c>
      <c r="C16" s="8">
        <v>2455.2632163038902</v>
      </c>
    </row>
    <row r="17" spans="1:3">
      <c r="A17" s="7"/>
      <c r="B17" s="27" t="s">
        <v>13</v>
      </c>
      <c r="C17" s="8">
        <v>5525.9014058862549</v>
      </c>
    </row>
    <row r="18" spans="1:3">
      <c r="A18" s="7"/>
      <c r="B18" s="27" t="s">
        <v>14</v>
      </c>
      <c r="C18" s="8">
        <v>272.2819169494158</v>
      </c>
    </row>
    <row r="19" spans="1:3">
      <c r="A19" s="7"/>
      <c r="B19" s="27" t="s">
        <v>15</v>
      </c>
      <c r="C19" s="8">
        <v>163.88211958965238</v>
      </c>
    </row>
    <row r="20" spans="1:3">
      <c r="A20" s="7"/>
      <c r="B20" s="27" t="s">
        <v>16</v>
      </c>
      <c r="C20" s="8">
        <v>3765.0438289186754</v>
      </c>
    </row>
    <row r="21" spans="1:3">
      <c r="A21" s="7"/>
      <c r="B21" s="27" t="s">
        <v>17</v>
      </c>
      <c r="C21" s="8">
        <v>2359.9937917604566</v>
      </c>
    </row>
    <row r="22" spans="1:3">
      <c r="A22" s="7"/>
      <c r="B22" s="27" t="s">
        <v>18</v>
      </c>
      <c r="C22" s="8">
        <v>198.41997435370175</v>
      </c>
    </row>
    <row r="23" spans="1:3">
      <c r="A23" s="7"/>
      <c r="B23" s="27" t="s">
        <v>19</v>
      </c>
      <c r="C23" s="8">
        <v>778.89389090597467</v>
      </c>
    </row>
    <row r="24" spans="1:3">
      <c r="A24" s="7"/>
      <c r="B24" s="27" t="s">
        <v>20</v>
      </c>
      <c r="C24" s="8">
        <v>258.47662379262329</v>
      </c>
    </row>
    <row r="25" spans="1:3">
      <c r="A25" s="7"/>
      <c r="B25" s="27" t="s">
        <v>21</v>
      </c>
      <c r="C25" s="8">
        <v>27661.932800440096</v>
      </c>
    </row>
    <row r="26" spans="1:3">
      <c r="A26" s="7"/>
      <c r="B26" s="27" t="s">
        <v>22</v>
      </c>
      <c r="C26" s="8">
        <v>6956.9191316048664</v>
      </c>
    </row>
    <row r="27" spans="1:3">
      <c r="A27" s="7"/>
      <c r="B27" s="27" t="s">
        <v>23</v>
      </c>
      <c r="C27" s="8">
        <v>631.79204938758767</v>
      </c>
    </row>
    <row r="28" spans="1:3">
      <c r="A28" s="7"/>
      <c r="B28" s="27" t="s">
        <v>24</v>
      </c>
      <c r="C28" s="8">
        <v>777.02687002086691</v>
      </c>
    </row>
    <row r="29" spans="1:3">
      <c r="A29" s="7"/>
      <c r="B29" s="27" t="s">
        <v>25</v>
      </c>
      <c r="C29" s="8">
        <v>566.80016313030785</v>
      </c>
    </row>
    <row r="30" spans="1:3">
      <c r="A30" s="7"/>
      <c r="B30" s="27" t="s">
        <v>26</v>
      </c>
      <c r="C30" s="8">
        <v>650.12784718167484</v>
      </c>
    </row>
    <row r="31" spans="1:3">
      <c r="A31" s="7"/>
      <c r="B31" s="27" t="s">
        <v>27</v>
      </c>
      <c r="C31" s="8">
        <v>2520.9437617805384</v>
      </c>
    </row>
    <row r="32" spans="1:3">
      <c r="A32" s="7"/>
      <c r="B32" s="27" t="s">
        <v>28</v>
      </c>
      <c r="C32" s="8">
        <v>368.29618950735784</v>
      </c>
    </row>
    <row r="33" spans="1:3">
      <c r="A33" s="7"/>
      <c r="B33" s="27" t="s">
        <v>29</v>
      </c>
      <c r="C33" s="8">
        <v>932.62980415662662</v>
      </c>
    </row>
    <row r="34" spans="1:3">
      <c r="A34" s="7"/>
      <c r="B34" s="27" t="s">
        <v>30</v>
      </c>
      <c r="C34" s="8">
        <v>1355.2117894851106</v>
      </c>
    </row>
    <row r="35" spans="1:3">
      <c r="A35" s="7"/>
      <c r="B35" s="27" t="s">
        <v>31</v>
      </c>
      <c r="C35" s="8">
        <v>11780.957496541761</v>
      </c>
    </row>
    <row r="36" spans="1:3">
      <c r="A36" s="7"/>
      <c r="B36" s="27" t="s">
        <v>32</v>
      </c>
      <c r="C36" s="8">
        <v>197.87957903294162</v>
      </c>
    </row>
    <row r="37" spans="1:3">
      <c r="A37" s="7"/>
      <c r="B37" s="27" t="s">
        <v>33</v>
      </c>
      <c r="C37" s="8">
        <v>1245.6010701998521</v>
      </c>
    </row>
    <row r="38" spans="1:3">
      <c r="A38" s="7"/>
      <c r="B38" s="27" t="s">
        <v>34</v>
      </c>
      <c r="C38" s="8">
        <v>10835.527431989372</v>
      </c>
    </row>
    <row r="39" spans="1:3">
      <c r="A39" s="7"/>
      <c r="B39" s="27" t="s">
        <v>35</v>
      </c>
      <c r="C39" s="8">
        <v>1295.4955519282701</v>
      </c>
    </row>
    <row r="40" spans="1:3">
      <c r="A40" s="7"/>
      <c r="B40" s="27" t="s">
        <v>36</v>
      </c>
      <c r="C40" s="8">
        <v>94.744462261037199</v>
      </c>
    </row>
    <row r="41" spans="1:3">
      <c r="A41" s="7"/>
      <c r="B41" s="27" t="s">
        <v>37</v>
      </c>
      <c r="C41" s="8">
        <v>84.391056013445493</v>
      </c>
    </row>
    <row r="42" spans="1:3">
      <c r="A42" s="7"/>
      <c r="B42" s="27" t="s">
        <v>38</v>
      </c>
      <c r="C42" s="8">
        <v>8585.9334779403453</v>
      </c>
    </row>
    <row r="43" spans="1:3">
      <c r="A43" s="7"/>
      <c r="B43" s="27" t="s">
        <v>39</v>
      </c>
      <c r="C43" s="8">
        <v>328.75779693963199</v>
      </c>
    </row>
    <row r="44" spans="1:3">
      <c r="A44" s="7"/>
      <c r="B44" s="27" t="s">
        <v>40</v>
      </c>
      <c r="C44" s="8">
        <v>362.38841678152784</v>
      </c>
    </row>
    <row r="45" spans="1:3">
      <c r="A45" s="7"/>
      <c r="B45" s="27" t="s">
        <v>41</v>
      </c>
      <c r="C45" s="8">
        <v>891.37334460476882</v>
      </c>
    </row>
    <row r="46" spans="1:3">
      <c r="A46" s="7"/>
      <c r="B46" s="27" t="s">
        <v>42</v>
      </c>
      <c r="C46" s="8">
        <v>776.17567269569622</v>
      </c>
    </row>
    <row r="47" spans="1:3">
      <c r="A47" s="7"/>
      <c r="B47" s="27" t="s">
        <v>43</v>
      </c>
      <c r="C47" s="8">
        <v>189.20384489295273</v>
      </c>
    </row>
    <row r="48" spans="1:3">
      <c r="A48" s="7"/>
      <c r="B48" s="27" t="s">
        <v>44</v>
      </c>
      <c r="C48" s="8">
        <v>225.59663227041182</v>
      </c>
    </row>
    <row r="49" spans="1:3">
      <c r="A49" s="7"/>
      <c r="B49" s="27" t="s">
        <v>45</v>
      </c>
      <c r="C49" s="8">
        <v>668.84216756519004</v>
      </c>
    </row>
    <row r="50" spans="1:3">
      <c r="A50" s="7"/>
      <c r="B50" s="27" t="s">
        <v>46</v>
      </c>
      <c r="C50" s="8">
        <v>26.384357546628806</v>
      </c>
    </row>
    <row r="51" spans="1:3">
      <c r="A51" s="7"/>
      <c r="B51" s="27" t="s">
        <v>47</v>
      </c>
      <c r="C51" s="8">
        <v>512.80357428108448</v>
      </c>
    </row>
    <row r="52" spans="1:3">
      <c r="A52" s="7"/>
      <c r="B52" s="27" t="s">
        <v>48</v>
      </c>
      <c r="C52" s="8">
        <v>44.582230998464553</v>
      </c>
    </row>
    <row r="53" spans="1:3">
      <c r="A53" s="7"/>
      <c r="B53" s="27" t="s">
        <v>49</v>
      </c>
      <c r="C53" s="8">
        <v>302.12851133431724</v>
      </c>
    </row>
    <row r="54" spans="1:3">
      <c r="A54" s="7"/>
      <c r="B54" s="27" t="s">
        <v>50</v>
      </c>
      <c r="C54" s="8">
        <v>3532.501470687544</v>
      </c>
    </row>
    <row r="55" spans="1:3">
      <c r="A55" s="7"/>
      <c r="B55" s="27" t="s">
        <v>51</v>
      </c>
      <c r="C55" s="8">
        <v>989.91062498088456</v>
      </c>
    </row>
    <row r="56" spans="1:3">
      <c r="A56" s="7"/>
      <c r="B56" s="27" t="s">
        <v>52</v>
      </c>
      <c r="C56" s="8">
        <v>16.890932501597785</v>
      </c>
    </row>
    <row r="57" spans="1:3">
      <c r="A57" s="7"/>
      <c r="B57" s="27" t="s">
        <v>53</v>
      </c>
      <c r="C57" s="8">
        <v>0</v>
      </c>
    </row>
    <row r="58" spans="1:3">
      <c r="A58" s="7"/>
      <c r="B58" s="27" t="s">
        <v>54</v>
      </c>
      <c r="C58" s="8">
        <v>4203.4683758978463</v>
      </c>
    </row>
    <row r="59" spans="1:3" ht="15.75">
      <c r="B59" s="28"/>
      <c r="C59" s="10"/>
    </row>
    <row r="60" spans="1:3" ht="15.75">
      <c r="B60" s="29" t="s">
        <v>55</v>
      </c>
      <c r="C60" s="11">
        <v>1222.6349760574626</v>
      </c>
    </row>
    <row r="61" spans="1:3">
      <c r="B61" s="27" t="s">
        <v>56</v>
      </c>
      <c r="C61" s="8">
        <v>50.50269353551478</v>
      </c>
    </row>
    <row r="62" spans="1:3">
      <c r="B62" s="27" t="s">
        <v>57</v>
      </c>
      <c r="C62" s="8">
        <v>0</v>
      </c>
    </row>
    <row r="63" spans="1:3">
      <c r="B63" s="27" t="s">
        <v>58</v>
      </c>
      <c r="C63" s="8">
        <v>8.221368715083802</v>
      </c>
    </row>
    <row r="64" spans="1:3">
      <c r="B64" s="27" t="s">
        <v>59</v>
      </c>
      <c r="C64" s="8">
        <v>77.515762170790126</v>
      </c>
    </row>
    <row r="65" spans="2:3">
      <c r="B65" s="27" t="s">
        <v>60</v>
      </c>
      <c r="C65" s="8">
        <v>0</v>
      </c>
    </row>
    <row r="66" spans="2:3">
      <c r="B66" s="27" t="s">
        <v>61</v>
      </c>
      <c r="C66" s="8">
        <v>28.187549880287317</v>
      </c>
    </row>
    <row r="67" spans="2:3">
      <c r="B67" s="27" t="s">
        <v>62</v>
      </c>
      <c r="C67" s="8">
        <v>0</v>
      </c>
    </row>
    <row r="68" spans="2:3">
      <c r="B68" s="27" t="s">
        <v>63</v>
      </c>
      <c r="C68" s="8">
        <v>5.8724062250598585</v>
      </c>
    </row>
    <row r="69" spans="2:3">
      <c r="B69" s="27" t="s">
        <v>64</v>
      </c>
      <c r="C69" s="8">
        <v>4.6979249800478868</v>
      </c>
    </row>
    <row r="70" spans="2:3">
      <c r="B70" s="27" t="s">
        <v>65</v>
      </c>
      <c r="C70" s="8">
        <v>4.6979249800478868</v>
      </c>
    </row>
    <row r="71" spans="2:3">
      <c r="B71" s="27" t="s">
        <v>66</v>
      </c>
      <c r="C71" s="8">
        <v>264.25828012769358</v>
      </c>
    </row>
    <row r="72" spans="2:3">
      <c r="B72" s="27" t="s">
        <v>67</v>
      </c>
      <c r="C72" s="8">
        <v>4.6979249800478868</v>
      </c>
    </row>
    <row r="73" spans="2:3">
      <c r="B73" s="27" t="s">
        <v>68</v>
      </c>
      <c r="C73" s="8">
        <v>8.221368715083802</v>
      </c>
    </row>
    <row r="74" spans="2:3">
      <c r="B74" s="27" t="s">
        <v>69</v>
      </c>
      <c r="C74" s="8">
        <v>54.026137270550691</v>
      </c>
    </row>
    <row r="75" spans="2:3">
      <c r="B75" s="27" t="s">
        <v>70</v>
      </c>
      <c r="C75" s="8">
        <v>7.0468874700718294</v>
      </c>
    </row>
    <row r="76" spans="2:3">
      <c r="B76" s="27" t="s">
        <v>71</v>
      </c>
      <c r="C76" s="8">
        <v>9.3958499600957737</v>
      </c>
    </row>
    <row r="77" spans="2:3">
      <c r="B77" s="27" t="s">
        <v>72</v>
      </c>
      <c r="C77" s="8">
        <v>0</v>
      </c>
    </row>
    <row r="78" spans="2:3">
      <c r="B78" s="27" t="s">
        <v>73</v>
      </c>
      <c r="C78" s="8">
        <v>695.29289704708719</v>
      </c>
    </row>
    <row r="79" spans="2:3">
      <c r="B79" s="27"/>
      <c r="C79" s="12"/>
    </row>
    <row r="80" spans="2:3" ht="15.75">
      <c r="B80" s="29" t="s">
        <v>74</v>
      </c>
      <c r="C80" s="11">
        <v>944.28292098962527</v>
      </c>
    </row>
    <row r="81" spans="2:3" ht="15.75">
      <c r="B81" s="28"/>
      <c r="C81" s="10"/>
    </row>
    <row r="82" spans="2:3" ht="15.75">
      <c r="B82" s="29" t="s">
        <v>75</v>
      </c>
      <c r="C82" s="11">
        <v>672.97775339185978</v>
      </c>
    </row>
    <row r="83" spans="2:3">
      <c r="B83" s="27" t="s">
        <v>76</v>
      </c>
      <c r="C83" s="8">
        <v>3.5234437350359147</v>
      </c>
    </row>
    <row r="84" spans="2:3">
      <c r="B84" s="27" t="s">
        <v>77</v>
      </c>
      <c r="C84" s="8">
        <v>105.70331205107745</v>
      </c>
    </row>
    <row r="85" spans="2:3">
      <c r="B85" s="27" t="s">
        <v>78</v>
      </c>
      <c r="C85" s="8">
        <v>9.3958499600957737</v>
      </c>
    </row>
    <row r="86" spans="2:3">
      <c r="B86" s="30" t="s">
        <v>79</v>
      </c>
      <c r="C86" s="8">
        <v>95.132980845969712</v>
      </c>
    </row>
    <row r="87" spans="2:3">
      <c r="B87" s="27" t="s">
        <v>80</v>
      </c>
      <c r="C87" s="8">
        <v>39.932362330407031</v>
      </c>
    </row>
    <row r="88" spans="2:3">
      <c r="B88" s="27" t="s">
        <v>81</v>
      </c>
      <c r="C88" s="8">
        <v>19.966181165203515</v>
      </c>
    </row>
    <row r="89" spans="2:3">
      <c r="B89" s="27" t="s">
        <v>82</v>
      </c>
      <c r="C89" s="8">
        <v>103.35434956105351</v>
      </c>
    </row>
    <row r="90" spans="2:3">
      <c r="B90" s="27" t="s">
        <v>83</v>
      </c>
      <c r="C90" s="8">
        <v>295.96927374301686</v>
      </c>
    </row>
    <row r="91" spans="2:3" ht="15.75">
      <c r="B91" s="28"/>
      <c r="C91" s="10"/>
    </row>
    <row r="92" spans="2:3" ht="15.75">
      <c r="B92" s="29" t="s">
        <v>84</v>
      </c>
      <c r="C92" s="11">
        <v>2034.201516360735</v>
      </c>
    </row>
    <row r="93" spans="2:3">
      <c r="B93" s="27" t="s">
        <v>85</v>
      </c>
      <c r="C93" s="8">
        <v>540.26137270550691</v>
      </c>
    </row>
    <row r="94" spans="2:3">
      <c r="B94" s="27" t="s">
        <v>86</v>
      </c>
      <c r="C94" s="8">
        <v>54.026137270550691</v>
      </c>
    </row>
    <row r="95" spans="2:3">
      <c r="B95" s="27" t="s">
        <v>87</v>
      </c>
      <c r="C95" s="8">
        <v>257.21139265762179</v>
      </c>
    </row>
    <row r="96" spans="2:3">
      <c r="B96" s="27" t="s">
        <v>88</v>
      </c>
      <c r="C96" s="8">
        <v>92.784018355945761</v>
      </c>
    </row>
    <row r="97" spans="1:3">
      <c r="B97" s="27" t="s">
        <v>89</v>
      </c>
      <c r="C97" s="8">
        <v>649.48812849162027</v>
      </c>
    </row>
    <row r="98" spans="1:3">
      <c r="B98" s="27" t="s">
        <v>90</v>
      </c>
      <c r="C98" s="8">
        <v>35.234437350359151</v>
      </c>
    </row>
    <row r="99" spans="1:3">
      <c r="B99" s="27" t="s">
        <v>91</v>
      </c>
      <c r="C99" s="8">
        <v>0</v>
      </c>
    </row>
    <row r="100" spans="1:3">
      <c r="B100" s="27" t="s">
        <v>92</v>
      </c>
      <c r="C100" s="8">
        <v>7.0468874700718294</v>
      </c>
    </row>
    <row r="101" spans="1:3">
      <c r="B101" s="27" t="s">
        <v>93</v>
      </c>
      <c r="C101" s="8">
        <v>4.6979249800478868</v>
      </c>
    </row>
    <row r="102" spans="1:3">
      <c r="B102" s="27" t="s">
        <v>94</v>
      </c>
      <c r="C102" s="8">
        <v>151.50808060654433</v>
      </c>
    </row>
    <row r="103" spans="1:3">
      <c r="B103" s="27" t="s">
        <v>95</v>
      </c>
      <c r="C103" s="8">
        <v>0</v>
      </c>
    </row>
    <row r="104" spans="1:3">
      <c r="B104" s="27" t="s">
        <v>96</v>
      </c>
      <c r="C104" s="8">
        <v>23.489624900239434</v>
      </c>
    </row>
    <row r="105" spans="1:3">
      <c r="B105" s="27" t="s">
        <v>97</v>
      </c>
      <c r="C105" s="8">
        <v>202.01077414205912</v>
      </c>
    </row>
    <row r="106" spans="1:3">
      <c r="B106" s="27" t="s">
        <v>73</v>
      </c>
      <c r="C106" s="8">
        <v>16.442737430167604</v>
      </c>
    </row>
    <row r="107" spans="1:3" ht="15.75">
      <c r="B107" s="28"/>
      <c r="C107" s="10"/>
    </row>
    <row r="108" spans="1:3" ht="15.75">
      <c r="B108" s="29" t="s">
        <v>98</v>
      </c>
      <c r="C108" s="11">
        <v>4689.7036113328031</v>
      </c>
    </row>
    <row r="109" spans="1:3">
      <c r="B109" s="27" t="s">
        <v>99</v>
      </c>
      <c r="C109" s="8">
        <v>0</v>
      </c>
    </row>
    <row r="110" spans="1:3">
      <c r="B110" s="27" t="s">
        <v>100</v>
      </c>
      <c r="C110" s="8">
        <v>1019.4497206703913</v>
      </c>
    </row>
    <row r="111" spans="1:3" ht="15.75">
      <c r="B111" s="29" t="s">
        <v>101</v>
      </c>
      <c r="C111" s="13">
        <v>1587.8986432561856</v>
      </c>
    </row>
    <row r="112" spans="1:3">
      <c r="A112" s="14"/>
      <c r="B112" s="31" t="s">
        <v>102</v>
      </c>
      <c r="C112" s="8">
        <v>115.09916201117322</v>
      </c>
    </row>
    <row r="113" spans="1:3">
      <c r="A113" s="14"/>
      <c r="B113" s="31" t="s">
        <v>103</v>
      </c>
      <c r="C113" s="8">
        <v>12.919293695131689</v>
      </c>
    </row>
    <row r="114" spans="1:3">
      <c r="A114" s="14"/>
      <c r="B114" s="31" t="s">
        <v>104</v>
      </c>
      <c r="C114" s="8">
        <v>95.132980845969712</v>
      </c>
    </row>
    <row r="115" spans="1:3">
      <c r="A115" s="14"/>
      <c r="B115" s="31" t="s">
        <v>105</v>
      </c>
      <c r="C115" s="8">
        <v>0</v>
      </c>
    </row>
    <row r="116" spans="1:3">
      <c r="A116" s="14"/>
      <c r="B116" s="31" t="s">
        <v>106</v>
      </c>
      <c r="C116" s="8">
        <v>0</v>
      </c>
    </row>
    <row r="117" spans="1:3">
      <c r="A117" s="14"/>
      <c r="B117" s="31" t="s">
        <v>107</v>
      </c>
      <c r="C117" s="8">
        <v>63.421987230646465</v>
      </c>
    </row>
    <row r="118" spans="1:3">
      <c r="A118" s="14"/>
      <c r="B118" s="31" t="s">
        <v>108</v>
      </c>
      <c r="C118" s="8">
        <v>0</v>
      </c>
    </row>
    <row r="119" spans="1:3">
      <c r="A119" s="14"/>
      <c r="B119" s="31" t="s">
        <v>109</v>
      </c>
      <c r="C119" s="8">
        <v>1301.3252194732645</v>
      </c>
    </row>
    <row r="120" spans="1:3" ht="15.75">
      <c r="B120" s="29" t="s">
        <v>110</v>
      </c>
      <c r="C120" s="11">
        <v>2082.3552474062258</v>
      </c>
    </row>
    <row r="121" spans="1:3">
      <c r="A121" s="7"/>
      <c r="B121" s="27" t="s">
        <v>111</v>
      </c>
      <c r="C121" s="8">
        <v>125.66949321628096</v>
      </c>
    </row>
    <row r="122" spans="1:3">
      <c r="A122" s="7"/>
      <c r="B122" s="27" t="s">
        <v>112</v>
      </c>
      <c r="C122" s="8">
        <v>144.4611931364725</v>
      </c>
    </row>
    <row r="123" spans="1:3">
      <c r="A123" s="7"/>
      <c r="B123" s="27" t="s">
        <v>113</v>
      </c>
      <c r="C123" s="8">
        <v>27.013068635275346</v>
      </c>
    </row>
    <row r="124" spans="1:3">
      <c r="A124" s="7"/>
      <c r="B124" s="27" t="s">
        <v>114</v>
      </c>
      <c r="C124" s="8">
        <v>203.18525538707112</v>
      </c>
    </row>
    <row r="125" spans="1:3">
      <c r="A125" s="7"/>
      <c r="B125" s="27" t="s">
        <v>115</v>
      </c>
      <c r="C125" s="8">
        <v>43.45580606544295</v>
      </c>
    </row>
    <row r="126" spans="1:3">
      <c r="A126" s="7"/>
      <c r="B126" s="27" t="s">
        <v>116</v>
      </c>
      <c r="C126" s="8">
        <v>14.093774940143659</v>
      </c>
    </row>
    <row r="127" spans="1:3">
      <c r="A127" s="7"/>
      <c r="B127" s="27" t="s">
        <v>117</v>
      </c>
      <c r="C127" s="8">
        <v>28.187549880287317</v>
      </c>
    </row>
    <row r="128" spans="1:3">
      <c r="A128" s="7"/>
      <c r="B128" s="27" t="s">
        <v>118</v>
      </c>
      <c r="C128" s="8">
        <v>8.221368715083802</v>
      </c>
    </row>
    <row r="129" spans="1:3">
      <c r="A129" s="7"/>
      <c r="B129" s="27" t="s">
        <v>119</v>
      </c>
      <c r="C129" s="8">
        <v>404.02154828411824</v>
      </c>
    </row>
    <row r="130" spans="1:3">
      <c r="A130" s="7"/>
      <c r="B130" s="27" t="s">
        <v>120</v>
      </c>
      <c r="C130" s="8">
        <v>15.26825618515563</v>
      </c>
    </row>
    <row r="131" spans="1:3">
      <c r="A131" s="7"/>
      <c r="B131" s="27" t="s">
        <v>121</v>
      </c>
      <c r="C131" s="8">
        <v>55.200618515562667</v>
      </c>
    </row>
    <row r="132" spans="1:3">
      <c r="A132" s="7"/>
      <c r="B132" s="27" t="s">
        <v>122</v>
      </c>
      <c r="C132" s="8">
        <v>142.11223064644855</v>
      </c>
    </row>
    <row r="133" spans="1:3">
      <c r="A133" s="7"/>
      <c r="B133" s="27" t="s">
        <v>123</v>
      </c>
      <c r="C133" s="8">
        <v>0</v>
      </c>
    </row>
    <row r="134" spans="1:3">
      <c r="A134" s="7"/>
      <c r="B134" s="27" t="s">
        <v>124</v>
      </c>
      <c r="C134" s="8">
        <v>71.643355945730264</v>
      </c>
    </row>
    <row r="135" spans="1:3">
      <c r="A135" s="7"/>
      <c r="B135" s="27" t="s">
        <v>125</v>
      </c>
      <c r="C135" s="8">
        <v>0</v>
      </c>
    </row>
    <row r="136" spans="1:3">
      <c r="A136" s="7"/>
      <c r="B136" s="27" t="s">
        <v>126</v>
      </c>
      <c r="C136" s="8">
        <v>91.609537110933786</v>
      </c>
    </row>
    <row r="137" spans="1:3">
      <c r="A137" s="7"/>
      <c r="B137" s="27" t="s">
        <v>127</v>
      </c>
      <c r="C137" s="8">
        <v>66.945430965682377</v>
      </c>
    </row>
    <row r="138" spans="1:3">
      <c r="A138" s="7"/>
      <c r="B138" s="27" t="s">
        <v>128</v>
      </c>
      <c r="C138" s="8">
        <v>0</v>
      </c>
    </row>
    <row r="139" spans="1:3">
      <c r="A139" s="7"/>
      <c r="B139" s="27" t="s">
        <v>129</v>
      </c>
      <c r="C139" s="8">
        <v>0</v>
      </c>
    </row>
    <row r="140" spans="1:3">
      <c r="A140" s="7"/>
      <c r="B140" s="27" t="s">
        <v>130</v>
      </c>
      <c r="C140" s="8">
        <v>0</v>
      </c>
    </row>
    <row r="141" spans="1:3">
      <c r="A141" s="7"/>
      <c r="B141" s="27" t="s">
        <v>131</v>
      </c>
      <c r="C141" s="8">
        <v>54.026137270550691</v>
      </c>
    </row>
    <row r="142" spans="1:3">
      <c r="A142" s="7"/>
      <c r="B142" s="27" t="s">
        <v>132</v>
      </c>
      <c r="C142" s="8">
        <v>15.26825618515563</v>
      </c>
    </row>
    <row r="143" spans="1:3">
      <c r="A143" s="7"/>
      <c r="B143" s="27" t="s">
        <v>133</v>
      </c>
      <c r="C143" s="8">
        <v>101.00538707102956</v>
      </c>
    </row>
    <row r="144" spans="1:3">
      <c r="A144" s="7"/>
      <c r="B144" s="27" t="s">
        <v>134</v>
      </c>
      <c r="C144" s="8">
        <v>36.408918595371119</v>
      </c>
    </row>
    <row r="145" spans="1:3">
      <c r="A145" s="7"/>
      <c r="B145" s="27" t="s">
        <v>135</v>
      </c>
      <c r="C145" s="8">
        <v>18.791699920191547</v>
      </c>
    </row>
    <row r="146" spans="1:3">
      <c r="A146" s="7"/>
      <c r="B146" s="27" t="s">
        <v>136</v>
      </c>
      <c r="C146" s="8">
        <v>46.979249800478868</v>
      </c>
    </row>
    <row r="147" spans="1:3">
      <c r="A147" s="7"/>
      <c r="B147" s="27" t="s">
        <v>137</v>
      </c>
      <c r="C147" s="8">
        <v>27.013068635275346</v>
      </c>
    </row>
    <row r="148" spans="1:3">
      <c r="A148" s="7"/>
      <c r="B148" s="27" t="s">
        <v>73</v>
      </c>
      <c r="C148" s="8">
        <v>341.77404229848372</v>
      </c>
    </row>
    <row r="149" spans="1:3" ht="15.75">
      <c r="B149" s="28"/>
      <c r="C149" s="10"/>
    </row>
    <row r="150" spans="1:3" ht="15.75">
      <c r="B150" s="29" t="s">
        <v>138</v>
      </c>
      <c r="C150" s="11">
        <v>2762.3798882681581</v>
      </c>
    </row>
    <row r="151" spans="1:3">
      <c r="B151" s="27" t="s">
        <v>139</v>
      </c>
      <c r="C151" s="8">
        <v>17.617218675179576</v>
      </c>
    </row>
    <row r="152" spans="1:3">
      <c r="B152" s="27" t="s">
        <v>140</v>
      </c>
      <c r="C152" s="8">
        <v>15.26825618515563</v>
      </c>
    </row>
    <row r="153" spans="1:3">
      <c r="B153" s="27" t="s">
        <v>141</v>
      </c>
      <c r="C153" s="8">
        <v>36.408918595371119</v>
      </c>
    </row>
    <row r="154" spans="1:3">
      <c r="B154" s="27" t="s">
        <v>142</v>
      </c>
      <c r="C154" s="8">
        <v>5.8724062250598585</v>
      </c>
    </row>
    <row r="155" spans="1:3">
      <c r="B155" s="27" t="s">
        <v>143</v>
      </c>
      <c r="C155" s="8">
        <v>4.6979249800478868</v>
      </c>
    </row>
    <row r="156" spans="1:3">
      <c r="B156" s="27" t="s">
        <v>144</v>
      </c>
      <c r="C156" s="8">
        <v>41.106843575419006</v>
      </c>
    </row>
    <row r="157" spans="1:3">
      <c r="B157" s="27" t="s">
        <v>145</v>
      </c>
      <c r="C157" s="8">
        <v>30.536512370311261</v>
      </c>
    </row>
    <row r="158" spans="1:3">
      <c r="B158" s="27" t="s">
        <v>146</v>
      </c>
      <c r="C158" s="8">
        <v>292.44583000798093</v>
      </c>
    </row>
    <row r="159" spans="1:3">
      <c r="B159" s="27" t="s">
        <v>147</v>
      </c>
      <c r="C159" s="8">
        <v>346.47196727853162</v>
      </c>
    </row>
    <row r="160" spans="1:3">
      <c r="B160" s="27" t="s">
        <v>148</v>
      </c>
      <c r="C160" s="8">
        <v>0</v>
      </c>
    </row>
    <row r="161" spans="2:3">
      <c r="B161" s="27" t="s">
        <v>149</v>
      </c>
      <c r="C161" s="8">
        <v>5.8724062250598585</v>
      </c>
    </row>
    <row r="162" spans="2:3">
      <c r="B162" s="27" t="s">
        <v>150</v>
      </c>
      <c r="C162" s="8">
        <v>5.8724062250598585</v>
      </c>
    </row>
    <row r="163" spans="2:3">
      <c r="B163" s="27" t="s">
        <v>151</v>
      </c>
      <c r="C163" s="8">
        <v>0</v>
      </c>
    </row>
    <row r="164" spans="2:3">
      <c r="B164" s="27" t="s">
        <v>152</v>
      </c>
      <c r="C164" s="8">
        <v>41.106843575419006</v>
      </c>
    </row>
    <row r="165" spans="2:3">
      <c r="B165" s="27" t="s">
        <v>153</v>
      </c>
      <c r="C165" s="8">
        <v>204.35973663208307</v>
      </c>
    </row>
    <row r="166" spans="2:3">
      <c r="B166" s="27" t="s">
        <v>154</v>
      </c>
      <c r="C166" s="8">
        <v>12.919293695131689</v>
      </c>
    </row>
    <row r="167" spans="2:3">
      <c r="B167" s="27" t="s">
        <v>155</v>
      </c>
      <c r="C167" s="8">
        <v>0</v>
      </c>
    </row>
    <row r="168" spans="2:3">
      <c r="B168" s="27" t="s">
        <v>156</v>
      </c>
      <c r="C168" s="8">
        <v>187.91699920191547</v>
      </c>
    </row>
    <row r="169" spans="2:3">
      <c r="B169" s="27" t="s">
        <v>157</v>
      </c>
      <c r="C169" s="8">
        <v>46.979249800478868</v>
      </c>
    </row>
    <row r="170" spans="2:3">
      <c r="B170" s="27" t="s">
        <v>158</v>
      </c>
      <c r="C170" s="8">
        <v>19.966181165203515</v>
      </c>
    </row>
    <row r="171" spans="2:3">
      <c r="B171" s="27" t="s">
        <v>159</v>
      </c>
      <c r="C171" s="8">
        <v>15.26825618515563</v>
      </c>
    </row>
    <row r="172" spans="2:3">
      <c r="B172" s="27" t="s">
        <v>160</v>
      </c>
      <c r="C172" s="8">
        <v>2.3489624900239434</v>
      </c>
    </row>
    <row r="173" spans="2:3">
      <c r="B173" s="27" t="s">
        <v>161</v>
      </c>
      <c r="C173" s="8">
        <v>0</v>
      </c>
    </row>
    <row r="174" spans="2:3">
      <c r="B174" s="27" t="s">
        <v>162</v>
      </c>
      <c r="C174" s="8">
        <v>2.3489624900239434</v>
      </c>
    </row>
    <row r="175" spans="2:3">
      <c r="B175" s="27" t="s">
        <v>163</v>
      </c>
      <c r="C175" s="8">
        <v>411.06843575419003</v>
      </c>
    </row>
    <row r="176" spans="2:3">
      <c r="B176" s="27" t="s">
        <v>164</v>
      </c>
      <c r="C176" s="8">
        <v>21.140662410215491</v>
      </c>
    </row>
    <row r="177" spans="2:3">
      <c r="B177" s="27" t="s">
        <v>165</v>
      </c>
      <c r="C177" s="8">
        <v>150.33359936153238</v>
      </c>
    </row>
    <row r="178" spans="2:3">
      <c r="B178" s="27" t="s">
        <v>166</v>
      </c>
      <c r="C178" s="8">
        <v>32.885474860335208</v>
      </c>
    </row>
    <row r="179" spans="2:3" ht="15.75">
      <c r="B179" s="29" t="s">
        <v>167</v>
      </c>
      <c r="C179" s="11">
        <v>294.79479249800494</v>
      </c>
    </row>
    <row r="180" spans="2:3">
      <c r="B180" s="31" t="s">
        <v>168</v>
      </c>
      <c r="C180" s="8">
        <v>25.838587390263378</v>
      </c>
    </row>
    <row r="181" spans="2:3">
      <c r="B181" s="31" t="s">
        <v>169</v>
      </c>
      <c r="C181" s="8">
        <v>0</v>
      </c>
    </row>
    <row r="182" spans="2:3">
      <c r="B182" s="31" t="s">
        <v>170</v>
      </c>
      <c r="C182" s="8">
        <v>0</v>
      </c>
    </row>
    <row r="183" spans="2:3">
      <c r="B183" s="31" t="s">
        <v>171</v>
      </c>
      <c r="C183" s="8">
        <v>0</v>
      </c>
    </row>
    <row r="184" spans="2:3">
      <c r="B184" s="31" t="s">
        <v>172</v>
      </c>
      <c r="C184" s="8">
        <v>268.95620510774154</v>
      </c>
    </row>
    <row r="185" spans="2:3">
      <c r="B185" s="27" t="s">
        <v>173</v>
      </c>
      <c r="C185" s="8">
        <v>29.362031125299289</v>
      </c>
    </row>
    <row r="186" spans="2:3" ht="15.75">
      <c r="B186" s="32" t="s">
        <v>174</v>
      </c>
      <c r="C186" s="11">
        <v>32.885474860335208</v>
      </c>
    </row>
    <row r="187" spans="2:3">
      <c r="B187" s="27" t="s">
        <v>175</v>
      </c>
      <c r="C187" s="8">
        <v>0</v>
      </c>
    </row>
    <row r="188" spans="2:3">
      <c r="B188" s="27" t="s">
        <v>176</v>
      </c>
      <c r="C188" s="8">
        <v>23.489624900239434</v>
      </c>
    </row>
    <row r="189" spans="2:3">
      <c r="B189" s="27" t="s">
        <v>177</v>
      </c>
      <c r="C189" s="8">
        <v>0</v>
      </c>
    </row>
    <row r="190" spans="2:3">
      <c r="B190" s="27" t="s">
        <v>178</v>
      </c>
      <c r="C190" s="8">
        <v>0</v>
      </c>
    </row>
    <row r="191" spans="2:3">
      <c r="B191" s="33" t="s">
        <v>179</v>
      </c>
      <c r="C191" s="8">
        <v>2.3489624900239434</v>
      </c>
    </row>
    <row r="192" spans="2:3">
      <c r="B192" s="27" t="s">
        <v>180</v>
      </c>
      <c r="C192" s="8">
        <v>0</v>
      </c>
    </row>
    <row r="193" spans="2:3">
      <c r="B193" s="27" t="s">
        <v>181</v>
      </c>
      <c r="C193" s="8">
        <v>7.0468874700718294</v>
      </c>
    </row>
    <row r="194" spans="2:3">
      <c r="B194" s="27" t="s">
        <v>182</v>
      </c>
      <c r="C194" s="8">
        <v>0</v>
      </c>
    </row>
    <row r="195" spans="2:3">
      <c r="B195" s="27"/>
      <c r="C195" s="8"/>
    </row>
    <row r="196" spans="2:3" ht="15.75">
      <c r="B196" s="32" t="s">
        <v>183</v>
      </c>
      <c r="C196" s="11">
        <v>9.3958499600957737</v>
      </c>
    </row>
    <row r="197" spans="2:3">
      <c r="B197" s="34" t="s">
        <v>184</v>
      </c>
      <c r="C197" s="8">
        <v>0</v>
      </c>
    </row>
    <row r="198" spans="2:3">
      <c r="B198" s="35" t="s">
        <v>185</v>
      </c>
      <c r="C198" s="8">
        <v>9.3958499600957737</v>
      </c>
    </row>
    <row r="199" spans="2:3">
      <c r="B199" s="35" t="s">
        <v>186</v>
      </c>
      <c r="C199" s="8">
        <v>0</v>
      </c>
    </row>
    <row r="200" spans="2:3">
      <c r="B200" s="27" t="s">
        <v>187</v>
      </c>
      <c r="C200" s="8">
        <v>445.1283918595372</v>
      </c>
    </row>
    <row r="201" spans="2:3">
      <c r="B201" s="36"/>
      <c r="C201" s="15"/>
    </row>
    <row r="202" spans="2:3" ht="15.75">
      <c r="B202" s="29" t="s">
        <v>188</v>
      </c>
      <c r="C202" s="11">
        <v>240.76865522745419</v>
      </c>
    </row>
    <row r="203" spans="2:3">
      <c r="B203" s="27" t="s">
        <v>189</v>
      </c>
      <c r="C203" s="8">
        <v>22.315143655227462</v>
      </c>
    </row>
    <row r="204" spans="2:3">
      <c r="B204" s="27" t="s">
        <v>190</v>
      </c>
      <c r="C204" s="8">
        <v>12.919293695131689</v>
      </c>
    </row>
    <row r="205" spans="2:3">
      <c r="B205" s="33" t="s">
        <v>191</v>
      </c>
      <c r="C205" s="8">
        <v>46.979249800478868</v>
      </c>
    </row>
    <row r="206" spans="2:3">
      <c r="B206" s="27" t="s">
        <v>192</v>
      </c>
      <c r="C206" s="8">
        <v>32.885474860335208</v>
      </c>
    </row>
    <row r="207" spans="2:3">
      <c r="B207" s="27" t="s">
        <v>193</v>
      </c>
      <c r="C207" s="8">
        <v>28.187549880287317</v>
      </c>
    </row>
    <row r="208" spans="2:3">
      <c r="B208" s="27" t="s">
        <v>194</v>
      </c>
      <c r="C208" s="8">
        <v>2.3489624900239434</v>
      </c>
    </row>
    <row r="209" spans="2:3">
      <c r="B209" s="27" t="s">
        <v>195</v>
      </c>
      <c r="C209" s="8">
        <v>0</v>
      </c>
    </row>
    <row r="210" spans="2:3">
      <c r="B210" s="27" t="s">
        <v>196</v>
      </c>
      <c r="C210" s="8">
        <v>95.132980845969712</v>
      </c>
    </row>
    <row r="211" spans="2:3" ht="15.75">
      <c r="B211" s="28"/>
      <c r="C211" s="10"/>
    </row>
    <row r="212" spans="2:3" ht="15.75">
      <c r="B212" s="29" t="s">
        <v>197</v>
      </c>
      <c r="C212" s="11">
        <v>386.40432960893867</v>
      </c>
    </row>
    <row r="213" spans="2:3">
      <c r="B213" s="27" t="s">
        <v>198</v>
      </c>
      <c r="C213" s="8">
        <v>98.656424581005624</v>
      </c>
    </row>
    <row r="214" spans="2:3">
      <c r="B214" s="27" t="s">
        <v>199</v>
      </c>
      <c r="C214" s="8">
        <v>102.17986831604154</v>
      </c>
    </row>
    <row r="215" spans="2:3">
      <c r="B215" s="27" t="s">
        <v>200</v>
      </c>
      <c r="C215" s="8">
        <v>3.5234437350359147</v>
      </c>
    </row>
    <row r="216" spans="2:3">
      <c r="B216" s="27" t="s">
        <v>201</v>
      </c>
      <c r="C216" s="8">
        <v>0</v>
      </c>
    </row>
    <row r="217" spans="2:3">
      <c r="B217" s="27" t="s">
        <v>202</v>
      </c>
      <c r="C217" s="8">
        <v>34.059956105347176</v>
      </c>
    </row>
    <row r="218" spans="2:3">
      <c r="B218" s="27" t="s">
        <v>203</v>
      </c>
      <c r="C218" s="8">
        <v>25.838587390263378</v>
      </c>
    </row>
    <row r="219" spans="2:3">
      <c r="B219" s="27" t="s">
        <v>204</v>
      </c>
      <c r="C219" s="8">
        <v>14.093774940143659</v>
      </c>
    </row>
    <row r="220" spans="2:3">
      <c r="B220" s="27" t="s">
        <v>205</v>
      </c>
      <c r="C220" s="8">
        <v>108.05227454110138</v>
      </c>
    </row>
    <row r="221" spans="2:3">
      <c r="B221" s="27"/>
      <c r="C221" s="12"/>
    </row>
    <row r="222" spans="2:3" ht="15.75">
      <c r="B222" s="29" t="s">
        <v>206</v>
      </c>
      <c r="C222" s="11">
        <v>1876.8210295291308</v>
      </c>
    </row>
    <row r="223" spans="2:3">
      <c r="B223" s="27"/>
      <c r="C223" s="16"/>
    </row>
    <row r="224" spans="2:3" ht="15.75">
      <c r="B224" s="29" t="s">
        <v>207</v>
      </c>
      <c r="C224" s="11">
        <v>161801.23423782922</v>
      </c>
    </row>
    <row r="225" spans="2:3">
      <c r="B225" s="27"/>
      <c r="C225" s="16"/>
    </row>
    <row r="226" spans="2:3" ht="15.75">
      <c r="B226" s="29" t="s">
        <v>208</v>
      </c>
      <c r="C226" s="11">
        <v>0</v>
      </c>
    </row>
    <row r="227" spans="2:3">
      <c r="B227" s="27"/>
      <c r="C227" s="12"/>
    </row>
    <row r="228" spans="2:3" ht="15.75">
      <c r="B228" s="28"/>
      <c r="C228" s="17"/>
    </row>
    <row r="229" spans="2:3" ht="15.75">
      <c r="B229" s="37" t="s">
        <v>209</v>
      </c>
      <c r="C229" s="18">
        <v>179615.76576217083</v>
      </c>
    </row>
    <row r="230" spans="2:3" ht="15.75">
      <c r="B230" s="28"/>
      <c r="C230" s="19"/>
    </row>
    <row r="231" spans="2:3" ht="15.75">
      <c r="B231" s="38" t="s">
        <v>210</v>
      </c>
      <c r="C231" s="20">
        <v>161801.23423782922</v>
      </c>
    </row>
    <row r="232" spans="2:3">
      <c r="B232" s="27"/>
      <c r="C232" s="21"/>
    </row>
    <row r="233" spans="2:3" ht="16.5" thickBot="1">
      <c r="B233" s="39" t="s">
        <v>211</v>
      </c>
      <c r="C233" s="22">
        <v>341417.00000000006</v>
      </c>
    </row>
    <row r="234" spans="2:3" ht="15.75">
      <c r="B234" s="23"/>
    </row>
    <row r="239" spans="2:3">
      <c r="C239" s="2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279"/>
  <sheetViews>
    <sheetView topLeftCell="X1" workbookViewId="0">
      <selection activeCell="B249" sqref="B249"/>
    </sheetView>
  </sheetViews>
  <sheetFormatPr defaultRowHeight="15"/>
  <cols>
    <col min="2" max="2" width="26.140625" bestFit="1" customWidth="1"/>
    <col min="6" max="6" width="26.140625" bestFit="1" customWidth="1"/>
    <col min="13" max="13" width="26.140625" bestFit="1" customWidth="1"/>
    <col min="19" max="19" width="26.140625" bestFit="1" customWidth="1"/>
    <col min="24" max="24" width="26.140625" bestFit="1" customWidth="1"/>
    <col min="31" max="31" width="18.140625" bestFit="1" customWidth="1"/>
    <col min="34" max="34" width="9.7109375" bestFit="1" customWidth="1"/>
    <col min="38" max="38" width="16.5703125" bestFit="1" customWidth="1"/>
    <col min="40" max="40" width="9.7109375" bestFit="1" customWidth="1"/>
    <col min="41" max="41" width="16.5703125" bestFit="1" customWidth="1"/>
    <col min="45" max="45" width="17" bestFit="1" customWidth="1"/>
    <col min="56" max="56" width="9.140625" customWidth="1"/>
  </cols>
  <sheetData>
    <row r="2" spans="2:48">
      <c r="C2">
        <f>'JULY-14'!B3</f>
        <v>2014</v>
      </c>
      <c r="D2" t="str">
        <f>'JULY-14'!C3</f>
        <v>2013R</v>
      </c>
      <c r="G2">
        <v>2014</v>
      </c>
      <c r="H2" t="str">
        <f>D2</f>
        <v>2013R</v>
      </c>
      <c r="N2">
        <f>C2</f>
        <v>2014</v>
      </c>
      <c r="O2" t="str">
        <f>D2</f>
        <v>2013R</v>
      </c>
      <c r="T2" t="s">
        <v>319</v>
      </c>
      <c r="Y2" t="s">
        <v>320</v>
      </c>
      <c r="AE2" s="459"/>
    </row>
    <row r="3" spans="2:48">
      <c r="B3" s="459" t="s">
        <v>321</v>
      </c>
      <c r="C3" s="459">
        <f>'JULY-14'!B7</f>
        <v>140305.00000000003</v>
      </c>
      <c r="D3" s="459">
        <f>'JULY-14'!C7</f>
        <v>128115</v>
      </c>
      <c r="F3" s="459" t="str">
        <f>B37</f>
        <v>NO RESIDENTES</v>
      </c>
      <c r="G3" s="459">
        <f>C37</f>
        <v>152932.00000000003</v>
      </c>
      <c r="H3" s="459">
        <f>D37</f>
        <v>139417</v>
      </c>
      <c r="M3" s="459" t="str">
        <f>B3</f>
        <v>ESTADOS UNIDOS</v>
      </c>
      <c r="N3" s="459">
        <f>C3</f>
        <v>140305.00000000003</v>
      </c>
      <c r="O3" s="459">
        <f>D3</f>
        <v>128115</v>
      </c>
      <c r="S3" s="459" t="str">
        <f>M3</f>
        <v>ESTADOS UNIDOS</v>
      </c>
      <c r="T3" s="459">
        <f>N3</f>
        <v>140305.00000000003</v>
      </c>
      <c r="U3" s="460">
        <f>T3/$U$13</f>
        <v>0.91743389218737736</v>
      </c>
      <c r="X3" s="459" t="str">
        <f>S4</f>
        <v>CARIBE</v>
      </c>
      <c r="Y3" s="459">
        <f>T4</f>
        <v>3993</v>
      </c>
      <c r="AF3" t="s">
        <v>322</v>
      </c>
      <c r="AG3" t="str">
        <f>D2</f>
        <v>2013R</v>
      </c>
      <c r="AH3" t="s">
        <v>323</v>
      </c>
      <c r="AM3" t="str">
        <f>AF3</f>
        <v>REGISTROS EE. UU. JUL. 2014</v>
      </c>
      <c r="AN3" t="s">
        <v>323</v>
      </c>
      <c r="AP3" t="str">
        <f>AG3</f>
        <v>2013R</v>
      </c>
      <c r="AT3" t="s">
        <v>324</v>
      </c>
      <c r="AU3" t="str">
        <f>AN3</f>
        <v>Cambio %</v>
      </c>
    </row>
    <row r="4" spans="2:48">
      <c r="B4" s="459"/>
      <c r="C4" s="459"/>
      <c r="D4" s="459"/>
      <c r="F4" s="459" t="str">
        <f>B39</f>
        <v>RESIDENTES</v>
      </c>
      <c r="G4" s="459">
        <f>C39</f>
        <v>137764</v>
      </c>
      <c r="H4" s="459">
        <f>D39</f>
        <v>129433</v>
      </c>
      <c r="M4" s="459" t="str">
        <f>B35</f>
        <v>PUERTO RICO</v>
      </c>
      <c r="N4" s="459">
        <f>C35</f>
        <v>137764</v>
      </c>
      <c r="O4" s="459">
        <f>D35</f>
        <v>129433</v>
      </c>
      <c r="S4" s="459" t="str">
        <f>M5</f>
        <v>CARIBE</v>
      </c>
      <c r="T4" s="459">
        <f>N5</f>
        <v>3993</v>
      </c>
      <c r="U4" s="460">
        <f>T4/$U$13</f>
        <v>2.610964350168702E-2</v>
      </c>
      <c r="X4" s="459" t="str">
        <f>S5</f>
        <v>AMÉRICA LATINA</v>
      </c>
      <c r="Y4" s="459">
        <f>T5</f>
        <v>3109</v>
      </c>
      <c r="AE4" s="459" t="str">
        <f>B5</f>
        <v>REGIÓN ORIENTAL</v>
      </c>
      <c r="AF4" s="459">
        <f>C5</f>
        <v>63121.486524350425</v>
      </c>
      <c r="AG4" s="459">
        <f>D5</f>
        <v>55559.558956750036</v>
      </c>
      <c r="AH4" s="460">
        <f>AF4/AG4-1</f>
        <v>0.1361048883323015</v>
      </c>
      <c r="AI4" s="460">
        <f>AF4/$T$3</f>
        <v>0.44988764851110374</v>
      </c>
      <c r="AL4" s="459" t="str">
        <f>'Top 20 US JULY-14'!B10</f>
        <v xml:space="preserve"> NEW YORK</v>
      </c>
      <c r="AM4" s="459">
        <f>'Top 20 US JULY-14'!C10</f>
        <v>25169.572778657614</v>
      </c>
      <c r="AN4" s="460">
        <f>AM4/AP4-1</f>
        <v>0.19358111120788979</v>
      </c>
      <c r="AO4" s="459" t="str">
        <f>'Top 20 US JULY-14'!E10</f>
        <v xml:space="preserve"> NEW YORK</v>
      </c>
      <c r="AP4" s="459">
        <f>'Top 20 US JULY-14'!F10</f>
        <v>21087.442271255706</v>
      </c>
      <c r="AS4" s="459" t="s">
        <v>325</v>
      </c>
      <c r="AT4" s="459">
        <f>'JULY-14'!B157</f>
        <v>1352</v>
      </c>
      <c r="AU4" s="460">
        <f>AT4/AV4-1</f>
        <v>0.11184210526315796</v>
      </c>
      <c r="AV4" s="459">
        <f>'JULY-14'!C157</f>
        <v>1216</v>
      </c>
    </row>
    <row r="5" spans="2:48">
      <c r="B5" s="459" t="s">
        <v>326</v>
      </c>
      <c r="C5" s="459">
        <f>'JULY-14'!B9</f>
        <v>63121.486524350425</v>
      </c>
      <c r="D5" s="459">
        <f>'JULY-14'!C9</f>
        <v>55559.558956750036</v>
      </c>
      <c r="F5" s="459" t="str">
        <f>B41</f>
        <v>TOTAL REGISTROS</v>
      </c>
      <c r="G5" s="459">
        <f>C41</f>
        <v>290696</v>
      </c>
      <c r="H5" s="459">
        <f>D41</f>
        <v>268850</v>
      </c>
      <c r="M5" s="459" t="str">
        <f>B25</f>
        <v>CARIBE</v>
      </c>
      <c r="N5" s="459">
        <f>C25</f>
        <v>3993</v>
      </c>
      <c r="O5" s="459">
        <f>D25</f>
        <v>3677</v>
      </c>
      <c r="S5" s="459" t="str">
        <f>M7</f>
        <v>AMÉRICA LATINA</v>
      </c>
      <c r="T5" s="459">
        <f>N7</f>
        <v>3109</v>
      </c>
      <c r="U5" s="460">
        <f>T5/$U$13</f>
        <v>2.0329296680877771E-2</v>
      </c>
      <c r="X5" s="459" t="str">
        <f>S6</f>
        <v>EUROPA</v>
      </c>
      <c r="Y5" s="459">
        <f>T6</f>
        <v>2352</v>
      </c>
      <c r="AE5" s="459" t="str">
        <f>B7</f>
        <v>REGIÓN SUR</v>
      </c>
      <c r="AF5" s="459">
        <f>C7</f>
        <v>47033.538128037399</v>
      </c>
      <c r="AG5" s="459">
        <f>D7</f>
        <v>42676.828380350242</v>
      </c>
      <c r="AH5" s="460">
        <f t="shared" ref="AH5:AH6" si="0">AF5/AG5-1</f>
        <v>0.10208607136544212</v>
      </c>
      <c r="AI5" s="460">
        <f t="shared" ref="AI5:AI6" si="1">AF5/$T$3</f>
        <v>0.33522353535538568</v>
      </c>
      <c r="AL5" s="459" t="str">
        <f>'Top 20 US JULY-14'!B11</f>
        <v xml:space="preserve"> FLORIDA</v>
      </c>
      <c r="AM5" s="459">
        <f>'Top 20 US JULY-14'!C11</f>
        <v>23552.468732830326</v>
      </c>
      <c r="AN5" s="460">
        <f t="shared" ref="AN5:AN13" si="2">AM5/AP5-1</f>
        <v>0.12612751178149062</v>
      </c>
      <c r="AO5" s="459" t="str">
        <f>'Top 20 US JULY-14'!E11</f>
        <v xml:space="preserve"> FLORIDA</v>
      </c>
      <c r="AP5" s="459">
        <f>'Top 20 US JULY-14'!F11</f>
        <v>20914.566500174766</v>
      </c>
      <c r="AS5" s="459" t="s">
        <v>327</v>
      </c>
      <c r="AT5" s="459">
        <f>'JULY-14'!B69</f>
        <v>1041</v>
      </c>
      <c r="AU5" s="460">
        <f t="shared" ref="AU5:AU6" si="3">AT5/AV5-1</f>
        <v>-0.14532019704433496</v>
      </c>
      <c r="AV5" s="459">
        <f>'JULY-14'!C69</f>
        <v>1218</v>
      </c>
    </row>
    <row r="6" spans="2:48">
      <c r="B6" s="459"/>
      <c r="C6" s="459"/>
      <c r="D6" s="459"/>
      <c r="M6" s="459" t="str">
        <f>B15</f>
        <v>EUROPA</v>
      </c>
      <c r="N6" s="459">
        <f>C15</f>
        <v>2352</v>
      </c>
      <c r="O6" s="459">
        <f>D15</f>
        <v>2051</v>
      </c>
      <c r="S6" s="459" t="str">
        <f>M6</f>
        <v>EUROPA</v>
      </c>
      <c r="T6" s="459">
        <f>N6</f>
        <v>2352</v>
      </c>
      <c r="U6" s="460">
        <f>T6/$U$13</f>
        <v>1.5379384301519626E-2</v>
      </c>
      <c r="X6" s="459" t="str">
        <f>S7</f>
        <v>CANADÁ</v>
      </c>
      <c r="Y6" s="459">
        <f>T7</f>
        <v>1041</v>
      </c>
      <c r="AE6" s="459" t="str">
        <f>B9</f>
        <v>REGIÓN OCCIDENTAL</v>
      </c>
      <c r="AF6" s="459">
        <f>C9</f>
        <v>26570.975347612195</v>
      </c>
      <c r="AG6" s="459">
        <f>D9</f>
        <v>23849.612662899712</v>
      </c>
      <c r="AH6" s="460">
        <f t="shared" si="0"/>
        <v>0.11410511035031679</v>
      </c>
      <c r="AI6" s="460">
        <f t="shared" si="1"/>
        <v>0.18938010297289612</v>
      </c>
      <c r="AL6" s="459" t="str">
        <f>'Top 20 US JULY-14'!B12</f>
        <v xml:space="preserve"> NEW JERSEY</v>
      </c>
      <c r="AM6" s="459">
        <f>'Top 20 US JULY-14'!C12</f>
        <v>13170.99480006581</v>
      </c>
      <c r="AN6" s="460">
        <f t="shared" si="2"/>
        <v>0.17819296286822173</v>
      </c>
      <c r="AO6" s="459" t="str">
        <f>'Top 20 US JULY-14'!E12</f>
        <v xml:space="preserve"> NEW JERSEY</v>
      </c>
      <c r="AP6" s="459">
        <f>'Top 20 US JULY-14'!F12</f>
        <v>11178.979348172321</v>
      </c>
      <c r="AS6" s="459" t="s">
        <v>328</v>
      </c>
      <c r="AT6" s="459">
        <f>'JULY-14'!B156</f>
        <v>868</v>
      </c>
      <c r="AU6" s="460">
        <f t="shared" si="3"/>
        <v>-2.9082774049216997E-2</v>
      </c>
      <c r="AV6" s="459">
        <f>'JULY-14'!C156</f>
        <v>894</v>
      </c>
    </row>
    <row r="7" spans="2:48">
      <c r="B7" s="459" t="s">
        <v>329</v>
      </c>
      <c r="C7" s="459">
        <f>'JULY-14'!B28</f>
        <v>47033.538128037399</v>
      </c>
      <c r="D7" s="459">
        <f>'JULY-14'!C28</f>
        <v>42676.828380350242</v>
      </c>
      <c r="F7" s="459"/>
      <c r="G7" s="459"/>
      <c r="H7" s="459"/>
      <c r="M7" s="459" t="str">
        <f>B17</f>
        <v>AMÉRICA LATINA</v>
      </c>
      <c r="N7" s="459">
        <f>C17</f>
        <v>3109</v>
      </c>
      <c r="O7" s="459">
        <f>D17</f>
        <v>2779</v>
      </c>
      <c r="S7" s="459" t="str">
        <f>M8</f>
        <v>CANADÁ</v>
      </c>
      <c r="T7" s="459">
        <f>N8</f>
        <v>1041</v>
      </c>
      <c r="U7" s="460">
        <f>T7/$U$13</f>
        <v>6.8069468783511613E-3</v>
      </c>
      <c r="X7" s="459" t="str">
        <f>S8</f>
        <v>ASIA</v>
      </c>
      <c r="Y7" s="459">
        <f>T8</f>
        <v>205</v>
      </c>
      <c r="AL7" s="459" t="str">
        <f>'Top 20 US JULY-14'!B13</f>
        <v xml:space="preserve"> TEXAS</v>
      </c>
      <c r="AM7" s="459">
        <f>'Top 20 US JULY-14'!C13</f>
        <v>10030.775328746673</v>
      </c>
      <c r="AN7" s="460">
        <f t="shared" si="2"/>
        <v>5.7794706656253858E-2</v>
      </c>
      <c r="AO7" s="459" t="str">
        <f>'Top 20 US JULY-14'!E13</f>
        <v xml:space="preserve"> TEXAS</v>
      </c>
      <c r="AP7" s="459">
        <f>'Top 20 US JULY-14'!F13</f>
        <v>9482.7240726648124</v>
      </c>
      <c r="AS7" s="459" t="s">
        <v>330</v>
      </c>
      <c r="AT7" s="459">
        <f>'JULY-14'!B126</f>
        <v>804</v>
      </c>
      <c r="AU7" s="460">
        <f>AT7/AV7-1</f>
        <v>-5.8548009367681453E-2</v>
      </c>
      <c r="AV7" s="459">
        <f>'JULY-14'!C126</f>
        <v>854</v>
      </c>
    </row>
    <row r="8" spans="2:48">
      <c r="B8" s="459"/>
      <c r="C8" s="459"/>
      <c r="D8" s="459"/>
      <c r="F8" s="459"/>
      <c r="G8" s="459"/>
      <c r="H8" s="459"/>
      <c r="M8" s="459" t="str">
        <f>B11</f>
        <v>CANADÁ</v>
      </c>
      <c r="N8" s="459">
        <f>C11</f>
        <v>1041</v>
      </c>
      <c r="O8" s="459">
        <f>D11</f>
        <v>1218</v>
      </c>
      <c r="S8" s="459" t="str">
        <f>M11</f>
        <v>ASIA</v>
      </c>
      <c r="T8" s="459">
        <f>N11</f>
        <v>205</v>
      </c>
      <c r="U8" s="460">
        <f>T8/$U$13</f>
        <v>1.3404650432872125E-3</v>
      </c>
      <c r="X8" s="459" t="s">
        <v>331</v>
      </c>
      <c r="Y8" s="459">
        <f>SUM(Y9:Y11)</f>
        <v>1927</v>
      </c>
      <c r="AE8" s="459"/>
      <c r="AL8" s="459" t="str">
        <f>'Top 20 US JULY-14'!B14</f>
        <v xml:space="preserve"> CALIFORNIA</v>
      </c>
      <c r="AM8" s="459">
        <f>'Top 20 US JULY-14'!C14</f>
        <v>9225.798605135602</v>
      </c>
      <c r="AN8" s="460">
        <f t="shared" si="2"/>
        <v>0.16523160969341055</v>
      </c>
      <c r="AO8" s="459" t="str">
        <f>'Top 20 US JULY-14'!E14</f>
        <v xml:space="preserve"> CALIFORNIA</v>
      </c>
      <c r="AP8" s="459">
        <f>'Top 20 US JULY-14'!F14</f>
        <v>7917.5663691126992</v>
      </c>
      <c r="AS8" s="459" t="s">
        <v>89</v>
      </c>
      <c r="AT8" s="459">
        <f>'JULY-14'!B143</f>
        <v>553</v>
      </c>
      <c r="AU8" s="460">
        <f t="shared" ref="AU8:AU13" si="4">AT8/AV8-1</f>
        <v>1.0405904059040592</v>
      </c>
      <c r="AV8" s="459">
        <f>'JULY-14'!C143</f>
        <v>271</v>
      </c>
    </row>
    <row r="9" spans="2:48">
      <c r="B9" s="459" t="s">
        <v>332</v>
      </c>
      <c r="C9" s="459">
        <f>'JULY-14'!B43</f>
        <v>26570.975347612195</v>
      </c>
      <c r="D9" s="459">
        <f>'JULY-14'!C43</f>
        <v>23849.612662899712</v>
      </c>
      <c r="F9" s="459"/>
      <c r="G9" s="459"/>
      <c r="H9" s="459"/>
      <c r="M9" s="459" t="str">
        <f>B31</f>
        <v>NO ESPECIFICADOS</v>
      </c>
      <c r="N9" s="459">
        <f>C31</f>
        <v>1598</v>
      </c>
      <c r="O9" s="459">
        <f>D31</f>
        <v>1009</v>
      </c>
      <c r="S9" s="459" t="s">
        <v>331</v>
      </c>
      <c r="T9" s="459">
        <f>SUM(T10:T12)</f>
        <v>1927</v>
      </c>
      <c r="U9" s="460">
        <f>T9/$U$13</f>
        <v>1.2600371406899796E-2</v>
      </c>
      <c r="X9" s="459" t="str">
        <f t="shared" ref="X9:Y11" si="5">S10</f>
        <v>NO ESPECIFICADOS</v>
      </c>
      <c r="Y9" s="459">
        <f t="shared" si="5"/>
        <v>1598</v>
      </c>
      <c r="AL9" s="459" t="str">
        <f>'Top 20 US JULY-14'!B15</f>
        <v xml:space="preserve"> ILLINOIS</v>
      </c>
      <c r="AM9" s="459">
        <f>'Top 20 US JULY-14'!C15</f>
        <v>7310.4049250721137</v>
      </c>
      <c r="AN9" s="460">
        <f t="shared" si="2"/>
        <v>0.47132134480493582</v>
      </c>
      <c r="AO9" s="459" t="str">
        <f>'Top 20 US JULY-14'!E16</f>
        <v xml:space="preserve"> ILLINOIS</v>
      </c>
      <c r="AP9" s="459">
        <f>'Top 20 US JULY-14'!F16</f>
        <v>4968.598430848775</v>
      </c>
      <c r="AS9" s="459" t="s">
        <v>85</v>
      </c>
      <c r="AT9" s="459">
        <f>'JULY-14'!B139</f>
        <v>460</v>
      </c>
      <c r="AU9" s="460">
        <f>AT9/AV9-1</f>
        <v>0.19791666666666674</v>
      </c>
      <c r="AV9" s="459">
        <f>'JULY-14'!C139</f>
        <v>384</v>
      </c>
    </row>
    <row r="10" spans="2:48">
      <c r="B10" s="459"/>
      <c r="C10" s="459"/>
      <c r="D10" s="459"/>
      <c r="F10" s="459"/>
      <c r="G10" s="459"/>
      <c r="H10" s="459"/>
      <c r="M10" s="459" t="str">
        <f>B29</f>
        <v>OTROS PAISES</v>
      </c>
      <c r="N10" s="459">
        <f>C29</f>
        <v>329</v>
      </c>
      <c r="O10" s="459">
        <f>D29</f>
        <v>237</v>
      </c>
      <c r="S10" s="459" t="str">
        <f>M9</f>
        <v>NO ESPECIFICADOS</v>
      </c>
      <c r="T10" s="459">
        <f>N9</f>
        <v>1598</v>
      </c>
      <c r="U10" s="460"/>
      <c r="X10" s="459" t="str">
        <f t="shared" si="5"/>
        <v>OTROS PAISES</v>
      </c>
      <c r="Y10" s="459">
        <f t="shared" si="5"/>
        <v>329</v>
      </c>
      <c r="AL10" s="459" t="str">
        <f>'Top 20 US JULY-14'!B16</f>
        <v xml:space="preserve"> GEORGIA</v>
      </c>
      <c r="AM10" s="459">
        <f>'Top 20 US JULY-14'!C16</f>
        <v>5923.3973817384831</v>
      </c>
      <c r="AN10" s="460">
        <f t="shared" si="2"/>
        <v>0.11010761560259841</v>
      </c>
      <c r="AO10" s="459" t="str">
        <f>'Top 20 US JULY-14'!E15</f>
        <v xml:space="preserve"> GEORGIA</v>
      </c>
      <c r="AP10" s="459">
        <f>'Top 20 US JULY-14'!F15</f>
        <v>5335.8767190540284</v>
      </c>
      <c r="AS10" s="459" t="s">
        <v>333</v>
      </c>
      <c r="AT10" s="459">
        <f>'JULY-14'!B98</f>
        <v>350</v>
      </c>
      <c r="AU10" s="460">
        <f t="shared" si="4"/>
        <v>0.59817351598173518</v>
      </c>
      <c r="AV10" s="459">
        <f>'JULY-14'!C98</f>
        <v>219</v>
      </c>
    </row>
    <row r="11" spans="2:48">
      <c r="B11" s="459" t="s">
        <v>327</v>
      </c>
      <c r="C11" s="459">
        <f>'JULY-14'!B69</f>
        <v>1041</v>
      </c>
      <c r="D11" s="459">
        <f>'JULY-14'!C69</f>
        <v>1218</v>
      </c>
      <c r="F11" s="459"/>
      <c r="G11" s="459"/>
      <c r="H11" s="459"/>
      <c r="M11" s="459" t="str">
        <f>B27</f>
        <v>ASIA</v>
      </c>
      <c r="N11" s="459">
        <f>C27</f>
        <v>205</v>
      </c>
      <c r="O11" s="459">
        <f>D27</f>
        <v>330</v>
      </c>
      <c r="S11" s="459" t="str">
        <f>M10</f>
        <v>OTROS PAISES</v>
      </c>
      <c r="T11" s="459">
        <f>N10</f>
        <v>329</v>
      </c>
      <c r="U11" s="460"/>
      <c r="X11" s="459" t="str">
        <f t="shared" si="5"/>
        <v>AIR LINE CREW MEMBER</v>
      </c>
      <c r="Y11" s="459">
        <f t="shared" si="5"/>
        <v>0</v>
      </c>
      <c r="AL11" s="459" t="str">
        <f>'Top 20 US JULY-14'!B17</f>
        <v xml:space="preserve"> PENNSYLVANIA</v>
      </c>
      <c r="AM11" s="459">
        <f>'Top 20 US JULY-14'!C17</f>
        <v>4704.9720285911662</v>
      </c>
      <c r="AN11" s="460">
        <f t="shared" si="2"/>
        <v>0.11192403400775319</v>
      </c>
      <c r="AO11" s="459" t="str">
        <f>'Top 20 US JULY-14'!E17</f>
        <v xml:space="preserve"> PENNSYLVANIA</v>
      </c>
      <c r="AP11" s="459">
        <f>'Top 20 US JULY-14'!F17</f>
        <v>4231.3790193317827</v>
      </c>
      <c r="AS11" s="459" t="s">
        <v>334</v>
      </c>
      <c r="AT11" s="459">
        <f>'JULY-14'!B82</f>
        <v>295</v>
      </c>
      <c r="AU11" s="460">
        <f>AT11/AV11-1</f>
        <v>0.1614173228346456</v>
      </c>
      <c r="AV11" s="459">
        <f>'JULY-14'!C82</f>
        <v>254</v>
      </c>
    </row>
    <row r="12" spans="2:48">
      <c r="B12" s="459"/>
      <c r="C12" s="459"/>
      <c r="D12" s="459"/>
      <c r="F12" s="459"/>
      <c r="G12" s="459"/>
      <c r="H12" s="459"/>
      <c r="M12" s="459" t="str">
        <f>B33</f>
        <v>AIR LINE CREW MEMBER</v>
      </c>
      <c r="N12" s="459">
        <f>C33</f>
        <v>0</v>
      </c>
      <c r="O12" s="459">
        <f>D33</f>
        <v>1</v>
      </c>
      <c r="S12" s="459" t="str">
        <f>M12</f>
        <v>AIR LINE CREW MEMBER</v>
      </c>
      <c r="T12" s="459">
        <f>N12</f>
        <v>0</v>
      </c>
      <c r="U12" s="460"/>
      <c r="AL12" s="459" t="str">
        <f>'Top 20 US JULY-14'!B18</f>
        <v xml:space="preserve"> CONNECTICUT</v>
      </c>
      <c r="AM12" s="459">
        <f>'Top 20 US JULY-14'!C18</f>
        <v>3238.6124386105284</v>
      </c>
      <c r="AN12" s="460">
        <f t="shared" si="2"/>
        <v>0.16521089813399437</v>
      </c>
      <c r="AO12" s="459" t="str">
        <f>'Top 20 US JULY-14'!E21</f>
        <v xml:space="preserve"> CONNECTICUT</v>
      </c>
      <c r="AP12" s="459">
        <f>'Top 20 US JULY-14'!F21</f>
        <v>2779.421685633858</v>
      </c>
      <c r="AS12" s="459" t="s">
        <v>335</v>
      </c>
      <c r="AT12" s="459">
        <f>'JULY-14'!B102</f>
        <v>251</v>
      </c>
      <c r="AU12" s="460">
        <f>AT12/AV12-1</f>
        <v>-0.21069182389937102</v>
      </c>
      <c r="AV12" s="459">
        <f>'JULY-14'!C102</f>
        <v>318</v>
      </c>
    </row>
    <row r="13" spans="2:48">
      <c r="B13" s="459" t="s">
        <v>336</v>
      </c>
      <c r="C13" s="459">
        <f>'JULY-14'!B71</f>
        <v>9988</v>
      </c>
      <c r="D13" s="459">
        <f>'JULY-14'!C71</f>
        <v>9074</v>
      </c>
      <c r="F13" s="459"/>
      <c r="G13" s="459"/>
      <c r="H13" s="459"/>
      <c r="U13" s="459">
        <f>SUM(T3:T9)</f>
        <v>152932.00000000003</v>
      </c>
      <c r="AL13" s="459" t="str">
        <f>'Top 20 US JULY-14'!B19</f>
        <v xml:space="preserve"> VIRGINIA</v>
      </c>
      <c r="AM13" s="459">
        <f>'Top 20 US JULY-14'!C19</f>
        <v>3205.7079199083319</v>
      </c>
      <c r="AN13" s="460">
        <f t="shared" si="2"/>
        <v>1.1026421145905019E-2</v>
      </c>
      <c r="AO13" s="459" t="str">
        <f>'Top 20 US JULY-14'!E20</f>
        <v xml:space="preserve"> VIRGINIA</v>
      </c>
      <c r="AP13" s="459">
        <f>'Top 20 US JULY-14'!F20</f>
        <v>3170.7459398291076</v>
      </c>
      <c r="AS13" s="459" t="s">
        <v>337</v>
      </c>
      <c r="AT13" s="459">
        <f>'JULY-14'!B81</f>
        <v>249</v>
      </c>
      <c r="AU13" s="460">
        <f t="shared" si="4"/>
        <v>0.12669683257918551</v>
      </c>
      <c r="AV13" s="459">
        <f>'JULY-14'!C81</f>
        <v>221</v>
      </c>
    </row>
    <row r="14" spans="2:48">
      <c r="B14" s="459"/>
      <c r="C14" s="459"/>
      <c r="D14" s="459"/>
      <c r="F14" s="459"/>
      <c r="G14" s="459"/>
      <c r="H14" s="459"/>
      <c r="N14" s="459">
        <f>SUM(N3:N12)</f>
        <v>290696</v>
      </c>
      <c r="O14" s="459">
        <f>SUM(O3:O12)</f>
        <v>268850</v>
      </c>
      <c r="AL14" s="459"/>
    </row>
    <row r="15" spans="2:48">
      <c r="B15" s="459" t="s">
        <v>338</v>
      </c>
      <c r="C15" s="459">
        <f>'JULY-14'!B73</f>
        <v>2352</v>
      </c>
      <c r="D15" s="459">
        <f>'JULY-14'!C73</f>
        <v>2051</v>
      </c>
      <c r="F15" s="459"/>
      <c r="G15" s="459"/>
      <c r="H15" s="459"/>
      <c r="AL15" s="459"/>
    </row>
    <row r="16" spans="2:48">
      <c r="B16" s="459"/>
      <c r="C16" s="459"/>
      <c r="D16" s="459"/>
      <c r="F16" s="459"/>
      <c r="G16" s="459"/>
      <c r="H16" s="459"/>
      <c r="AL16" s="459"/>
    </row>
    <row r="17" spans="2:8">
      <c r="B17" s="459" t="s">
        <v>339</v>
      </c>
      <c r="C17" s="459">
        <f>'JULY-14'!B124</f>
        <v>3109</v>
      </c>
      <c r="D17" s="459">
        <f>'JULY-14'!C124</f>
        <v>2779</v>
      </c>
      <c r="F17" s="459"/>
      <c r="G17" s="459"/>
      <c r="H17" s="459"/>
    </row>
    <row r="18" spans="2:8">
      <c r="B18" s="459"/>
      <c r="C18" s="459"/>
      <c r="D18" s="459"/>
      <c r="F18" s="459"/>
      <c r="G18" s="459"/>
      <c r="H18" s="459"/>
    </row>
    <row r="19" spans="2:8">
      <c r="B19" s="459" t="s">
        <v>330</v>
      </c>
      <c r="C19" s="459">
        <f>'JULY-14'!B126</f>
        <v>804</v>
      </c>
      <c r="D19" s="459">
        <f>'JULY-14'!C126</f>
        <v>854</v>
      </c>
      <c r="F19" s="459"/>
      <c r="G19" s="459"/>
      <c r="H19" s="459"/>
    </row>
    <row r="20" spans="2:8">
      <c r="B20" s="459"/>
      <c r="C20" s="459"/>
      <c r="D20" s="459"/>
      <c r="F20" s="459"/>
      <c r="G20" s="459"/>
      <c r="H20" s="459"/>
    </row>
    <row r="21" spans="2:8">
      <c r="B21" s="459" t="s">
        <v>340</v>
      </c>
      <c r="C21" s="459">
        <f>'JULY-14'!B128</f>
        <v>573</v>
      </c>
      <c r="D21" s="459">
        <f>'JULY-14'!C128</f>
        <v>576</v>
      </c>
      <c r="F21" s="459"/>
      <c r="G21" s="459"/>
      <c r="H21" s="459"/>
    </row>
    <row r="22" spans="2:8">
      <c r="B22" s="459"/>
      <c r="C22" s="459"/>
      <c r="D22" s="459"/>
      <c r="F22" s="459"/>
      <c r="G22" s="459"/>
      <c r="H22" s="459"/>
    </row>
    <row r="23" spans="2:8">
      <c r="B23" s="459" t="s">
        <v>341</v>
      </c>
      <c r="C23" s="459">
        <f>'JULY-14'!B138</f>
        <v>1732</v>
      </c>
      <c r="D23" s="459">
        <f>'JULY-14'!C138</f>
        <v>1349</v>
      </c>
      <c r="F23" s="459"/>
      <c r="G23" s="459"/>
      <c r="H23" s="459"/>
    </row>
    <row r="24" spans="2:8">
      <c r="B24" s="459"/>
      <c r="C24" s="459"/>
      <c r="D24" s="459"/>
      <c r="F24" s="459"/>
      <c r="G24" s="459"/>
      <c r="H24" s="459"/>
    </row>
    <row r="25" spans="2:8">
      <c r="B25" s="459" t="s">
        <v>342</v>
      </c>
      <c r="C25" s="459">
        <f>'JULY-14'!B154</f>
        <v>3993</v>
      </c>
      <c r="D25" s="459">
        <f>'JULY-14'!C154</f>
        <v>3677</v>
      </c>
      <c r="F25" s="459"/>
      <c r="G25" s="459"/>
      <c r="H25" s="459"/>
    </row>
    <row r="26" spans="2:8">
      <c r="B26" s="459"/>
      <c r="C26" s="459"/>
      <c r="D26" s="459"/>
      <c r="F26" s="459"/>
      <c r="G26" s="459"/>
      <c r="H26" s="459"/>
    </row>
    <row r="27" spans="2:8">
      <c r="B27" s="459" t="s">
        <v>343</v>
      </c>
      <c r="C27" s="459">
        <f>'JULY-14'!B199</f>
        <v>205</v>
      </c>
      <c r="D27" s="459">
        <f>'JULY-14'!C199</f>
        <v>330</v>
      </c>
      <c r="F27" s="459"/>
      <c r="G27" s="459"/>
      <c r="H27" s="459"/>
    </row>
    <row r="28" spans="2:8">
      <c r="B28" s="459"/>
      <c r="C28" s="459"/>
      <c r="D28" s="459"/>
      <c r="F28" s="459"/>
      <c r="G28" s="459"/>
      <c r="H28" s="459"/>
    </row>
    <row r="29" spans="2:8">
      <c r="B29" s="459" t="s">
        <v>344</v>
      </c>
      <c r="C29" s="459">
        <f>'JULY-14'!B209</f>
        <v>329</v>
      </c>
      <c r="D29" s="459">
        <f>'JULY-14'!C209</f>
        <v>237</v>
      </c>
      <c r="F29" s="459"/>
      <c r="G29" s="459"/>
      <c r="H29" s="459"/>
    </row>
    <row r="30" spans="2:8">
      <c r="B30" s="459"/>
      <c r="C30" s="459"/>
      <c r="D30" s="459"/>
      <c r="F30" s="459"/>
      <c r="G30" s="459"/>
      <c r="H30" s="459"/>
    </row>
    <row r="31" spans="2:8">
      <c r="B31" s="459" t="s">
        <v>345</v>
      </c>
      <c r="C31" s="459">
        <f>'JULY-14'!B219</f>
        <v>1598</v>
      </c>
      <c r="D31" s="459">
        <f>'JULY-14'!C219</f>
        <v>1009</v>
      </c>
      <c r="F31" s="459"/>
      <c r="G31" s="459"/>
      <c r="H31" s="459"/>
    </row>
    <row r="32" spans="2:8">
      <c r="B32" s="459"/>
      <c r="C32" s="459"/>
      <c r="D32" s="459"/>
      <c r="F32" s="459"/>
      <c r="G32" s="459"/>
      <c r="H32" s="459"/>
    </row>
    <row r="33" spans="2:8">
      <c r="B33" s="459" t="str">
        <f>'JULY-14'!A221</f>
        <v>AIR LINE CREW MEMBER</v>
      </c>
      <c r="C33" s="459">
        <f>'JULY-14'!B221</f>
        <v>0</v>
      </c>
      <c r="D33" s="459">
        <f>'JULY-14'!C221</f>
        <v>1</v>
      </c>
      <c r="F33" s="459"/>
      <c r="G33" s="459"/>
      <c r="H33" s="459"/>
    </row>
    <row r="34" spans="2:8">
      <c r="B34" s="459"/>
      <c r="C34" s="459"/>
      <c r="D34" s="459"/>
      <c r="F34" s="459"/>
      <c r="G34" s="459"/>
      <c r="H34" s="459"/>
    </row>
    <row r="35" spans="2:8">
      <c r="B35" s="459" t="str">
        <f>'JULY-14'!A223</f>
        <v>PUERTO RICO</v>
      </c>
      <c r="C35" s="459">
        <f>'JULY-14'!B223</f>
        <v>137764</v>
      </c>
      <c r="D35" s="459">
        <f>'JULY-14'!C223</f>
        <v>129433</v>
      </c>
      <c r="F35" s="459"/>
      <c r="G35" s="459"/>
      <c r="H35" s="459"/>
    </row>
    <row r="36" spans="2:8">
      <c r="B36" s="459"/>
      <c r="C36" s="459"/>
      <c r="D36" s="459"/>
      <c r="F36" s="459"/>
      <c r="G36" s="459"/>
      <c r="H36" s="459"/>
    </row>
    <row r="37" spans="2:8">
      <c r="B37" s="459" t="s">
        <v>346</v>
      </c>
      <c r="C37" s="459">
        <f>'JULY-14'!B225</f>
        <v>152932.00000000003</v>
      </c>
      <c r="D37" s="459">
        <f>'JULY-14'!C225</f>
        <v>139417</v>
      </c>
      <c r="F37" s="459"/>
      <c r="G37" s="459"/>
      <c r="H37" s="459"/>
    </row>
    <row r="38" spans="2:8">
      <c r="B38" s="459"/>
      <c r="C38" s="459"/>
      <c r="D38" s="459"/>
      <c r="F38" s="459"/>
      <c r="G38" s="459"/>
      <c r="H38" s="459"/>
    </row>
    <row r="39" spans="2:8">
      <c r="B39" s="459" t="s">
        <v>347</v>
      </c>
      <c r="C39" s="459">
        <f>'JULY-14'!B227</f>
        <v>137764</v>
      </c>
      <c r="D39" s="459">
        <f>'JULY-14'!C227</f>
        <v>129433</v>
      </c>
      <c r="F39" s="459"/>
      <c r="G39" s="459"/>
      <c r="H39" s="459"/>
    </row>
    <row r="40" spans="2:8">
      <c r="B40" s="459"/>
      <c r="C40" s="459"/>
      <c r="D40" s="459"/>
      <c r="F40" s="459"/>
      <c r="G40" s="459"/>
      <c r="H40" s="459"/>
    </row>
    <row r="41" spans="2:8">
      <c r="B41" s="459" t="s">
        <v>348</v>
      </c>
      <c r="C41" s="459">
        <f>'JULY-14'!B229</f>
        <v>290696</v>
      </c>
      <c r="D41" s="459">
        <f>'JULY-14'!C229</f>
        <v>268850</v>
      </c>
      <c r="F41" s="459"/>
      <c r="G41" s="459"/>
      <c r="H41" s="459"/>
    </row>
    <row r="42" spans="2:8">
      <c r="F42" s="459"/>
      <c r="G42" s="459"/>
      <c r="H42" s="459"/>
    </row>
    <row r="43" spans="2:8">
      <c r="D43" s="459">
        <f>C41-D41</f>
        <v>21846</v>
      </c>
      <c r="F43" s="459"/>
      <c r="G43" s="459"/>
      <c r="H43" s="459"/>
    </row>
    <row r="115" spans="2:2">
      <c r="B115" s="459"/>
    </row>
    <row r="116" spans="2:2">
      <c r="B116" s="459"/>
    </row>
    <row r="117" spans="2:2">
      <c r="B117" s="459"/>
    </row>
    <row r="118" spans="2:2">
      <c r="B118" s="459"/>
    </row>
    <row r="119" spans="2:2">
      <c r="B119" s="459"/>
    </row>
    <row r="125" spans="2:2">
      <c r="B125" s="459"/>
    </row>
    <row r="126" spans="2:2">
      <c r="B126" s="459"/>
    </row>
    <row r="127" spans="2:2">
      <c r="B127" s="459"/>
    </row>
    <row r="128" spans="2:2">
      <c r="B128" s="459"/>
    </row>
    <row r="129" spans="2:2">
      <c r="B129" s="459"/>
    </row>
    <row r="130" spans="2:2">
      <c r="B130" s="459"/>
    </row>
    <row r="131" spans="2:2">
      <c r="B131" s="459"/>
    </row>
    <row r="132" spans="2:2">
      <c r="B132" s="459"/>
    </row>
    <row r="133" spans="2:2">
      <c r="B133" s="459"/>
    </row>
    <row r="226" spans="2:2">
      <c r="B226" s="459"/>
    </row>
    <row r="227" spans="2:2">
      <c r="B227" s="459"/>
    </row>
    <row r="228" spans="2:2">
      <c r="B228" s="459"/>
    </row>
    <row r="229" spans="2:2">
      <c r="B229" s="459"/>
    </row>
    <row r="230" spans="2:2">
      <c r="B230" s="459"/>
    </row>
    <row r="231" spans="2:2">
      <c r="B231" s="459"/>
    </row>
    <row r="232" spans="2:2">
      <c r="B232" s="459"/>
    </row>
    <row r="233" spans="2:2">
      <c r="B233" s="459"/>
    </row>
    <row r="234" spans="2:2">
      <c r="B234" s="459"/>
    </row>
    <row r="235" spans="2:2">
      <c r="B235" s="459"/>
    </row>
    <row r="236" spans="2:2">
      <c r="B236" s="459"/>
    </row>
    <row r="237" spans="2:2">
      <c r="B237" s="459"/>
    </row>
    <row r="238" spans="2:2">
      <c r="B238" s="459"/>
    </row>
    <row r="239" spans="2:2">
      <c r="B239" s="459"/>
    </row>
    <row r="240" spans="2:2">
      <c r="B240" s="459"/>
    </row>
    <row r="241" spans="2:2">
      <c r="B241" s="459"/>
    </row>
    <row r="242" spans="2:2">
      <c r="B242" s="459"/>
    </row>
    <row r="243" spans="2:2">
      <c r="B243" s="459"/>
    </row>
    <row r="244" spans="2:2">
      <c r="B244" s="459"/>
    </row>
    <row r="245" spans="2:2">
      <c r="B245" s="459"/>
    </row>
    <row r="246" spans="2:2">
      <c r="B246" s="459"/>
    </row>
    <row r="247" spans="2:2">
      <c r="B247" s="459"/>
    </row>
    <row r="248" spans="2:2">
      <c r="B248" s="459"/>
    </row>
    <row r="249" spans="2:2">
      <c r="B249" s="459"/>
    </row>
    <row r="250" spans="2:2">
      <c r="B250" s="459"/>
    </row>
    <row r="251" spans="2:2">
      <c r="B251" s="459"/>
    </row>
    <row r="252" spans="2:2">
      <c r="B252" s="459"/>
    </row>
    <row r="253" spans="2:2">
      <c r="B253" s="459"/>
    </row>
    <row r="254" spans="2:2">
      <c r="B254" s="459"/>
    </row>
    <row r="255" spans="2:2">
      <c r="B255" s="459"/>
    </row>
    <row r="256" spans="2:2">
      <c r="B256" s="459"/>
    </row>
    <row r="257" spans="2:2">
      <c r="B257" s="459"/>
    </row>
    <row r="258" spans="2:2">
      <c r="B258" s="459"/>
    </row>
    <row r="259" spans="2:2">
      <c r="B259" s="459"/>
    </row>
    <row r="260" spans="2:2">
      <c r="B260" s="459"/>
    </row>
    <row r="261" spans="2:2">
      <c r="B261" s="459"/>
    </row>
    <row r="262" spans="2:2">
      <c r="B262" s="459"/>
    </row>
    <row r="263" spans="2:2">
      <c r="B263" s="459"/>
    </row>
    <row r="264" spans="2:2">
      <c r="B264" s="459"/>
    </row>
    <row r="265" spans="2:2">
      <c r="B265" s="459"/>
    </row>
    <row r="266" spans="2:2">
      <c r="B266" s="459"/>
    </row>
    <row r="267" spans="2:2">
      <c r="B267" s="459"/>
    </row>
    <row r="268" spans="2:2">
      <c r="B268" s="459"/>
    </row>
    <row r="269" spans="2:2">
      <c r="B269" s="459"/>
    </row>
    <row r="270" spans="2:2">
      <c r="B270" s="459"/>
    </row>
    <row r="271" spans="2:2">
      <c r="B271" s="459"/>
    </row>
    <row r="272" spans="2:2">
      <c r="B272" s="459"/>
    </row>
    <row r="273" spans="2:2">
      <c r="B273" s="459"/>
    </row>
    <row r="274" spans="2:2">
      <c r="B274" s="459"/>
    </row>
    <row r="275" spans="2:2">
      <c r="B275" s="459"/>
    </row>
    <row r="276" spans="2:2">
      <c r="B276" s="459"/>
    </row>
    <row r="277" spans="2:2">
      <c r="B277" s="459"/>
    </row>
    <row r="278" spans="2:2">
      <c r="B278" s="459"/>
    </row>
    <row r="279" spans="2:2">
      <c r="B279" s="459"/>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JULY-14</vt:lpstr>
      <vt:lpstr>JULY-14 Summary</vt:lpstr>
      <vt:lpstr>Top 20 US JULY-14</vt:lpstr>
      <vt:lpstr>ROOM NIGHTS JULY 2014</vt:lpstr>
      <vt:lpstr>GRAPHS</vt:lpstr>
      <vt:lpstr>'JULY-14'!Print_Area</vt:lpstr>
      <vt:lpstr>'Top 20 US JULY-14'!Print_Area</vt:lpstr>
      <vt:lpstr>'JULY-14'!Print_Titles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Silvestrini Hernandez</dc:creator>
  <cp:lastModifiedBy>Rafael Silvestrini Hernandez</cp:lastModifiedBy>
  <dcterms:created xsi:type="dcterms:W3CDTF">2014-10-14T18:39:22Z</dcterms:created>
  <dcterms:modified xsi:type="dcterms:W3CDTF">2014-10-14T18:43:35Z</dcterms:modified>
</cp:coreProperties>
</file>