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8975" windowHeight="11190"/>
  </bookViews>
  <sheets>
    <sheet name="CY" sheetId="1" r:id="rId1"/>
    <sheet name="FY" sheetId="2" r:id="rId2"/>
    <sheet name="Info Contacto" sheetId="3" r:id="rId3"/>
  </sheets>
  <calcPr calcId="145621"/>
</workbook>
</file>

<file path=xl/calcChain.xml><?xml version="1.0" encoding="utf-8"?>
<calcChain xmlns="http://schemas.openxmlformats.org/spreadsheetml/2006/main">
  <c r="O9" i="2"/>
  <c r="O10"/>
  <c r="O11"/>
  <c r="O12"/>
  <c r="O13"/>
  <c r="O8"/>
  <c r="J8"/>
  <c r="J9"/>
  <c r="J10"/>
  <c r="J11"/>
  <c r="J12"/>
  <c r="J13"/>
  <c r="J23"/>
  <c r="J20"/>
  <c r="D22" i="1"/>
  <c r="O12" s="1"/>
  <c r="O8"/>
  <c r="O9"/>
  <c r="O10"/>
  <c r="O11"/>
  <c r="O7"/>
  <c r="D7"/>
  <c r="D8"/>
  <c r="D9"/>
  <c r="D10"/>
  <c r="D11"/>
  <c r="D12"/>
  <c r="D19"/>
  <c r="O28" i="2" l="1"/>
  <c r="O29"/>
  <c r="O30"/>
  <c r="O31"/>
  <c r="O32"/>
  <c r="O33"/>
  <c r="O27" i="1"/>
  <c r="O28"/>
  <c r="O29"/>
  <c r="O30"/>
  <c r="O31"/>
  <c r="O32"/>
  <c r="C10"/>
  <c r="C11"/>
  <c r="C12"/>
  <c r="C8"/>
  <c r="C9"/>
  <c r="C7"/>
  <c r="C22"/>
  <c r="C19"/>
  <c r="O22"/>
  <c r="O21"/>
  <c r="O20"/>
  <c r="O19"/>
  <c r="O18"/>
  <c r="O17"/>
  <c r="I8" i="2"/>
  <c r="I9"/>
  <c r="I10"/>
  <c r="I11"/>
  <c r="I12"/>
  <c r="I13"/>
  <c r="I23"/>
  <c r="I20"/>
  <c r="H8"/>
  <c r="H9"/>
  <c r="H11"/>
  <c r="H12"/>
  <c r="H23"/>
  <c r="H13" s="1"/>
  <c r="H20"/>
  <c r="H10" s="1"/>
  <c r="N27" i="1"/>
  <c r="N28"/>
  <c r="N30"/>
  <c r="N31"/>
  <c r="N39"/>
  <c r="N42"/>
  <c r="G8" i="2"/>
  <c r="G9"/>
  <c r="G11"/>
  <c r="G12"/>
  <c r="G23"/>
  <c r="G13" s="1"/>
  <c r="G20"/>
  <c r="M27" i="1"/>
  <c r="M28"/>
  <c r="M30"/>
  <c r="M31"/>
  <c r="M42"/>
  <c r="M39"/>
  <c r="L27"/>
  <c r="L28"/>
  <c r="L30"/>
  <c r="L31"/>
  <c r="L42"/>
  <c r="L39"/>
  <c r="F8" i="2"/>
  <c r="F9"/>
  <c r="F11"/>
  <c r="F12"/>
  <c r="F23"/>
  <c r="F13" s="1"/>
  <c r="F20"/>
  <c r="J27" i="1"/>
  <c r="K27"/>
  <c r="J28"/>
  <c r="K28"/>
  <c r="J30"/>
  <c r="K30"/>
  <c r="J31"/>
  <c r="K31"/>
  <c r="K42"/>
  <c r="J42"/>
  <c r="K39"/>
  <c r="J39"/>
  <c r="D8" i="2"/>
  <c r="E8"/>
  <c r="D9"/>
  <c r="E9"/>
  <c r="D11"/>
  <c r="E11"/>
  <c r="D12"/>
  <c r="E12"/>
  <c r="E23"/>
  <c r="E13" s="1"/>
  <c r="E20"/>
  <c r="E10" s="1"/>
  <c r="D23"/>
  <c r="D13" s="1"/>
  <c r="D20"/>
  <c r="D10" s="1"/>
  <c r="I27" i="1"/>
  <c r="I28"/>
  <c r="I30"/>
  <c r="I31"/>
  <c r="I42"/>
  <c r="I39"/>
  <c r="C23" i="2"/>
  <c r="C20"/>
  <c r="C9"/>
  <c r="C11"/>
  <c r="C12"/>
  <c r="C8"/>
  <c r="O23"/>
  <c r="O22"/>
  <c r="O21"/>
  <c r="O20"/>
  <c r="O19"/>
  <c r="O18"/>
  <c r="N28"/>
  <c r="N29"/>
  <c r="N31"/>
  <c r="N32"/>
  <c r="H27" i="1"/>
  <c r="H28"/>
  <c r="H30"/>
  <c r="H31"/>
  <c r="H42"/>
  <c r="H39"/>
  <c r="N43" i="2"/>
  <c r="N40"/>
  <c r="M28"/>
  <c r="M29"/>
  <c r="M31"/>
  <c r="M32"/>
  <c r="M43"/>
  <c r="M40"/>
  <c r="G27" i="1"/>
  <c r="G28"/>
  <c r="G30"/>
  <c r="G31"/>
  <c r="G42"/>
  <c r="G39"/>
  <c r="L28" i="2"/>
  <c r="L29"/>
  <c r="L31"/>
  <c r="L32"/>
  <c r="F27" i="1"/>
  <c r="F28"/>
  <c r="F30"/>
  <c r="F31"/>
  <c r="F42"/>
  <c r="F39"/>
  <c r="L43" i="2"/>
  <c r="L40"/>
  <c r="E27" i="1"/>
  <c r="E28"/>
  <c r="E30"/>
  <c r="E31"/>
  <c r="E42"/>
  <c r="E39"/>
  <c r="K28" i="2"/>
  <c r="K29"/>
  <c r="K31"/>
  <c r="K32"/>
  <c r="K43"/>
  <c r="K40"/>
  <c r="D27" i="1"/>
  <c r="D28"/>
  <c r="D30"/>
  <c r="D31"/>
  <c r="D42"/>
  <c r="D39"/>
  <c r="J28" i="2"/>
  <c r="J29"/>
  <c r="J31"/>
  <c r="J32"/>
  <c r="J43"/>
  <c r="J40"/>
  <c r="C28" i="1"/>
  <c r="C30"/>
  <c r="C31"/>
  <c r="C27"/>
  <c r="O41"/>
  <c r="O40"/>
  <c r="O38"/>
  <c r="O37"/>
  <c r="C42"/>
  <c r="O42" s="1"/>
  <c r="C39"/>
  <c r="I28" i="2"/>
  <c r="I29"/>
  <c r="I31"/>
  <c r="I32"/>
  <c r="I43"/>
  <c r="I40"/>
  <c r="N52" i="1"/>
  <c r="N49"/>
  <c r="H28" i="2"/>
  <c r="H29"/>
  <c r="H31"/>
  <c r="H32"/>
  <c r="H43"/>
  <c r="H40"/>
  <c r="G28"/>
  <c r="G29"/>
  <c r="G31"/>
  <c r="G32"/>
  <c r="M52" i="1"/>
  <c r="M49"/>
  <c r="M29" s="1"/>
  <c r="G43" i="2"/>
  <c r="G40"/>
  <c r="G10" s="1"/>
  <c r="D28"/>
  <c r="E28"/>
  <c r="F28"/>
  <c r="D29"/>
  <c r="E29"/>
  <c r="F29"/>
  <c r="D31"/>
  <c r="E31"/>
  <c r="F31"/>
  <c r="D32"/>
  <c r="E32"/>
  <c r="F32"/>
  <c r="C32"/>
  <c r="C31"/>
  <c r="C29"/>
  <c r="C28"/>
  <c r="F43"/>
  <c r="F40"/>
  <c r="F10" s="1"/>
  <c r="L52" i="1"/>
  <c r="L49"/>
  <c r="L29" s="1"/>
  <c r="E43" i="2"/>
  <c r="E40"/>
  <c r="K52" i="1"/>
  <c r="K49"/>
  <c r="O42" i="2"/>
  <c r="O41"/>
  <c r="O39"/>
  <c r="O38"/>
  <c r="D43"/>
  <c r="C43"/>
  <c r="C13" s="1"/>
  <c r="D40"/>
  <c r="C40"/>
  <c r="C10" s="1"/>
  <c r="J52" i="1"/>
  <c r="J49"/>
  <c r="I49"/>
  <c r="I52"/>
  <c r="H52"/>
  <c r="H49"/>
  <c r="E49"/>
  <c r="N73" i="2"/>
  <c r="M73"/>
  <c r="L73"/>
  <c r="K73"/>
  <c r="J73"/>
  <c r="I73"/>
  <c r="H73"/>
  <c r="G73"/>
  <c r="F73"/>
  <c r="E73"/>
  <c r="D73"/>
  <c r="C73"/>
  <c r="O72"/>
  <c r="O71"/>
  <c r="N70"/>
  <c r="M70"/>
  <c r="L70"/>
  <c r="K70"/>
  <c r="J70"/>
  <c r="I70"/>
  <c r="H70"/>
  <c r="G70"/>
  <c r="F70"/>
  <c r="E70"/>
  <c r="D70"/>
  <c r="C70"/>
  <c r="O69"/>
  <c r="O68"/>
  <c r="N63"/>
  <c r="M63"/>
  <c r="L63"/>
  <c r="K63"/>
  <c r="J63"/>
  <c r="I63"/>
  <c r="H63"/>
  <c r="G63"/>
  <c r="F63"/>
  <c r="E63"/>
  <c r="D63"/>
  <c r="C63"/>
  <c r="O62"/>
  <c r="O61"/>
  <c r="N60"/>
  <c r="M60"/>
  <c r="L60"/>
  <c r="K60"/>
  <c r="J60"/>
  <c r="I60"/>
  <c r="H60"/>
  <c r="G60"/>
  <c r="F60"/>
  <c r="E60"/>
  <c r="D60"/>
  <c r="C60"/>
  <c r="O59"/>
  <c r="O58"/>
  <c r="N53"/>
  <c r="N33" s="1"/>
  <c r="M53"/>
  <c r="M33" s="1"/>
  <c r="L53"/>
  <c r="L33" s="1"/>
  <c r="K53"/>
  <c r="K33" s="1"/>
  <c r="J53"/>
  <c r="J33" s="1"/>
  <c r="I53"/>
  <c r="H53"/>
  <c r="G53"/>
  <c r="F53"/>
  <c r="E53"/>
  <c r="D53"/>
  <c r="C53"/>
  <c r="C33" s="1"/>
  <c r="O52"/>
  <c r="O51"/>
  <c r="N50"/>
  <c r="M50"/>
  <c r="L50"/>
  <c r="K50"/>
  <c r="J50"/>
  <c r="I50"/>
  <c r="I30" s="1"/>
  <c r="H50"/>
  <c r="H30" s="1"/>
  <c r="G50"/>
  <c r="G30" s="1"/>
  <c r="F50"/>
  <c r="F30" s="1"/>
  <c r="E50"/>
  <c r="D50"/>
  <c r="C50"/>
  <c r="O49"/>
  <c r="O48"/>
  <c r="N82" i="1"/>
  <c r="M82"/>
  <c r="L82"/>
  <c r="K82"/>
  <c r="J82"/>
  <c r="I82"/>
  <c r="H82"/>
  <c r="G82"/>
  <c r="F82"/>
  <c r="E82"/>
  <c r="D82"/>
  <c r="C82"/>
  <c r="O81"/>
  <c r="O80"/>
  <c r="N79"/>
  <c r="M79"/>
  <c r="L79"/>
  <c r="K79"/>
  <c r="J79"/>
  <c r="I79"/>
  <c r="H79"/>
  <c r="G79"/>
  <c r="F79"/>
  <c r="E79"/>
  <c r="D79"/>
  <c r="C79"/>
  <c r="O78"/>
  <c r="O77"/>
  <c r="N72"/>
  <c r="M72"/>
  <c r="L72"/>
  <c r="K72"/>
  <c r="J72"/>
  <c r="I72"/>
  <c r="H72"/>
  <c r="G72"/>
  <c r="F72"/>
  <c r="E72"/>
  <c r="D72"/>
  <c r="C72"/>
  <c r="O71"/>
  <c r="O70"/>
  <c r="N69"/>
  <c r="M69"/>
  <c r="L69"/>
  <c r="K69"/>
  <c r="J69"/>
  <c r="I69"/>
  <c r="H69"/>
  <c r="G69"/>
  <c r="F69"/>
  <c r="E69"/>
  <c r="D69"/>
  <c r="C69"/>
  <c r="O68"/>
  <c r="O67"/>
  <c r="N62"/>
  <c r="M62"/>
  <c r="L62"/>
  <c r="K62"/>
  <c r="J62"/>
  <c r="I62"/>
  <c r="H62"/>
  <c r="G62"/>
  <c r="F62"/>
  <c r="E62"/>
  <c r="D62"/>
  <c r="C62"/>
  <c r="O61"/>
  <c r="O60"/>
  <c r="N59"/>
  <c r="M59"/>
  <c r="L59"/>
  <c r="K59"/>
  <c r="J59"/>
  <c r="I59"/>
  <c r="H59"/>
  <c r="G59"/>
  <c r="F59"/>
  <c r="E59"/>
  <c r="D59"/>
  <c r="C59"/>
  <c r="O58"/>
  <c r="O57"/>
  <c r="G52"/>
  <c r="G32" s="1"/>
  <c r="F52"/>
  <c r="E52"/>
  <c r="E32" s="1"/>
  <c r="D52"/>
  <c r="C52"/>
  <c r="O51"/>
  <c r="O50"/>
  <c r="G49"/>
  <c r="F49"/>
  <c r="D49"/>
  <c r="C49"/>
  <c r="O47"/>
  <c r="L32" l="1"/>
  <c r="M32"/>
  <c r="N29"/>
  <c r="N32"/>
  <c r="D30" i="2"/>
  <c r="D33"/>
  <c r="E33"/>
  <c r="F33"/>
  <c r="G33"/>
  <c r="H33"/>
  <c r="I33"/>
  <c r="J30"/>
  <c r="K30"/>
  <c r="L30"/>
  <c r="M30"/>
  <c r="N30"/>
  <c r="E30"/>
  <c r="O59" i="1"/>
  <c r="O69"/>
  <c r="O72"/>
  <c r="O79"/>
  <c r="H32"/>
  <c r="I32"/>
  <c r="K29"/>
  <c r="K32"/>
  <c r="O82"/>
  <c r="D29"/>
  <c r="E29"/>
  <c r="F29"/>
  <c r="G29"/>
  <c r="H29"/>
  <c r="I29"/>
  <c r="J29"/>
  <c r="J32"/>
  <c r="C29"/>
  <c r="D32"/>
  <c r="F32"/>
  <c r="O40" i="2"/>
  <c r="O43"/>
  <c r="C30"/>
  <c r="C32" i="1"/>
  <c r="O39"/>
  <c r="O60" i="2"/>
  <c r="O63"/>
  <c r="O70"/>
  <c r="O73"/>
  <c r="O62" i="1"/>
  <c r="O53" i="2"/>
  <c r="O50"/>
  <c r="O48" i="1"/>
  <c r="O49"/>
  <c r="O52"/>
</calcChain>
</file>

<file path=xl/comments1.xml><?xml version="1.0" encoding="utf-8"?>
<comments xmlns="http://schemas.openxmlformats.org/spreadsheetml/2006/main">
  <authors>
    <author>hreal</author>
  </authors>
  <commentList>
    <comment ref="G66" authorId="0">
      <text>
        <r>
          <rPr>
            <b/>
            <sz val="8"/>
            <color indexed="81"/>
            <rFont val="Tahoma"/>
            <family val="2"/>
          </rPr>
          <t>hreal:</t>
        </r>
        <r>
          <rPr>
            <sz val="8"/>
            <color indexed="81"/>
            <rFont val="Tahoma"/>
            <family val="2"/>
          </rPr>
          <t xml:space="preserve">
SE REVISARON CIFRAS PARA ESTE MES SEGÚN REPORTÓ PUERTOS EN AGOSTO 13 DE 2008.</t>
        </r>
      </text>
    </comment>
    <comment ref="C76" authorId="0">
      <text>
        <r>
          <rPr>
            <b/>
            <sz val="8"/>
            <color indexed="81"/>
            <rFont val="Tahoma"/>
            <family val="2"/>
          </rPr>
          <t>hreal:</t>
        </r>
        <r>
          <rPr>
            <sz val="8"/>
            <color indexed="81"/>
            <rFont val="Tahoma"/>
            <family val="2"/>
          </rPr>
          <t xml:space="preserve">
SE REVISÓ 17 SEP 2007, EN COORDINACIÓN CON PUERTOS. </t>
        </r>
      </text>
    </comment>
    <comment ref="E76" authorId="0">
      <text>
        <r>
          <rPr>
            <b/>
            <sz val="8"/>
            <color indexed="81"/>
            <rFont val="Tahoma"/>
            <family val="2"/>
          </rPr>
          <t>hreal:</t>
        </r>
        <r>
          <rPr>
            <sz val="8"/>
            <color indexed="81"/>
            <rFont val="Tahoma"/>
            <family val="2"/>
          </rPr>
          <t xml:space="preserve">
SE REVISÓ 17 SEP 2007, EN COORDINACIÓN CON PUERTOS. </t>
        </r>
      </text>
    </comment>
    <comment ref="F76" authorId="0">
      <text>
        <r>
          <rPr>
            <b/>
            <sz val="8"/>
            <color indexed="81"/>
            <rFont val="Tahoma"/>
            <family val="2"/>
          </rPr>
          <t>hreal:</t>
        </r>
        <r>
          <rPr>
            <sz val="8"/>
            <color indexed="81"/>
            <rFont val="Tahoma"/>
            <family val="2"/>
          </rPr>
          <t xml:space="preserve">
SE REVISÓ 17 SEP 2007, EN COORDINACIÓN CON PUERTOS. </t>
        </r>
      </text>
    </comment>
    <comment ref="M77"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67" authorId="0">
      <text>
        <r>
          <rPr>
            <b/>
            <sz val="8"/>
            <color indexed="81"/>
            <rFont val="Tahoma"/>
            <family val="2"/>
          </rPr>
          <t>hreal:</t>
        </r>
        <r>
          <rPr>
            <sz val="8"/>
            <color indexed="81"/>
            <rFont val="Tahoma"/>
            <family val="2"/>
          </rPr>
          <t xml:space="preserve">
SE REVISARON CIFRAS PARA ESTE MES SEGÚN REPORTÓ PUERTOS EN AGOSTO 13 DE 2008.</t>
        </r>
      </text>
    </comment>
    <comment ref="G68" authorId="0">
      <text>
        <r>
          <rPr>
            <b/>
            <sz val="8"/>
            <color indexed="81"/>
            <rFont val="Tahoma"/>
            <family val="2"/>
          </rPr>
          <t>hreal:</t>
        </r>
        <r>
          <rPr>
            <sz val="8"/>
            <color indexed="81"/>
            <rFont val="Tahoma"/>
            <family val="2"/>
          </rPr>
          <t xml:space="preserve">
CIFRAS AJUSTADAS POR PUERTOS EL 5 DE FEBRERO DE 2008</t>
        </r>
      </text>
    </comment>
  </commentList>
</comments>
</file>

<file path=xl/sharedStrings.xml><?xml version="1.0" encoding="utf-8"?>
<sst xmlns="http://schemas.openxmlformats.org/spreadsheetml/2006/main" count="369" uniqueCount="67">
  <si>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</si>
  <si>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</si>
  <si>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</si>
  <si>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</si>
  <si>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</si>
  <si>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</si>
  <si>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</si>
  <si>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</si>
  <si>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</si>
  <si>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</si>
  <si>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</si>
  <si>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</si>
  <si>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</si>
  <si>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</si>
  <si>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</si>
  <si>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</si>
  <si>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</si>
  <si>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</si>
  <si>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</si>
  <si>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</si>
  <si>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</si>
  <si>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</si>
  <si>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</si>
  <si>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</si>
  <si>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</si>
  <si>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</si>
  <si>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</si>
  <si>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</si>
  <si>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</si>
  <si>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 CHANGE FY 2011-2010</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</si>
  <si>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</si>
  <si>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</si>
  <si>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</si>
  <si>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</si>
  <si>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</si>
  <si>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</si>
  <si>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</si>
  <si>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</si>
  <si>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</si>
  <si>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</si>
  <si>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</si>
  <si>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</si>
  <si>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</si>
  <si>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</si>
  <si>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</si>
  <si>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</si>
  <si>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</si>
  <si>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</si>
  <si>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</si>
  <si>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</si>
  <si>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</si>
  <si>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</si>
  <si>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</si>
  <si>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</si>
  <si>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</si>
  <si>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 CHANGE CY 2012-2011</t>
  </si>
  <si>
    <t>% CHANGE FY 2012-2011</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</si>
  <si>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</si>
  <si>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</si>
  <si>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</si>
  <si>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</si>
  <si>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</si>
  <si>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IN TRANSIT: These are are passengers who begin their cruise trip in other foreign port, dock for a         short period of time in San Juan Port, and then continue to other destinations.</t>
  </si>
  <si>
    <t>% CHANGE CY 2011-2010</t>
  </si>
  <si>
    <t xml:space="preserve"> 20 de junio de 2012</t>
  </si>
  <si>
    <t>michelle.bauza@tourism.pr.gov</t>
  </si>
  <si>
    <t>18 de mayo de 2012</t>
  </si>
</sst>
</file>

<file path=xl/styles.xml><?xml version="1.0" encoding="utf-8"?>
<styleSheet xmlns="http://schemas.openxmlformats.org/spreadsheetml/2006/main">
  <numFmts count="1">
    <numFmt numFmtId="164" formatCode="0.0%"/>
  </numFmts>
  <fonts count="28">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b/>
      <sz val="11"/>
      <name val="Calibri"/>
      <family val="2"/>
      <scheme val="minor"/>
    </font>
    <font>
      <sz val="11"/>
      <name val="Calibri"/>
      <family val="2"/>
      <scheme val="minor"/>
    </font>
    <font>
      <b/>
      <sz val="11"/>
      <color theme="3"/>
      <name val="Calibri"/>
      <family val="2"/>
      <scheme val="minor"/>
    </font>
    <font>
      <b/>
      <sz val="10"/>
      <color theme="3"/>
      <name val="Arial"/>
      <family val="2"/>
    </font>
    <font>
      <sz val="10"/>
      <color theme="3"/>
      <name val="Arial"/>
      <family val="2"/>
    </font>
    <font>
      <sz val="11"/>
      <color theme="3"/>
      <name val="Calibri"/>
      <family val="2"/>
      <scheme val="minor"/>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b/>
      <sz val="14"/>
      <color theme="3"/>
      <name val="Calibri"/>
      <family val="2"/>
      <scheme val="minor"/>
    </font>
    <font>
      <b/>
      <sz val="14"/>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indexed="64"/>
      </top>
      <bottom style="thin">
        <color theme="0"/>
      </bottom>
      <diagonal/>
    </border>
  </borders>
  <cellStyleXfs count="5">
    <xf numFmtId="0" fontId="0" fillId="0" borderId="0"/>
    <xf numFmtId="0" fontId="1" fillId="0" borderId="0"/>
    <xf numFmtId="0" fontId="1" fillId="0" borderId="0"/>
    <xf numFmtId="0" fontId="15" fillId="0" borderId="0"/>
    <xf numFmtId="0" fontId="20" fillId="0" borderId="0" applyNumberFormat="0" applyFill="0" applyBorder="0" applyAlignment="0" applyProtection="0">
      <alignment vertical="top"/>
      <protection locked="0"/>
    </xf>
  </cellStyleXfs>
  <cellXfs count="154">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1" fillId="0" borderId="0" xfId="1" applyAlignment="1">
      <alignment horizontal="center"/>
    </xf>
    <xf numFmtId="3" fontId="1" fillId="0" borderId="0" xfId="1" applyNumberFormat="1" applyAlignment="1">
      <alignment horizontal="center"/>
    </xf>
    <xf numFmtId="0" fontId="5" fillId="0" borderId="0" xfId="1" applyFont="1" applyBorder="1" applyAlignment="1">
      <alignment horizontal="left"/>
    </xf>
    <xf numFmtId="3" fontId="1" fillId="0" borderId="0" xfId="1" applyNumberFormat="1" applyBorder="1" applyAlignment="1">
      <alignment horizontal="center"/>
    </xf>
    <xf numFmtId="0" fontId="4" fillId="0" borderId="0" xfId="1" applyFont="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10" fillId="0" borderId="0" xfId="1" applyFont="1" applyAlignment="1">
      <alignment horizontal="centerContinuous"/>
    </xf>
    <xf numFmtId="0" fontId="10" fillId="0" borderId="0" xfId="1" applyFont="1" applyAlignment="1">
      <alignment horizontal="center"/>
    </xf>
    <xf numFmtId="0" fontId="9" fillId="0" borderId="0" xfId="1" applyFont="1" applyAlignment="1">
      <alignment horizontal="centerContinuous"/>
    </xf>
    <xf numFmtId="0" fontId="10" fillId="0" borderId="0" xfId="1" applyFont="1" applyBorder="1" applyAlignment="1">
      <alignment horizontal="centerContinuous"/>
    </xf>
    <xf numFmtId="3" fontId="10" fillId="0" borderId="0" xfId="1" applyNumberFormat="1" applyFont="1" applyAlignment="1">
      <alignment horizontal="center"/>
    </xf>
    <xf numFmtId="3" fontId="0" fillId="0" borderId="0" xfId="0" applyNumberFormat="1"/>
    <xf numFmtId="2" fontId="2" fillId="0" borderId="0" xfId="1" applyNumberFormat="1" applyFont="1" applyBorder="1" applyAlignment="1">
      <alignment horizontal="center"/>
    </xf>
    <xf numFmtId="0" fontId="1" fillId="0" borderId="9" xfId="1" applyBorder="1" applyAlignment="1"/>
    <xf numFmtId="0" fontId="1" fillId="0" borderId="8" xfId="1" applyBorder="1" applyAlignment="1"/>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2" fillId="2" borderId="1" xfId="1" applyFont="1" applyFill="1" applyBorder="1" applyAlignment="1">
      <alignment horizontal="center"/>
    </xf>
    <xf numFmtId="0" fontId="12" fillId="2" borderId="2" xfId="1" applyFont="1" applyFill="1" applyBorder="1" applyAlignment="1">
      <alignment horizontal="center"/>
    </xf>
    <xf numFmtId="0" fontId="14" fillId="0" borderId="0" xfId="1" applyFont="1" applyAlignment="1">
      <alignment horizontal="center"/>
    </xf>
    <xf numFmtId="0" fontId="13" fillId="0" borderId="0" xfId="1" applyFont="1" applyAlignment="1"/>
    <xf numFmtId="0" fontId="13" fillId="0" borderId="0" xfId="1" applyFont="1" applyAlignment="1">
      <alignment horizontal="center"/>
    </xf>
    <xf numFmtId="0" fontId="13" fillId="0" borderId="0" xfId="1" applyFont="1" applyBorder="1" applyAlignment="1">
      <alignment horizontal="center"/>
    </xf>
    <xf numFmtId="0" fontId="16" fillId="3" borderId="0" xfId="3" applyFont="1" applyFill="1" applyAlignment="1">
      <alignment horizontal="left" vertical="top" wrapText="1"/>
    </xf>
    <xf numFmtId="0" fontId="16" fillId="3" borderId="0" xfId="3" applyFont="1" applyFill="1"/>
    <xf numFmtId="0" fontId="17" fillId="3" borderId="0" xfId="3" applyFont="1" applyFill="1"/>
    <xf numFmtId="0" fontId="18" fillId="3" borderId="0" xfId="3" applyFont="1" applyFill="1"/>
    <xf numFmtId="0" fontId="19" fillId="3" borderId="13" xfId="3" applyFont="1" applyFill="1" applyBorder="1" applyAlignment="1">
      <alignment vertical="center" wrapText="1"/>
    </xf>
    <xf numFmtId="0" fontId="19" fillId="3" borderId="16" xfId="3" applyFont="1" applyFill="1" applyBorder="1" applyAlignment="1">
      <alignment horizontal="center" vertical="center" wrapText="1"/>
    </xf>
    <xf numFmtId="0" fontId="19" fillId="3" borderId="17" xfId="3" applyFont="1" applyFill="1" applyBorder="1" applyAlignment="1">
      <alignment horizontal="left" vertical="center"/>
    </xf>
    <xf numFmtId="0" fontId="19" fillId="3" borderId="18" xfId="3" applyFont="1" applyFill="1" applyBorder="1" applyAlignment="1">
      <alignment vertical="center" wrapText="1"/>
    </xf>
    <xf numFmtId="0" fontId="19" fillId="3" borderId="20" xfId="3" applyFont="1" applyFill="1" applyBorder="1" applyAlignment="1">
      <alignment horizontal="center" vertical="center" wrapText="1"/>
    </xf>
    <xf numFmtId="0" fontId="19" fillId="3" borderId="20" xfId="3" applyFont="1" applyFill="1" applyBorder="1" applyAlignment="1">
      <alignment vertical="center" wrapText="1"/>
    </xf>
    <xf numFmtId="0" fontId="17" fillId="3" borderId="15" xfId="3" applyFont="1" applyFill="1" applyBorder="1" applyAlignment="1">
      <alignment vertical="center"/>
    </xf>
    <xf numFmtId="0" fontId="21" fillId="3" borderId="0" xfId="3" applyFont="1" applyFill="1" applyAlignment="1">
      <alignment vertical="center"/>
    </xf>
    <xf numFmtId="0" fontId="17" fillId="3" borderId="0" xfId="3" applyFont="1" applyFill="1" applyAlignment="1">
      <alignment vertical="center"/>
    </xf>
    <xf numFmtId="0" fontId="18" fillId="3" borderId="0" xfId="3" applyFont="1" applyFill="1" applyAlignment="1">
      <alignment vertical="center"/>
    </xf>
    <xf numFmtId="0" fontId="22" fillId="3" borderId="14" xfId="3" applyFont="1" applyFill="1" applyBorder="1" applyAlignment="1">
      <alignment horizontal="left" vertical="center" wrapText="1" indent="1"/>
    </xf>
    <xf numFmtId="0" fontId="19" fillId="3" borderId="21" xfId="3" applyFont="1" applyFill="1" applyBorder="1" applyAlignment="1">
      <alignment horizontal="left" vertical="center"/>
    </xf>
    <xf numFmtId="0" fontId="19" fillId="3" borderId="22" xfId="3" applyFont="1" applyFill="1" applyBorder="1" applyAlignment="1">
      <alignment horizontal="left" wrapText="1"/>
    </xf>
    <xf numFmtId="0" fontId="23" fillId="0" borderId="22" xfId="4" applyFont="1" applyBorder="1" applyAlignment="1" applyProtection="1">
      <alignment horizontal="left"/>
    </xf>
    <xf numFmtId="0" fontId="20" fillId="3" borderId="22" xfId="4" applyFont="1" applyFill="1" applyBorder="1" applyAlignment="1" applyProtection="1">
      <alignment horizontal="left" wrapText="1"/>
    </xf>
    <xf numFmtId="0" fontId="20" fillId="3" borderId="23" xfId="4" applyFont="1" applyFill="1" applyBorder="1" applyAlignment="1" applyProtection="1">
      <alignment horizontal="left"/>
    </xf>
    <xf numFmtId="0" fontId="20" fillId="3" borderId="22" xfId="4" applyFont="1" applyFill="1" applyBorder="1" applyAlignment="1" applyProtection="1"/>
    <xf numFmtId="0" fontId="20" fillId="3" borderId="23" xfId="4" applyFont="1" applyFill="1" applyBorder="1" applyAlignment="1" applyProtection="1"/>
    <xf numFmtId="0" fontId="17" fillId="3" borderId="27" xfId="3" applyFont="1" applyFill="1" applyBorder="1"/>
    <xf numFmtId="0" fontId="17" fillId="3" borderId="28" xfId="3" applyFont="1" applyFill="1" applyBorder="1"/>
    <xf numFmtId="0" fontId="21" fillId="3" borderId="0" xfId="3" applyFont="1" applyFill="1"/>
    <xf numFmtId="0" fontId="21" fillId="3" borderId="0" xfId="3" applyFont="1" applyFill="1" applyAlignment="1">
      <alignment horizontal="left" indent="4"/>
    </xf>
    <xf numFmtId="0" fontId="18" fillId="3" borderId="0" xfId="2" applyFont="1" applyFill="1"/>
    <xf numFmtId="0" fontId="11" fillId="0" borderId="0" xfId="1" applyFont="1" applyBorder="1" applyAlignment="1">
      <alignment horizontal="center"/>
    </xf>
    <xf numFmtId="0" fontId="11" fillId="0" borderId="0" xfId="1" applyFont="1" applyBorder="1" applyAlignment="1"/>
    <xf numFmtId="0" fontId="26" fillId="0" borderId="0" xfId="1" applyFont="1" applyBorder="1" applyAlignment="1">
      <alignment horizontal="center"/>
    </xf>
    <xf numFmtId="0" fontId="4" fillId="2" borderId="2" xfId="2" applyFont="1" applyFill="1" applyBorder="1" applyAlignment="1">
      <alignment horizontal="justify"/>
    </xf>
    <xf numFmtId="3" fontId="1" fillId="2" borderId="3" xfId="1" applyNumberFormat="1" applyFont="1" applyFill="1" applyBorder="1" applyAlignment="1">
      <alignment horizontal="center"/>
    </xf>
    <xf numFmtId="3" fontId="1" fillId="2" borderId="2" xfId="1" applyNumberFormat="1" applyFont="1" applyFill="1" applyBorder="1" applyAlignment="1">
      <alignment horizontal="center"/>
    </xf>
    <xf numFmtId="0" fontId="4" fillId="2" borderId="3" xfId="2" applyFont="1" applyFill="1" applyBorder="1" applyAlignment="1">
      <alignment horizontal="justify"/>
    </xf>
    <xf numFmtId="0" fontId="4" fillId="2" borderId="4" xfId="2" applyFont="1" applyFill="1" applyBorder="1" applyAlignment="1">
      <alignment horizontal="justify"/>
    </xf>
    <xf numFmtId="3" fontId="1" fillId="2" borderId="4" xfId="2" applyNumberFormat="1" applyFont="1" applyFill="1" applyBorder="1" applyAlignment="1">
      <alignment horizontal="center"/>
    </xf>
    <xf numFmtId="3" fontId="1" fillId="2" borderId="2" xfId="2" applyNumberFormat="1" applyFont="1" applyFill="1" applyBorder="1" applyAlignment="1">
      <alignment horizontal="center"/>
    </xf>
    <xf numFmtId="3" fontId="1" fillId="2" borderId="3" xfId="2" applyNumberFormat="1" applyFont="1" applyFill="1" applyBorder="1" applyAlignment="1">
      <alignment horizontal="center"/>
    </xf>
    <xf numFmtId="0" fontId="4" fillId="0" borderId="2" xfId="2" applyFont="1" applyFill="1" applyBorder="1" applyAlignment="1">
      <alignment horizontal="justify"/>
    </xf>
    <xf numFmtId="3" fontId="1" fillId="0" borderId="3" xfId="1" applyNumberFormat="1" applyFont="1" applyFill="1" applyBorder="1" applyAlignment="1">
      <alignment horizontal="center"/>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10" fillId="0" borderId="0" xfId="0" applyFont="1"/>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3" fillId="4" borderId="1" xfId="1" applyFont="1" applyFill="1" applyBorder="1" applyAlignment="1">
      <alignment horizontal="center"/>
    </xf>
    <xf numFmtId="0" fontId="3" fillId="4" borderId="5" xfId="2" applyFont="1" applyFill="1" applyBorder="1" applyAlignment="1">
      <alignment horizontal="justify"/>
    </xf>
    <xf numFmtId="0" fontId="3" fillId="4" borderId="10" xfId="2" applyFont="1" applyFill="1" applyBorder="1" applyAlignment="1">
      <alignment horizontal="justify"/>
    </xf>
    <xf numFmtId="164" fontId="8" fillId="4" borderId="10" xfId="1" applyNumberFormat="1" applyFont="1" applyFill="1" applyBorder="1" applyAlignment="1">
      <alignment horizontal="center"/>
    </xf>
    <xf numFmtId="0" fontId="3" fillId="4" borderId="0" xfId="2" applyFont="1" applyFill="1" applyBorder="1" applyAlignment="1">
      <alignment horizontal="justify"/>
    </xf>
    <xf numFmtId="0" fontId="3" fillId="4" borderId="12" xfId="2" applyFont="1" applyFill="1" applyBorder="1" applyAlignment="1">
      <alignment horizontal="justify"/>
    </xf>
    <xf numFmtId="164" fontId="8" fillId="4" borderId="12" xfId="1" applyNumberFormat="1" applyFont="1" applyFill="1" applyBorder="1" applyAlignment="1">
      <alignment horizontal="center"/>
    </xf>
    <xf numFmtId="0" fontId="3" fillId="4" borderId="11" xfId="2" applyFont="1" applyFill="1" applyBorder="1" applyAlignment="1">
      <alignment horizontal="justify"/>
    </xf>
    <xf numFmtId="164" fontId="8" fillId="4" borderId="11" xfId="1" applyNumberFormat="1" applyFont="1" applyFill="1" applyBorder="1" applyAlignment="1">
      <alignment horizontal="center"/>
    </xf>
    <xf numFmtId="0" fontId="3" fillId="4" borderId="9" xfId="2" applyFont="1" applyFill="1" applyBorder="1" applyAlignment="1">
      <alignment horizontal="justify"/>
    </xf>
    <xf numFmtId="0" fontId="3" fillId="4" borderId="7" xfId="2" applyFont="1" applyFill="1" applyBorder="1" applyAlignment="1">
      <alignment horizontal="justify"/>
    </xf>
    <xf numFmtId="0" fontId="4" fillId="2" borderId="1" xfId="1" applyFont="1" applyFill="1" applyBorder="1" applyAlignment="1">
      <alignment horizontal="center"/>
    </xf>
    <xf numFmtId="164" fontId="8" fillId="4" borderId="5" xfId="1" applyNumberFormat="1" applyFont="1" applyFill="1" applyBorder="1" applyAlignment="1">
      <alignment horizontal="center"/>
    </xf>
    <xf numFmtId="164" fontId="8" fillId="4" borderId="6" xfId="1" applyNumberFormat="1" applyFont="1" applyFill="1" applyBorder="1" applyAlignment="1">
      <alignment horizontal="center"/>
    </xf>
    <xf numFmtId="164" fontId="8" fillId="4" borderId="9" xfId="1" applyNumberFormat="1" applyFont="1" applyFill="1" applyBorder="1" applyAlignment="1">
      <alignment horizontal="center"/>
    </xf>
    <xf numFmtId="164" fontId="8" fillId="4" borderId="0" xfId="1" applyNumberFormat="1" applyFont="1" applyFill="1" applyBorder="1" applyAlignment="1">
      <alignment horizontal="center"/>
    </xf>
    <xf numFmtId="164" fontId="8" fillId="4" borderId="7" xfId="1" applyNumberFormat="1" applyFont="1" applyFill="1" applyBorder="1" applyAlignment="1">
      <alignment horizontal="center"/>
    </xf>
    <xf numFmtId="164" fontId="8" fillId="4" borderId="8" xfId="1" applyNumberFormat="1" applyFont="1" applyFill="1" applyBorder="1" applyAlignment="1">
      <alignment horizontal="center"/>
    </xf>
    <xf numFmtId="0" fontId="1" fillId="0" borderId="0" xfId="1" applyFont="1" applyBorder="1" applyAlignment="1"/>
    <xf numFmtId="3" fontId="1" fillId="0" borderId="0" xfId="1" applyNumberFormat="1" applyFont="1" applyBorder="1" applyAlignment="1">
      <alignment horizontal="center"/>
    </xf>
    <xf numFmtId="0" fontId="4" fillId="2" borderId="2" xfId="1" applyFont="1" applyFill="1" applyBorder="1" applyAlignment="1">
      <alignment horizontal="center"/>
    </xf>
    <xf numFmtId="0" fontId="1" fillId="0" borderId="0" xfId="1" applyFill="1" applyBorder="1" applyAlignment="1"/>
    <xf numFmtId="0" fontId="4" fillId="0" borderId="0" xfId="2" applyFont="1" applyFill="1" applyBorder="1" applyAlignment="1">
      <alignment horizontal="justify"/>
    </xf>
    <xf numFmtId="3" fontId="1" fillId="0" borderId="0" xfId="2" applyNumberFormat="1" applyFont="1" applyFill="1" applyBorder="1" applyAlignment="1">
      <alignment horizontal="center"/>
    </xf>
    <xf numFmtId="164" fontId="8" fillId="4" borderId="29" xfId="1" applyNumberFormat="1" applyFont="1" applyFill="1" applyBorder="1" applyAlignment="1">
      <alignment horizontal="center"/>
    </xf>
    <xf numFmtId="164" fontId="8" fillId="4" borderId="30" xfId="1" applyNumberFormat="1" applyFont="1" applyFill="1" applyBorder="1" applyAlignment="1">
      <alignment horizontal="center"/>
    </xf>
    <xf numFmtId="164" fontId="8" fillId="4" borderId="31" xfId="1" applyNumberFormat="1" applyFont="1" applyFill="1" applyBorder="1" applyAlignment="1">
      <alignment horizontal="center"/>
    </xf>
    <xf numFmtId="164" fontId="8" fillId="4" borderId="32" xfId="1" applyNumberFormat="1" applyFont="1" applyFill="1" applyBorder="1" applyAlignment="1">
      <alignment horizontal="center"/>
    </xf>
    <xf numFmtId="0" fontId="9" fillId="0" borderId="0" xfId="1" applyFont="1" applyBorder="1" applyAlignment="1">
      <alignment horizontal="center"/>
    </xf>
    <xf numFmtId="0" fontId="5" fillId="0" borderId="0" xfId="1" applyFont="1" applyAlignment="1">
      <alignment horizontal="center" wrapText="1"/>
    </xf>
    <xf numFmtId="0" fontId="27" fillId="0" borderId="0" xfId="1" applyFont="1" applyBorder="1" applyAlignment="1">
      <alignment horizontal="center"/>
    </xf>
    <xf numFmtId="0" fontId="9" fillId="0" borderId="0" xfId="0" applyFont="1" applyAlignment="1">
      <alignment horizontal="center"/>
    </xf>
    <xf numFmtId="0" fontId="11" fillId="4" borderId="0" xfId="0" applyFont="1" applyFill="1" applyAlignment="1">
      <alignment horizontal="center"/>
    </xf>
    <xf numFmtId="0" fontId="19" fillId="3" borderId="14" xfId="0" applyFont="1" applyFill="1" applyBorder="1" applyAlignment="1">
      <alignment horizontal="left" vertical="top" wrapText="1"/>
    </xf>
    <xf numFmtId="0" fontId="19" fillId="3" borderId="19" xfId="0" applyFont="1" applyFill="1" applyBorder="1" applyAlignment="1">
      <alignment horizontal="left" vertical="top" wrapText="1"/>
    </xf>
    <xf numFmtId="0" fontId="19" fillId="3" borderId="15" xfId="0" applyFont="1" applyFill="1" applyBorder="1" applyAlignment="1">
      <alignment horizontal="left" vertical="top" wrapText="1"/>
    </xf>
    <xf numFmtId="0" fontId="19" fillId="0" borderId="14" xfId="3" applyFont="1" applyFill="1" applyBorder="1" applyAlignment="1">
      <alignment horizontal="left" vertical="center"/>
    </xf>
    <xf numFmtId="0" fontId="19" fillId="0" borderId="15" xfId="3" applyFont="1" applyFill="1" applyBorder="1" applyAlignment="1">
      <alignment horizontal="left" vertical="center"/>
    </xf>
    <xf numFmtId="0" fontId="19" fillId="3" borderId="14" xfId="3" applyFont="1" applyFill="1" applyBorder="1" applyAlignment="1">
      <alignment horizontal="left" vertical="center"/>
    </xf>
    <xf numFmtId="0" fontId="19" fillId="3" borderId="19" xfId="3" applyFont="1" applyFill="1" applyBorder="1" applyAlignment="1">
      <alignment horizontal="left" vertical="center"/>
    </xf>
    <xf numFmtId="0" fontId="19" fillId="3" borderId="15" xfId="3" applyFont="1" applyFill="1" applyBorder="1" applyAlignment="1">
      <alignment horizontal="left" vertical="center"/>
    </xf>
    <xf numFmtId="0" fontId="19" fillId="3" borderId="14" xfId="3" applyFont="1" applyFill="1" applyBorder="1" applyAlignment="1">
      <alignment horizontal="left" vertical="center" wrapText="1"/>
    </xf>
    <xf numFmtId="0" fontId="19" fillId="3" borderId="19" xfId="3" applyFont="1" applyFill="1" applyBorder="1" applyAlignment="1">
      <alignment horizontal="left" vertical="center" wrapText="1"/>
    </xf>
    <xf numFmtId="0" fontId="19" fillId="3" borderId="15" xfId="3" applyFont="1" applyFill="1" applyBorder="1" applyAlignment="1">
      <alignment horizontal="left" vertical="center" wrapText="1"/>
    </xf>
    <xf numFmtId="0" fontId="19" fillId="0" borderId="14" xfId="3" applyFont="1" applyFill="1" applyBorder="1" applyAlignment="1">
      <alignment horizontal="left" vertical="center" wrapText="1"/>
    </xf>
    <xf numFmtId="0" fontId="19" fillId="0" borderId="15" xfId="3" applyFont="1" applyFill="1" applyBorder="1" applyAlignment="1">
      <alignment horizontal="left" vertical="center" wrapText="1"/>
    </xf>
    <xf numFmtId="0" fontId="20" fillId="0" borderId="14" xfId="4" applyFill="1" applyBorder="1" applyAlignment="1" applyProtection="1">
      <alignment vertical="center"/>
    </xf>
    <xf numFmtId="0" fontId="19" fillId="0" borderId="19" xfId="3" applyFont="1" applyFill="1" applyBorder="1" applyAlignment="1">
      <alignment vertical="center"/>
    </xf>
    <xf numFmtId="0" fontId="19" fillId="0" borderId="19" xfId="3" applyFont="1" applyFill="1" applyBorder="1" applyAlignment="1">
      <alignment horizontal="left" vertical="center" wrapText="1"/>
    </xf>
    <xf numFmtId="0" fontId="19" fillId="0" borderId="24" xfId="3" applyFont="1" applyFill="1" applyBorder="1" applyAlignment="1">
      <alignment horizontal="left" wrapText="1"/>
    </xf>
    <xf numFmtId="0" fontId="25" fillId="0" borderId="0" xfId="0" applyFont="1" applyFill="1" applyAlignment="1">
      <alignment horizontal="left"/>
    </xf>
    <xf numFmtId="0" fontId="25" fillId="0" borderId="25" xfId="0" applyFont="1" applyFill="1" applyBorder="1" applyAlignment="1">
      <alignment horizontal="left"/>
    </xf>
    <xf numFmtId="0" fontId="19" fillId="3" borderId="24"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6" xfId="3" applyFont="1" applyFill="1" applyBorder="1" applyAlignment="1">
      <alignment horizontal="left" vertical="center" wrapText="1"/>
    </xf>
    <xf numFmtId="0" fontId="19" fillId="3" borderId="27" xfId="3" applyFont="1" applyFill="1" applyBorder="1" applyAlignment="1">
      <alignment horizontal="left" vertical="center" wrapText="1"/>
    </xf>
    <xf numFmtId="0" fontId="19" fillId="3" borderId="21" xfId="3" applyFont="1" applyFill="1" applyBorder="1" applyAlignment="1">
      <alignment horizontal="left" vertical="center" wrapText="1"/>
    </xf>
    <xf numFmtId="0" fontId="19" fillId="3" borderId="22" xfId="3" applyFont="1" applyFill="1" applyBorder="1" applyAlignment="1">
      <alignment horizontal="left" vertical="center" wrapText="1"/>
    </xf>
    <xf numFmtId="0" fontId="19" fillId="3" borderId="23" xfId="3" applyFont="1" applyFill="1" applyBorder="1" applyAlignment="1">
      <alignment horizontal="left" vertical="center" wrapText="1"/>
    </xf>
    <xf numFmtId="0" fontId="19" fillId="3" borderId="28" xfId="3" applyFont="1" applyFill="1" applyBorder="1" applyAlignment="1">
      <alignment horizontal="left" vertical="center" wrapText="1"/>
    </xf>
  </cellXfs>
  <cellStyles count="5">
    <cellStyle name="Hyperlink" xfId="4" builtinId="8"/>
    <cellStyle name="Normal" xfId="0" builtinId="0"/>
    <cellStyle name="Normal 2" xfId="2"/>
    <cellStyle name="Normal 3" xfId="1"/>
    <cellStyle name="Normal 5"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3</xdr:row>
      <xdr:rowOff>43277</xdr:rowOff>
    </xdr:to>
    <xdr:pic>
      <xdr:nvPicPr>
        <xdr:cNvPr id="4"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209800" cy="81480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51972</xdr:rowOff>
    </xdr:from>
    <xdr:to>
      <xdr:col>2</xdr:col>
      <xdr:colOff>142875</xdr:colOff>
      <xdr:row>4</xdr:row>
      <xdr:rowOff>85724</xdr:rowOff>
    </xdr:to>
    <xdr:pic>
      <xdr:nvPicPr>
        <xdr:cNvPr id="205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57150" y="51972"/>
          <a:ext cx="2209800" cy="81480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dimension ref="A1:U91"/>
  <sheetViews>
    <sheetView tabSelected="1" workbookViewId="0">
      <selection activeCell="C6" sqref="C6"/>
    </sheetView>
  </sheetViews>
  <sheetFormatPr defaultRowHeight="12.75"/>
  <cols>
    <col min="1" max="1" width="14.140625" style="1" customWidth="1"/>
    <col min="2" max="2" width="17.7109375" style="1" customWidth="1"/>
    <col min="3" max="15" width="9.140625" style="1" customWidth="1"/>
    <col min="16" max="16" width="9.140625" style="1"/>
    <col min="17" max="17" width="11.85546875" style="1" bestFit="1" customWidth="1"/>
    <col min="18" max="16384" width="9.140625" style="1"/>
  </cols>
  <sheetData>
    <row r="1" spans="1:21" ht="20.25">
      <c r="B1" s="2"/>
      <c r="C1" s="2"/>
      <c r="D1" s="2"/>
      <c r="E1" s="2"/>
      <c r="F1" s="2"/>
      <c r="G1" s="2"/>
      <c r="H1" s="2"/>
      <c r="I1" s="2"/>
      <c r="J1" s="21"/>
      <c r="K1" s="2"/>
      <c r="L1" s="2"/>
      <c r="M1" s="2"/>
      <c r="N1" s="2"/>
      <c r="O1" s="2"/>
    </row>
    <row r="2" spans="1:21" ht="20.25" customHeight="1">
      <c r="A2" s="123" t="s">
        <v>57</v>
      </c>
      <c r="B2" s="123"/>
      <c r="C2" s="123"/>
      <c r="D2" s="123"/>
      <c r="E2" s="123"/>
      <c r="F2" s="123"/>
      <c r="G2" s="123"/>
      <c r="H2" s="123"/>
      <c r="I2" s="123"/>
      <c r="J2" s="123"/>
      <c r="K2" s="123"/>
      <c r="L2" s="123"/>
      <c r="M2" s="123"/>
      <c r="N2" s="123"/>
      <c r="O2" s="123"/>
    </row>
    <row r="3" spans="1:21" ht="20.25" customHeight="1">
      <c r="A3" s="63"/>
      <c r="B3" s="63"/>
      <c r="C3" s="63"/>
      <c r="D3" s="63"/>
      <c r="E3" s="63"/>
      <c r="F3" s="63"/>
      <c r="G3" s="63"/>
      <c r="H3" s="63"/>
      <c r="I3" s="63"/>
      <c r="J3" s="63"/>
      <c r="K3" s="63"/>
      <c r="L3" s="63"/>
      <c r="M3" s="63"/>
      <c r="N3" s="63"/>
      <c r="O3" s="63"/>
    </row>
    <row r="4" spans="1:21" ht="20.25" customHeight="1">
      <c r="A4" s="63"/>
      <c r="B4" s="63"/>
      <c r="C4" s="63"/>
      <c r="D4" s="63"/>
      <c r="E4" s="63"/>
      <c r="F4" s="63"/>
      <c r="G4" s="63"/>
      <c r="H4" s="63"/>
      <c r="I4" s="63"/>
      <c r="J4" s="63"/>
      <c r="K4" s="63"/>
      <c r="L4" s="63"/>
      <c r="M4" s="63"/>
      <c r="N4" s="63"/>
      <c r="O4" s="63"/>
    </row>
    <row r="5" spans="1:21" s="31" customFormat="1" ht="20.25" customHeight="1">
      <c r="A5" s="121" t="s">
        <v>55</v>
      </c>
      <c r="B5" s="121"/>
      <c r="C5" s="121"/>
      <c r="D5" s="121"/>
      <c r="E5" s="121"/>
      <c r="F5" s="121"/>
      <c r="G5" s="121"/>
      <c r="H5" s="121"/>
      <c r="I5" s="121"/>
      <c r="J5" s="121"/>
      <c r="K5" s="121"/>
      <c r="L5" s="121"/>
      <c r="M5" s="121"/>
      <c r="N5" s="121"/>
      <c r="O5" s="121"/>
    </row>
    <row r="6" spans="1:21">
      <c r="A6" s="90"/>
      <c r="B6" s="90"/>
      <c r="C6" s="113" t="s">
        <v>0</v>
      </c>
      <c r="D6" s="113" t="s">
        <v>1</v>
      </c>
      <c r="E6" s="113" t="s">
        <v>2</v>
      </c>
      <c r="F6" s="113" t="s">
        <v>3</v>
      </c>
      <c r="G6" s="113" t="s">
        <v>4</v>
      </c>
      <c r="H6" s="113" t="s">
        <v>5</v>
      </c>
      <c r="I6" s="113" t="s">
        <v>6</v>
      </c>
      <c r="J6" s="113" t="s">
        <v>7</v>
      </c>
      <c r="K6" s="113" t="s">
        <v>8</v>
      </c>
      <c r="L6" s="113" t="s">
        <v>9</v>
      </c>
      <c r="M6" s="113" t="s">
        <v>10</v>
      </c>
      <c r="N6" s="113" t="s">
        <v>11</v>
      </c>
      <c r="O6" s="113" t="s">
        <v>12</v>
      </c>
    </row>
    <row r="7" spans="1:21">
      <c r="A7" s="94"/>
      <c r="B7" s="95" t="s">
        <v>13</v>
      </c>
      <c r="C7" s="117">
        <f>C17/C37-1</f>
        <v>-0.19412139246592253</v>
      </c>
      <c r="D7" s="117">
        <f>D17/D37-1</f>
        <v>-8.7252292221236316E-2</v>
      </c>
      <c r="E7" s="96"/>
      <c r="F7" s="106"/>
      <c r="G7" s="96"/>
      <c r="H7" s="106"/>
      <c r="I7" s="96"/>
      <c r="J7" s="96"/>
      <c r="K7" s="96"/>
      <c r="L7" s="96"/>
      <c r="M7" s="96"/>
      <c r="N7" s="96"/>
      <c r="O7" s="117">
        <f>SUM(C17:D17)/SUM(C37:D37)-1</f>
        <v>-0.14692885389834198</v>
      </c>
    </row>
    <row r="8" spans="1:21">
      <c r="A8" s="97" t="s">
        <v>14</v>
      </c>
      <c r="B8" s="98" t="s">
        <v>15</v>
      </c>
      <c r="C8" s="118">
        <f t="shared" ref="C8:D12" si="0">C18/C38-1</f>
        <v>0.32943661280023573</v>
      </c>
      <c r="D8" s="118">
        <f t="shared" si="0"/>
        <v>0.25819584885577429</v>
      </c>
      <c r="E8" s="99"/>
      <c r="F8" s="108"/>
      <c r="G8" s="99"/>
      <c r="H8" s="108"/>
      <c r="I8" s="99"/>
      <c r="J8" s="99"/>
      <c r="K8" s="99"/>
      <c r="L8" s="99"/>
      <c r="M8" s="99"/>
      <c r="N8" s="99"/>
      <c r="O8" s="117">
        <f t="shared" ref="O8:O12" si="1">SUM(C18:D18)/SUM(C38:D38)-1</f>
        <v>0.2952438121024803</v>
      </c>
    </row>
    <row r="9" spans="1:21">
      <c r="A9" s="102"/>
      <c r="B9" s="100" t="s">
        <v>16</v>
      </c>
      <c r="C9" s="99">
        <f t="shared" si="0"/>
        <v>7.5060135233248948E-2</v>
      </c>
      <c r="D9" s="99">
        <f t="shared" si="0"/>
        <v>0.10363334264582624</v>
      </c>
      <c r="E9" s="101"/>
      <c r="F9" s="110"/>
      <c r="G9" s="101"/>
      <c r="H9" s="110"/>
      <c r="I9" s="101"/>
      <c r="J9" s="101"/>
      <c r="K9" s="101"/>
      <c r="L9" s="101"/>
      <c r="M9" s="101"/>
      <c r="N9" s="101"/>
      <c r="O9" s="120">
        <f t="shared" si="1"/>
        <v>8.8260968510008198E-2</v>
      </c>
    </row>
    <row r="10" spans="1:21">
      <c r="A10" s="102"/>
      <c r="B10" s="102" t="s">
        <v>13</v>
      </c>
      <c r="C10" s="117">
        <f>C20/C40-1</f>
        <v>-0.15625</v>
      </c>
      <c r="D10" s="117">
        <f>D20/D40-1</f>
        <v>-7.407407407407407E-2</v>
      </c>
      <c r="E10" s="99"/>
      <c r="F10" s="108"/>
      <c r="G10" s="99"/>
      <c r="H10" s="108"/>
      <c r="I10" s="99"/>
      <c r="J10" s="99"/>
      <c r="K10" s="99"/>
      <c r="L10" s="99"/>
      <c r="M10" s="99"/>
      <c r="N10" s="99"/>
      <c r="O10" s="119">
        <f t="shared" si="1"/>
        <v>-0.11864406779661019</v>
      </c>
    </row>
    <row r="11" spans="1:21">
      <c r="A11" s="102" t="s">
        <v>17</v>
      </c>
      <c r="B11" s="102" t="s">
        <v>15</v>
      </c>
      <c r="C11" s="118">
        <f t="shared" si="0"/>
        <v>-0.15384615384615385</v>
      </c>
      <c r="D11" s="118">
        <f t="shared" si="0"/>
        <v>0.25</v>
      </c>
      <c r="E11" s="99"/>
      <c r="F11" s="108"/>
      <c r="G11" s="99"/>
      <c r="H11" s="108"/>
      <c r="I11" s="99"/>
      <c r="J11" s="99"/>
      <c r="K11" s="99"/>
      <c r="L11" s="99"/>
      <c r="M11" s="99"/>
      <c r="N11" s="99"/>
      <c r="O11" s="117">
        <f t="shared" si="1"/>
        <v>2.8169014084507005E-2</v>
      </c>
    </row>
    <row r="12" spans="1:21">
      <c r="A12" s="103"/>
      <c r="B12" s="103" t="s">
        <v>16</v>
      </c>
      <c r="C12" s="99">
        <f t="shared" si="0"/>
        <v>-0.15492957746478875</v>
      </c>
      <c r="D12" s="99">
        <f t="shared" si="0"/>
        <v>0.10169491525423724</v>
      </c>
      <c r="E12" s="101"/>
      <c r="F12" s="110"/>
      <c r="G12" s="101"/>
      <c r="H12" s="110"/>
      <c r="I12" s="101"/>
      <c r="J12" s="101"/>
      <c r="K12" s="101"/>
      <c r="L12" s="101"/>
      <c r="M12" s="101"/>
      <c r="N12" s="101"/>
      <c r="O12" s="117">
        <f t="shared" si="1"/>
        <v>-3.8461538461538436E-2</v>
      </c>
      <c r="U12" s="23"/>
    </row>
    <row r="13" spans="1:21" s="27" customFormat="1" ht="17.25" customHeight="1">
      <c r="A13" s="24"/>
      <c r="B13" s="24"/>
      <c r="C13" s="25"/>
      <c r="D13" s="25"/>
      <c r="E13" s="25"/>
      <c r="F13" s="25"/>
      <c r="G13" s="25"/>
      <c r="H13" s="25"/>
      <c r="I13" s="25"/>
      <c r="J13" s="25"/>
      <c r="K13" s="25"/>
      <c r="L13" s="25"/>
      <c r="M13" s="25"/>
      <c r="N13" s="25"/>
      <c r="O13" s="25"/>
      <c r="U13" s="114"/>
    </row>
    <row r="14" spans="1:21" s="27" customFormat="1" ht="22.5" customHeight="1">
      <c r="A14" s="24"/>
      <c r="B14" s="24"/>
      <c r="C14" s="25"/>
      <c r="D14" s="25"/>
      <c r="E14" s="25"/>
      <c r="F14" s="25"/>
      <c r="G14" s="25"/>
      <c r="H14" s="25"/>
      <c r="I14" s="25"/>
      <c r="J14" s="25"/>
      <c r="K14" s="25"/>
      <c r="L14" s="25"/>
      <c r="M14" s="25"/>
      <c r="N14" s="25"/>
      <c r="O14" s="25"/>
      <c r="U14" s="114"/>
    </row>
    <row r="15" spans="1:21" ht="15">
      <c r="A15" s="121">
        <v>2012</v>
      </c>
      <c r="B15" s="121"/>
      <c r="C15" s="121"/>
      <c r="D15" s="121"/>
      <c r="E15" s="121"/>
      <c r="F15" s="121"/>
      <c r="G15" s="121"/>
      <c r="H15" s="121"/>
      <c r="I15" s="121"/>
      <c r="J15" s="121"/>
      <c r="K15" s="121"/>
      <c r="L15" s="121"/>
      <c r="M15" s="121"/>
      <c r="N15" s="121"/>
      <c r="O15" s="121"/>
    </row>
    <row r="16" spans="1:21" ht="20.25" customHeight="1">
      <c r="C16" s="93" t="s">
        <v>0</v>
      </c>
      <c r="D16" s="93" t="s">
        <v>1</v>
      </c>
      <c r="E16" s="93" t="s">
        <v>2</v>
      </c>
      <c r="F16" s="93" t="s">
        <v>3</v>
      </c>
      <c r="G16" s="93" t="s">
        <v>4</v>
      </c>
      <c r="H16" s="93" t="s">
        <v>5</v>
      </c>
      <c r="I16" s="93" t="s">
        <v>6</v>
      </c>
      <c r="J16" s="93" t="s">
        <v>7</v>
      </c>
      <c r="K16" s="93" t="s">
        <v>8</v>
      </c>
      <c r="L16" s="93" t="s">
        <v>9</v>
      </c>
      <c r="M16" s="93" t="s">
        <v>10</v>
      </c>
      <c r="N16" s="93" t="s">
        <v>11</v>
      </c>
      <c r="O16" s="93" t="s">
        <v>12</v>
      </c>
    </row>
    <row r="17" spans="1:15" ht="16.5" customHeight="1">
      <c r="A17" s="64"/>
      <c r="B17" s="64" t="s">
        <v>13</v>
      </c>
      <c r="C17" s="65">
        <v>62018</v>
      </c>
      <c r="D17" s="65">
        <v>55548</v>
      </c>
      <c r="E17" s="65"/>
      <c r="F17" s="65"/>
      <c r="G17" s="65"/>
      <c r="H17" s="65"/>
      <c r="I17" s="65"/>
      <c r="J17" s="65"/>
      <c r="K17" s="65"/>
      <c r="L17" s="65"/>
      <c r="M17" s="65"/>
      <c r="N17" s="65"/>
      <c r="O17" s="70">
        <f t="shared" ref="O17:O22" si="2">SUM(C17:N17)</f>
        <v>117566</v>
      </c>
    </row>
    <row r="18" spans="1:15" ht="15" customHeight="1">
      <c r="A18" s="67" t="s">
        <v>14</v>
      </c>
      <c r="B18" s="67" t="s">
        <v>15</v>
      </c>
      <c r="C18" s="65">
        <v>108264</v>
      </c>
      <c r="D18" s="65">
        <v>94566</v>
      </c>
      <c r="E18" s="65"/>
      <c r="F18" s="65"/>
      <c r="G18" s="65"/>
      <c r="H18" s="65"/>
      <c r="I18" s="65"/>
      <c r="J18" s="65"/>
      <c r="K18" s="65"/>
      <c r="L18" s="65"/>
      <c r="M18" s="65"/>
      <c r="N18" s="65"/>
      <c r="O18" s="71">
        <f t="shared" si="2"/>
        <v>202830</v>
      </c>
    </row>
    <row r="19" spans="1:15" ht="15" customHeight="1">
      <c r="A19" s="68"/>
      <c r="B19" s="68" t="s">
        <v>16</v>
      </c>
      <c r="C19" s="69">
        <f t="shared" ref="C19:D19" si="3">C17+C18</f>
        <v>170282</v>
      </c>
      <c r="D19" s="69">
        <f t="shared" si="3"/>
        <v>150114</v>
      </c>
      <c r="E19" s="69"/>
      <c r="F19" s="69"/>
      <c r="G19" s="69"/>
      <c r="H19" s="69"/>
      <c r="I19" s="69"/>
      <c r="J19" s="69"/>
      <c r="K19" s="69"/>
      <c r="L19" s="69"/>
      <c r="M19" s="69"/>
      <c r="N19" s="69"/>
      <c r="O19" s="69">
        <f t="shared" si="2"/>
        <v>320396</v>
      </c>
    </row>
    <row r="20" spans="1:15" ht="17.25" customHeight="1">
      <c r="A20" s="64"/>
      <c r="B20" s="64" t="s">
        <v>13</v>
      </c>
      <c r="C20" s="70">
        <v>27</v>
      </c>
      <c r="D20" s="70">
        <v>25</v>
      </c>
      <c r="E20" s="70"/>
      <c r="F20" s="70"/>
      <c r="G20" s="70"/>
      <c r="H20" s="70"/>
      <c r="I20" s="70"/>
      <c r="J20" s="70"/>
      <c r="K20" s="70"/>
      <c r="L20" s="70"/>
      <c r="M20" s="70"/>
      <c r="N20" s="70"/>
      <c r="O20" s="70">
        <f t="shared" si="2"/>
        <v>52</v>
      </c>
    </row>
    <row r="21" spans="1:15" ht="16.5" customHeight="1">
      <c r="A21" s="67" t="s">
        <v>17</v>
      </c>
      <c r="B21" s="67" t="s">
        <v>15</v>
      </c>
      <c r="C21" s="71">
        <v>33</v>
      </c>
      <c r="D21" s="71">
        <v>40</v>
      </c>
      <c r="E21" s="71"/>
      <c r="F21" s="71"/>
      <c r="G21" s="71"/>
      <c r="H21" s="71"/>
      <c r="I21" s="71"/>
      <c r="J21" s="71"/>
      <c r="K21" s="71"/>
      <c r="L21" s="71"/>
      <c r="M21" s="71"/>
      <c r="N21" s="71"/>
      <c r="O21" s="71">
        <f t="shared" si="2"/>
        <v>73</v>
      </c>
    </row>
    <row r="22" spans="1:15" ht="15.75" customHeight="1">
      <c r="A22" s="68"/>
      <c r="B22" s="68" t="s">
        <v>16</v>
      </c>
      <c r="C22" s="69">
        <f t="shared" ref="C22:D22" si="4">C20+C21</f>
        <v>60</v>
      </c>
      <c r="D22" s="69">
        <f t="shared" si="4"/>
        <v>65</v>
      </c>
      <c r="E22" s="69"/>
      <c r="F22" s="69"/>
      <c r="G22" s="69"/>
      <c r="H22" s="69"/>
      <c r="I22" s="69"/>
      <c r="J22" s="69"/>
      <c r="K22" s="69"/>
      <c r="L22" s="69"/>
      <c r="M22" s="69"/>
      <c r="N22" s="69"/>
      <c r="O22" s="69">
        <f t="shared" si="2"/>
        <v>125</v>
      </c>
    </row>
    <row r="23" spans="1:15" s="27" customFormat="1" ht="20.25" customHeight="1">
      <c r="A23" s="115"/>
      <c r="B23" s="115"/>
      <c r="C23" s="116"/>
      <c r="D23" s="116"/>
      <c r="E23" s="116"/>
      <c r="F23" s="116"/>
      <c r="G23" s="116"/>
      <c r="H23" s="116"/>
      <c r="I23" s="116"/>
      <c r="J23" s="116"/>
      <c r="K23" s="116"/>
      <c r="L23" s="116"/>
      <c r="M23" s="116"/>
      <c r="N23" s="116"/>
      <c r="O23" s="116"/>
    </row>
    <row r="24" spans="1:15" ht="20.25" customHeight="1"/>
    <row r="25" spans="1:15" ht="15">
      <c r="A25" s="121" t="s">
        <v>63</v>
      </c>
      <c r="B25" s="121"/>
      <c r="C25" s="121"/>
      <c r="D25" s="121"/>
      <c r="E25" s="121"/>
      <c r="F25" s="121"/>
      <c r="G25" s="121"/>
      <c r="H25" s="121"/>
      <c r="I25" s="121"/>
      <c r="J25" s="121"/>
      <c r="K25" s="121"/>
      <c r="L25" s="121"/>
      <c r="M25" s="121"/>
      <c r="N25" s="121"/>
      <c r="O25" s="121"/>
    </row>
    <row r="26" spans="1:15">
      <c r="C26" s="113" t="s">
        <v>0</v>
      </c>
      <c r="D26" s="113" t="s">
        <v>1</v>
      </c>
      <c r="E26" s="113" t="s">
        <v>2</v>
      </c>
      <c r="F26" s="113" t="s">
        <v>3</v>
      </c>
      <c r="G26" s="113" t="s">
        <v>4</v>
      </c>
      <c r="H26" s="113" t="s">
        <v>5</v>
      </c>
      <c r="I26" s="113" t="s">
        <v>6</v>
      </c>
      <c r="J26" s="113" t="s">
        <v>7</v>
      </c>
      <c r="K26" s="113" t="s">
        <v>8</v>
      </c>
      <c r="L26" s="113" t="s">
        <v>9</v>
      </c>
      <c r="M26" s="113" t="s">
        <v>10</v>
      </c>
      <c r="N26" s="113" t="s">
        <v>11</v>
      </c>
      <c r="O26" s="113" t="s">
        <v>12</v>
      </c>
    </row>
    <row r="27" spans="1:15" s="31" customFormat="1" ht="20.25" customHeight="1">
      <c r="A27" s="94"/>
      <c r="B27" s="94" t="s">
        <v>13</v>
      </c>
      <c r="C27" s="96">
        <f t="shared" ref="C27:O27" si="5">C37/C47-1</f>
        <v>-4.2826829520753451E-3</v>
      </c>
      <c r="D27" s="96">
        <f t="shared" si="5"/>
        <v>3.4129692832765013E-3</v>
      </c>
      <c r="E27" s="96">
        <f t="shared" si="5"/>
        <v>-1.4562076565178383E-2</v>
      </c>
      <c r="F27" s="96">
        <f t="shared" si="5"/>
        <v>8.5057129156538958E-2</v>
      </c>
      <c r="G27" s="96">
        <f t="shared" si="5"/>
        <v>0.14238733252131541</v>
      </c>
      <c r="H27" s="96">
        <f t="shared" si="5"/>
        <v>7.7651267286131809E-3</v>
      </c>
      <c r="I27" s="96">
        <f t="shared" si="5"/>
        <v>0.26554498902706647</v>
      </c>
      <c r="J27" s="96">
        <f t="shared" si="5"/>
        <v>-0.19664086259330937</v>
      </c>
      <c r="K27" s="96">
        <f t="shared" si="5"/>
        <v>-1.652349434351974E-2</v>
      </c>
      <c r="L27" s="96">
        <f t="shared" si="5"/>
        <v>-4.4358183205600366E-2</v>
      </c>
      <c r="M27" s="96">
        <f t="shared" si="5"/>
        <v>-0.37702522749130729</v>
      </c>
      <c r="N27" s="96">
        <f t="shared" si="5"/>
        <v>-0.1476326203060575</v>
      </c>
      <c r="O27" s="96">
        <f t="shared" si="5"/>
        <v>-4.268649327551588E-2</v>
      </c>
    </row>
    <row r="28" spans="1:15">
      <c r="A28" s="97" t="s">
        <v>14</v>
      </c>
      <c r="B28" s="102" t="s">
        <v>15</v>
      </c>
      <c r="C28" s="99">
        <f t="shared" ref="C28:O28" si="6">C38/C48-1</f>
        <v>0.21597085349101119</v>
      </c>
      <c r="D28" s="99">
        <f t="shared" si="6"/>
        <v>1.2388932553586418E-3</v>
      </c>
      <c r="E28" s="99">
        <f t="shared" si="6"/>
        <v>-0.13682676716771114</v>
      </c>
      <c r="F28" s="99">
        <f t="shared" si="6"/>
        <v>-0.23773081966508314</v>
      </c>
      <c r="G28" s="99">
        <f t="shared" si="6"/>
        <v>-0.18628601802839362</v>
      </c>
      <c r="H28" s="99">
        <f t="shared" si="6"/>
        <v>-0.32311579872555485</v>
      </c>
      <c r="I28" s="99">
        <f t="shared" si="6"/>
        <v>-0.289869938840288</v>
      </c>
      <c r="J28" s="99">
        <f t="shared" si="6"/>
        <v>-0.41903200973453525</v>
      </c>
      <c r="K28" s="99">
        <f t="shared" si="6"/>
        <v>-0.25612507421333863</v>
      </c>
      <c r="L28" s="99">
        <f t="shared" si="6"/>
        <v>-0.54092256250474957</v>
      </c>
      <c r="M28" s="99">
        <f t="shared" si="6"/>
        <v>0.33871985618940159</v>
      </c>
      <c r="N28" s="99">
        <f t="shared" si="6"/>
        <v>0.58989718529416924</v>
      </c>
      <c r="O28" s="99">
        <f t="shared" si="6"/>
        <v>-6.7114270668773068E-2</v>
      </c>
    </row>
    <row r="29" spans="1:15">
      <c r="A29" s="102"/>
      <c r="B29" s="103" t="s">
        <v>16</v>
      </c>
      <c r="C29" s="101">
        <f t="shared" ref="C29:O29" si="7">C39/C49-1</f>
        <v>9.7968944960487914E-2</v>
      </c>
      <c r="D29" s="101">
        <f t="shared" si="7"/>
        <v>2.2104658188302206E-3</v>
      </c>
      <c r="E29" s="101">
        <f t="shared" si="7"/>
        <v>-8.7726429381568383E-2</v>
      </c>
      <c r="F29" s="101">
        <f t="shared" si="7"/>
        <v>-5.5282440465064142E-2</v>
      </c>
      <c r="G29" s="101">
        <f t="shared" si="7"/>
        <v>-4.7890141170135014E-2</v>
      </c>
      <c r="H29" s="101">
        <f t="shared" si="7"/>
        <v>-0.22529180370155411</v>
      </c>
      <c r="I29" s="101">
        <f t="shared" si="7"/>
        <v>-0.11755910662554903</v>
      </c>
      <c r="J29" s="101">
        <f t="shared" si="7"/>
        <v>-0.32604580593887722</v>
      </c>
      <c r="K29" s="101">
        <f t="shared" si="7"/>
        <v>-0.1465169214911527</v>
      </c>
      <c r="L29" s="101">
        <f t="shared" si="7"/>
        <v>-0.32593582119566777</v>
      </c>
      <c r="M29" s="101">
        <f t="shared" si="7"/>
        <v>-2.5131864722308439E-2</v>
      </c>
      <c r="N29" s="101">
        <f t="shared" si="7"/>
        <v>0.17785834099886366</v>
      </c>
      <c r="O29" s="101">
        <f t="shared" si="7"/>
        <v>-5.5928567530466711E-2</v>
      </c>
    </row>
    <row r="30" spans="1:15">
      <c r="A30" s="102"/>
      <c r="B30" s="102" t="s">
        <v>13</v>
      </c>
      <c r="C30" s="99">
        <f t="shared" ref="C30:O30" si="8">C40/C50-1</f>
        <v>-5.8823529411764719E-2</v>
      </c>
      <c r="D30" s="99">
        <f t="shared" si="8"/>
        <v>0</v>
      </c>
      <c r="E30" s="99">
        <f t="shared" si="8"/>
        <v>0.14285714285714279</v>
      </c>
      <c r="F30" s="99">
        <f t="shared" si="8"/>
        <v>7.6923076923076872E-2</v>
      </c>
      <c r="G30" s="99">
        <f t="shared" si="8"/>
        <v>8.3333333333333259E-2</v>
      </c>
      <c r="H30" s="99">
        <f t="shared" si="8"/>
        <v>0</v>
      </c>
      <c r="I30" s="99">
        <f t="shared" si="8"/>
        <v>0.25</v>
      </c>
      <c r="J30" s="99">
        <f t="shared" si="8"/>
        <v>-0.19999999999999996</v>
      </c>
      <c r="K30" s="99">
        <f t="shared" si="8"/>
        <v>0</v>
      </c>
      <c r="L30" s="99">
        <f t="shared" si="8"/>
        <v>-7.6923076923076872E-2</v>
      </c>
      <c r="M30" s="99">
        <f t="shared" si="8"/>
        <v>-0.12</v>
      </c>
      <c r="N30" s="99">
        <f t="shared" si="8"/>
        <v>-0.10344827586206895</v>
      </c>
      <c r="O30" s="99">
        <f t="shared" si="8"/>
        <v>-8.7719298245614308E-3</v>
      </c>
    </row>
    <row r="31" spans="1:15">
      <c r="A31" s="102" t="s">
        <v>17</v>
      </c>
      <c r="B31" s="102" t="s">
        <v>15</v>
      </c>
      <c r="C31" s="99">
        <f t="shared" ref="C31:O31" si="9">C41/C51-1</f>
        <v>0.44444444444444442</v>
      </c>
      <c r="D31" s="99">
        <f t="shared" si="9"/>
        <v>0.10344827586206895</v>
      </c>
      <c r="E31" s="99">
        <f t="shared" si="9"/>
        <v>-0.13513513513513509</v>
      </c>
      <c r="F31" s="99">
        <f t="shared" si="9"/>
        <v>-0.25</v>
      </c>
      <c r="G31" s="99">
        <f t="shared" si="9"/>
        <v>-0.1875</v>
      </c>
      <c r="H31" s="99">
        <f t="shared" si="9"/>
        <v>-0.38888888888888884</v>
      </c>
      <c r="I31" s="99">
        <f t="shared" si="9"/>
        <v>-0.26666666666666672</v>
      </c>
      <c r="J31" s="99">
        <f t="shared" si="9"/>
        <v>-0.41666666666666663</v>
      </c>
      <c r="K31" s="99">
        <f t="shared" si="9"/>
        <v>-0.25</v>
      </c>
      <c r="L31" s="99">
        <f t="shared" si="9"/>
        <v>-0.53333333333333333</v>
      </c>
      <c r="M31" s="99">
        <f t="shared" si="9"/>
        <v>0.52380952380952372</v>
      </c>
      <c r="N31" s="99">
        <f t="shared" si="9"/>
        <v>0.44827586206896552</v>
      </c>
      <c r="O31" s="99">
        <f t="shared" si="9"/>
        <v>0</v>
      </c>
    </row>
    <row r="32" spans="1:15">
      <c r="A32" s="103"/>
      <c r="B32" s="103" t="s">
        <v>16</v>
      </c>
      <c r="C32" s="101">
        <f t="shared" ref="C32:O32" si="10">C42/C52-1</f>
        <v>0.16393442622950816</v>
      </c>
      <c r="D32" s="101">
        <f t="shared" si="10"/>
        <v>5.3571428571428603E-2</v>
      </c>
      <c r="E32" s="101">
        <f t="shared" si="10"/>
        <v>-1.538461538461533E-2</v>
      </c>
      <c r="F32" s="101">
        <f t="shared" si="10"/>
        <v>-6.5217391304347783E-2</v>
      </c>
      <c r="G32" s="101">
        <f t="shared" si="10"/>
        <v>-7.1428571428571397E-2</v>
      </c>
      <c r="H32" s="101">
        <f t="shared" si="10"/>
        <v>-0.26923076923076927</v>
      </c>
      <c r="I32" s="101">
        <f t="shared" si="10"/>
        <v>-8.6956521739130488E-2</v>
      </c>
      <c r="J32" s="101">
        <f t="shared" si="10"/>
        <v>-0.31818181818181823</v>
      </c>
      <c r="K32" s="101">
        <f t="shared" si="10"/>
        <v>-0.125</v>
      </c>
      <c r="L32" s="101">
        <f t="shared" si="10"/>
        <v>-0.3214285714285714</v>
      </c>
      <c r="M32" s="101">
        <f t="shared" si="10"/>
        <v>0.17391304347826098</v>
      </c>
      <c r="N32" s="101">
        <f t="shared" si="10"/>
        <v>0.17241379310344818</v>
      </c>
      <c r="O32" s="101">
        <f t="shared" si="10"/>
        <v>-4.2105263157894424E-3</v>
      </c>
    </row>
    <row r="33" spans="1:16" s="27" customFormat="1">
      <c r="A33" s="24"/>
      <c r="B33" s="24"/>
      <c r="C33" s="25"/>
      <c r="D33" s="25"/>
      <c r="E33" s="25"/>
      <c r="F33" s="25"/>
      <c r="G33" s="25"/>
      <c r="H33" s="25"/>
      <c r="I33" s="25"/>
      <c r="J33" s="25"/>
      <c r="K33" s="25"/>
      <c r="L33" s="25"/>
      <c r="M33" s="25"/>
      <c r="N33" s="25"/>
      <c r="O33" s="25"/>
    </row>
    <row r="34" spans="1:16" ht="20.25">
      <c r="C34" s="2"/>
      <c r="D34" s="2"/>
      <c r="E34" s="2"/>
      <c r="F34" s="2"/>
      <c r="G34" s="2"/>
      <c r="H34" s="2"/>
      <c r="I34" s="2"/>
      <c r="J34" s="21"/>
      <c r="K34" s="2"/>
      <c r="L34" s="2"/>
      <c r="M34" s="2"/>
      <c r="N34" s="2"/>
      <c r="O34" s="2"/>
    </row>
    <row r="35" spans="1:16" ht="15">
      <c r="A35" s="121">
        <v>2011</v>
      </c>
      <c r="B35" s="121"/>
      <c r="C35" s="121"/>
      <c r="D35" s="121"/>
      <c r="E35" s="121"/>
      <c r="F35" s="121"/>
      <c r="G35" s="121"/>
      <c r="H35" s="121"/>
      <c r="I35" s="121"/>
      <c r="J35" s="121"/>
      <c r="K35" s="121"/>
      <c r="L35" s="121"/>
      <c r="M35" s="121"/>
      <c r="N35" s="121"/>
      <c r="O35" s="121"/>
    </row>
    <row r="36" spans="1:16">
      <c r="C36" s="93" t="s">
        <v>0</v>
      </c>
      <c r="D36" s="93" t="s">
        <v>1</v>
      </c>
      <c r="E36" s="93" t="s">
        <v>2</v>
      </c>
      <c r="F36" s="93" t="s">
        <v>3</v>
      </c>
      <c r="G36" s="93" t="s">
        <v>4</v>
      </c>
      <c r="H36" s="93" t="s">
        <v>5</v>
      </c>
      <c r="I36" s="93" t="s">
        <v>6</v>
      </c>
      <c r="J36" s="93" t="s">
        <v>7</v>
      </c>
      <c r="K36" s="93" t="s">
        <v>8</v>
      </c>
      <c r="L36" s="93" t="s">
        <v>9</v>
      </c>
      <c r="M36" s="93" t="s">
        <v>10</v>
      </c>
      <c r="N36" s="93" t="s">
        <v>11</v>
      </c>
      <c r="O36" s="93" t="s">
        <v>12</v>
      </c>
      <c r="P36" s="22"/>
    </row>
    <row r="37" spans="1:16">
      <c r="A37" s="72"/>
      <c r="B37" s="72" t="s">
        <v>13</v>
      </c>
      <c r="C37" s="73">
        <v>76957</v>
      </c>
      <c r="D37" s="73">
        <v>60858</v>
      </c>
      <c r="E37" s="73">
        <v>60363</v>
      </c>
      <c r="F37" s="73">
        <v>65621</v>
      </c>
      <c r="G37" s="73">
        <v>37516</v>
      </c>
      <c r="H37" s="73">
        <v>23101</v>
      </c>
      <c r="I37" s="73">
        <v>29410</v>
      </c>
      <c r="J37" s="73">
        <v>23246</v>
      </c>
      <c r="K37" s="73">
        <v>20951</v>
      </c>
      <c r="L37" s="73">
        <v>28804</v>
      </c>
      <c r="M37" s="73">
        <v>33683</v>
      </c>
      <c r="N37" s="73">
        <v>61604</v>
      </c>
      <c r="O37" s="78">
        <f t="shared" ref="O37:O42" si="11">SUM(C37:N37)</f>
        <v>522114</v>
      </c>
    </row>
    <row r="38" spans="1:16" s="31" customFormat="1" ht="20.25" customHeight="1">
      <c r="A38" s="75" t="s">
        <v>14</v>
      </c>
      <c r="B38" s="75" t="s">
        <v>15</v>
      </c>
      <c r="C38" s="73">
        <v>81436</v>
      </c>
      <c r="D38" s="73">
        <v>75160</v>
      </c>
      <c r="E38" s="73">
        <v>78787</v>
      </c>
      <c r="F38" s="73">
        <v>35460</v>
      </c>
      <c r="G38" s="73">
        <v>36740</v>
      </c>
      <c r="H38" s="73">
        <v>36966</v>
      </c>
      <c r="I38" s="73">
        <v>36691</v>
      </c>
      <c r="J38" s="73">
        <v>23395</v>
      </c>
      <c r="K38" s="73">
        <v>18794</v>
      </c>
      <c r="L38" s="73">
        <v>18123</v>
      </c>
      <c r="M38" s="73">
        <v>70003</v>
      </c>
      <c r="N38" s="73">
        <v>90772</v>
      </c>
      <c r="O38" s="79">
        <f t="shared" si="11"/>
        <v>602327</v>
      </c>
    </row>
    <row r="39" spans="1:16">
      <c r="A39" s="76"/>
      <c r="B39" s="76" t="s">
        <v>16</v>
      </c>
      <c r="C39" s="77">
        <f t="shared" ref="C39:H39" si="12">SUM(C37:C38)</f>
        <v>158393</v>
      </c>
      <c r="D39" s="77">
        <f t="shared" si="12"/>
        <v>136018</v>
      </c>
      <c r="E39" s="77">
        <f t="shared" si="12"/>
        <v>139150</v>
      </c>
      <c r="F39" s="77">
        <f t="shared" si="12"/>
        <v>101081</v>
      </c>
      <c r="G39" s="77">
        <f t="shared" si="12"/>
        <v>74256</v>
      </c>
      <c r="H39" s="77">
        <f t="shared" si="12"/>
        <v>60067</v>
      </c>
      <c r="I39" s="77">
        <f t="shared" ref="I39:N39" si="13">I37+I38</f>
        <v>66101</v>
      </c>
      <c r="J39" s="77">
        <f t="shared" si="13"/>
        <v>46641</v>
      </c>
      <c r="K39" s="77">
        <f t="shared" si="13"/>
        <v>39745</v>
      </c>
      <c r="L39" s="77">
        <f t="shared" si="13"/>
        <v>46927</v>
      </c>
      <c r="M39" s="77">
        <f t="shared" si="13"/>
        <v>103686</v>
      </c>
      <c r="N39" s="77">
        <f t="shared" si="13"/>
        <v>152376</v>
      </c>
      <c r="O39" s="77">
        <f t="shared" si="11"/>
        <v>1124441</v>
      </c>
    </row>
    <row r="40" spans="1:16">
      <c r="A40" s="72"/>
      <c r="B40" s="72" t="s">
        <v>13</v>
      </c>
      <c r="C40" s="78">
        <v>32</v>
      </c>
      <c r="D40" s="78">
        <v>27</v>
      </c>
      <c r="E40" s="78">
        <v>32</v>
      </c>
      <c r="F40" s="78">
        <v>28</v>
      </c>
      <c r="G40" s="78">
        <v>13</v>
      </c>
      <c r="H40" s="78">
        <v>8</v>
      </c>
      <c r="I40" s="78">
        <v>10</v>
      </c>
      <c r="J40" s="78">
        <v>8</v>
      </c>
      <c r="K40" s="78">
        <v>8</v>
      </c>
      <c r="L40" s="78">
        <v>12</v>
      </c>
      <c r="M40" s="78">
        <v>22</v>
      </c>
      <c r="N40" s="78">
        <v>26</v>
      </c>
      <c r="O40" s="78">
        <f t="shared" si="11"/>
        <v>226</v>
      </c>
    </row>
    <row r="41" spans="1:16">
      <c r="A41" s="75" t="s">
        <v>17</v>
      </c>
      <c r="B41" s="75" t="s">
        <v>15</v>
      </c>
      <c r="C41" s="79">
        <v>39</v>
      </c>
      <c r="D41" s="79">
        <v>32</v>
      </c>
      <c r="E41" s="79">
        <v>32</v>
      </c>
      <c r="F41" s="79">
        <v>15</v>
      </c>
      <c r="G41" s="79">
        <v>13</v>
      </c>
      <c r="H41" s="79">
        <v>11</v>
      </c>
      <c r="I41" s="79">
        <v>11</v>
      </c>
      <c r="J41" s="79">
        <v>7</v>
      </c>
      <c r="K41" s="79">
        <v>6</v>
      </c>
      <c r="L41" s="79">
        <v>7</v>
      </c>
      <c r="M41" s="79">
        <v>32</v>
      </c>
      <c r="N41" s="79">
        <v>42</v>
      </c>
      <c r="O41" s="79">
        <f t="shared" si="11"/>
        <v>247</v>
      </c>
    </row>
    <row r="42" spans="1:16">
      <c r="A42" s="76"/>
      <c r="B42" s="76" t="s">
        <v>16</v>
      </c>
      <c r="C42" s="77">
        <f t="shared" ref="C42:H42" si="14">SUM(C40:C41)</f>
        <v>71</v>
      </c>
      <c r="D42" s="77">
        <f t="shared" si="14"/>
        <v>59</v>
      </c>
      <c r="E42" s="77">
        <f t="shared" si="14"/>
        <v>64</v>
      </c>
      <c r="F42" s="77">
        <f t="shared" si="14"/>
        <v>43</v>
      </c>
      <c r="G42" s="77">
        <f t="shared" si="14"/>
        <v>26</v>
      </c>
      <c r="H42" s="77">
        <f t="shared" si="14"/>
        <v>19</v>
      </c>
      <c r="I42" s="77">
        <f t="shared" ref="I42:N42" si="15">I40+I41</f>
        <v>21</v>
      </c>
      <c r="J42" s="77">
        <f t="shared" si="15"/>
        <v>15</v>
      </c>
      <c r="K42" s="77">
        <f t="shared" si="15"/>
        <v>14</v>
      </c>
      <c r="L42" s="77">
        <f t="shared" si="15"/>
        <v>19</v>
      </c>
      <c r="M42" s="77">
        <f t="shared" si="15"/>
        <v>54</v>
      </c>
      <c r="N42" s="77">
        <f t="shared" si="15"/>
        <v>68</v>
      </c>
      <c r="O42" s="77">
        <f t="shared" si="11"/>
        <v>473</v>
      </c>
    </row>
    <row r="43" spans="1:16" ht="20.25">
      <c r="A43" s="90"/>
      <c r="B43" s="90"/>
      <c r="C43" s="2"/>
      <c r="D43" s="2"/>
      <c r="E43" s="2"/>
      <c r="F43" s="2"/>
      <c r="G43" s="2"/>
      <c r="H43" s="2"/>
      <c r="I43" s="2"/>
      <c r="J43" s="2"/>
      <c r="K43" s="2"/>
      <c r="L43" s="2"/>
      <c r="M43" s="2"/>
      <c r="N43" s="2"/>
      <c r="O43" s="2"/>
    </row>
    <row r="44" spans="1:16" ht="15">
      <c r="C44" s="61"/>
      <c r="D44" s="61"/>
      <c r="E44" s="61"/>
      <c r="F44" s="61"/>
      <c r="G44" s="61"/>
      <c r="H44" s="61"/>
      <c r="I44" s="61"/>
      <c r="J44" s="61"/>
      <c r="K44" s="61"/>
      <c r="L44" s="61"/>
      <c r="M44" s="61"/>
      <c r="N44" s="61"/>
      <c r="O44" s="61"/>
    </row>
    <row r="45" spans="1:16" ht="15">
      <c r="A45" s="121">
        <v>2010</v>
      </c>
      <c r="B45" s="121"/>
      <c r="C45" s="121"/>
      <c r="D45" s="121"/>
      <c r="E45" s="121"/>
      <c r="F45" s="121"/>
      <c r="G45" s="121"/>
      <c r="H45" s="121"/>
      <c r="I45" s="121"/>
      <c r="J45" s="121"/>
      <c r="K45" s="121"/>
      <c r="L45" s="121"/>
      <c r="M45" s="121"/>
      <c r="N45" s="121"/>
      <c r="O45" s="121"/>
    </row>
    <row r="46" spans="1:16" s="6" customFormat="1" ht="20.25">
      <c r="A46" s="90"/>
      <c r="B46" s="2"/>
      <c r="C46" s="93" t="s">
        <v>0</v>
      </c>
      <c r="D46" s="93" t="s">
        <v>1</v>
      </c>
      <c r="E46" s="93" t="s">
        <v>2</v>
      </c>
      <c r="F46" s="93" t="s">
        <v>3</v>
      </c>
      <c r="G46" s="93" t="s">
        <v>4</v>
      </c>
      <c r="H46" s="93" t="s">
        <v>5</v>
      </c>
      <c r="I46" s="93" t="s">
        <v>6</v>
      </c>
      <c r="J46" s="93" t="s">
        <v>7</v>
      </c>
      <c r="K46" s="93" t="s">
        <v>8</v>
      </c>
      <c r="L46" s="93" t="s">
        <v>9</v>
      </c>
      <c r="M46" s="93" t="s">
        <v>10</v>
      </c>
      <c r="N46" s="93" t="s">
        <v>11</v>
      </c>
      <c r="O46" s="93" t="s">
        <v>12</v>
      </c>
    </row>
    <row r="47" spans="1:16" s="30" customFormat="1" ht="20.25" customHeight="1">
      <c r="A47" s="72"/>
      <c r="B47" s="72" t="s">
        <v>13</v>
      </c>
      <c r="C47" s="73">
        <v>77288</v>
      </c>
      <c r="D47" s="73">
        <v>60651</v>
      </c>
      <c r="E47" s="73">
        <v>61255</v>
      </c>
      <c r="F47" s="73">
        <v>60477</v>
      </c>
      <c r="G47" s="73">
        <v>32840</v>
      </c>
      <c r="H47" s="73">
        <v>22923</v>
      </c>
      <c r="I47" s="73">
        <v>23239</v>
      </c>
      <c r="J47" s="73">
        <v>28936</v>
      </c>
      <c r="K47" s="73">
        <v>21303</v>
      </c>
      <c r="L47" s="73">
        <v>30141</v>
      </c>
      <c r="M47" s="73">
        <v>54068</v>
      </c>
      <c r="N47" s="73">
        <v>72274</v>
      </c>
      <c r="O47" s="78">
        <f t="shared" ref="O47:O52" si="16">SUM(C47:N47)</f>
        <v>545395</v>
      </c>
    </row>
    <row r="48" spans="1:16" s="6" customFormat="1">
      <c r="A48" s="75" t="s">
        <v>14</v>
      </c>
      <c r="B48" s="75" t="s">
        <v>15</v>
      </c>
      <c r="C48" s="73">
        <v>66972</v>
      </c>
      <c r="D48" s="73">
        <v>75067</v>
      </c>
      <c r="E48" s="73">
        <v>91276</v>
      </c>
      <c r="F48" s="73">
        <v>46519</v>
      </c>
      <c r="G48" s="73">
        <v>45151</v>
      </c>
      <c r="H48" s="73">
        <v>54612</v>
      </c>
      <c r="I48" s="73">
        <v>51668</v>
      </c>
      <c r="J48" s="73">
        <v>40269</v>
      </c>
      <c r="K48" s="73">
        <v>25265</v>
      </c>
      <c r="L48" s="73">
        <v>39477</v>
      </c>
      <c r="M48" s="73">
        <v>52291</v>
      </c>
      <c r="N48" s="73">
        <v>57093</v>
      </c>
      <c r="O48" s="79">
        <f t="shared" si="16"/>
        <v>645660</v>
      </c>
    </row>
    <row r="49" spans="1:19" s="6" customFormat="1">
      <c r="A49" s="76"/>
      <c r="B49" s="76" t="s">
        <v>16</v>
      </c>
      <c r="C49" s="77">
        <f t="shared" ref="C49:N49" si="17">SUM(C47:C48)</f>
        <v>144260</v>
      </c>
      <c r="D49" s="77">
        <f t="shared" si="17"/>
        <v>135718</v>
      </c>
      <c r="E49" s="77">
        <f t="shared" si="17"/>
        <v>152531</v>
      </c>
      <c r="F49" s="77">
        <f t="shared" si="17"/>
        <v>106996</v>
      </c>
      <c r="G49" s="77">
        <f t="shared" si="17"/>
        <v>77991</v>
      </c>
      <c r="H49" s="77">
        <f t="shared" si="17"/>
        <v>77535</v>
      </c>
      <c r="I49" s="77">
        <f t="shared" si="17"/>
        <v>74907</v>
      </c>
      <c r="J49" s="77">
        <f t="shared" si="17"/>
        <v>69205</v>
      </c>
      <c r="K49" s="77">
        <f t="shared" si="17"/>
        <v>46568</v>
      </c>
      <c r="L49" s="77">
        <f t="shared" si="17"/>
        <v>69618</v>
      </c>
      <c r="M49" s="77">
        <f t="shared" si="17"/>
        <v>106359</v>
      </c>
      <c r="N49" s="77">
        <f t="shared" si="17"/>
        <v>129367</v>
      </c>
      <c r="O49" s="77">
        <f t="shared" si="16"/>
        <v>1191055</v>
      </c>
    </row>
    <row r="50" spans="1:19" s="6" customFormat="1">
      <c r="A50" s="72"/>
      <c r="B50" s="72" t="s">
        <v>13</v>
      </c>
      <c r="C50" s="78">
        <v>34</v>
      </c>
      <c r="D50" s="78">
        <v>27</v>
      </c>
      <c r="E50" s="78">
        <v>28</v>
      </c>
      <c r="F50" s="78">
        <v>26</v>
      </c>
      <c r="G50" s="78">
        <v>12</v>
      </c>
      <c r="H50" s="78">
        <v>8</v>
      </c>
      <c r="I50" s="78">
        <v>8</v>
      </c>
      <c r="J50" s="78">
        <v>10</v>
      </c>
      <c r="K50" s="78">
        <v>8</v>
      </c>
      <c r="L50" s="78">
        <v>13</v>
      </c>
      <c r="M50" s="78">
        <v>25</v>
      </c>
      <c r="N50" s="78">
        <v>29</v>
      </c>
      <c r="O50" s="78">
        <f t="shared" si="16"/>
        <v>228</v>
      </c>
    </row>
    <row r="51" spans="1:19" s="6" customFormat="1">
      <c r="A51" s="75" t="s">
        <v>17</v>
      </c>
      <c r="B51" s="75" t="s">
        <v>15</v>
      </c>
      <c r="C51" s="79">
        <v>27</v>
      </c>
      <c r="D51" s="79">
        <v>29</v>
      </c>
      <c r="E51" s="79">
        <v>37</v>
      </c>
      <c r="F51" s="79">
        <v>20</v>
      </c>
      <c r="G51" s="79">
        <v>16</v>
      </c>
      <c r="H51" s="79">
        <v>18</v>
      </c>
      <c r="I51" s="79">
        <v>15</v>
      </c>
      <c r="J51" s="79">
        <v>12</v>
      </c>
      <c r="K51" s="79">
        <v>8</v>
      </c>
      <c r="L51" s="79">
        <v>15</v>
      </c>
      <c r="M51" s="79">
        <v>21</v>
      </c>
      <c r="N51" s="79">
        <v>29</v>
      </c>
      <c r="O51" s="79">
        <f t="shared" si="16"/>
        <v>247</v>
      </c>
    </row>
    <row r="52" spans="1:19" s="6" customFormat="1">
      <c r="A52" s="76"/>
      <c r="B52" s="76" t="s">
        <v>16</v>
      </c>
      <c r="C52" s="77">
        <f t="shared" ref="C52:N52" si="18">SUM(C50:C51)</f>
        <v>61</v>
      </c>
      <c r="D52" s="77">
        <f t="shared" si="18"/>
        <v>56</v>
      </c>
      <c r="E52" s="77">
        <f t="shared" si="18"/>
        <v>65</v>
      </c>
      <c r="F52" s="77">
        <f t="shared" si="18"/>
        <v>46</v>
      </c>
      <c r="G52" s="77">
        <f t="shared" si="18"/>
        <v>28</v>
      </c>
      <c r="H52" s="77">
        <f t="shared" si="18"/>
        <v>26</v>
      </c>
      <c r="I52" s="77">
        <f t="shared" si="18"/>
        <v>23</v>
      </c>
      <c r="J52" s="77">
        <f t="shared" si="18"/>
        <v>22</v>
      </c>
      <c r="K52" s="77">
        <f t="shared" si="18"/>
        <v>16</v>
      </c>
      <c r="L52" s="77">
        <f t="shared" si="18"/>
        <v>28</v>
      </c>
      <c r="M52" s="77">
        <f t="shared" si="18"/>
        <v>46</v>
      </c>
      <c r="N52" s="77">
        <f t="shared" si="18"/>
        <v>58</v>
      </c>
      <c r="O52" s="77">
        <f t="shared" si="16"/>
        <v>475</v>
      </c>
    </row>
    <row r="53" spans="1:19" s="6" customFormat="1" ht="20.25">
      <c r="A53" s="90"/>
      <c r="B53" s="90"/>
      <c r="C53" s="2"/>
      <c r="D53" s="3"/>
      <c r="E53" s="3"/>
      <c r="F53" s="3"/>
      <c r="G53" s="3"/>
      <c r="H53" s="3"/>
      <c r="I53" s="3"/>
      <c r="J53" s="13"/>
      <c r="K53" s="3"/>
      <c r="L53" s="3"/>
      <c r="M53" s="3"/>
      <c r="N53" s="111"/>
      <c r="O53" s="3"/>
      <c r="Q53" s="7"/>
    </row>
    <row r="54" spans="1:19" s="6" customFormat="1" ht="20.25">
      <c r="A54" s="13"/>
      <c r="B54" s="2"/>
      <c r="C54" s="15"/>
      <c r="D54" s="15"/>
      <c r="E54" s="15"/>
      <c r="F54" s="15"/>
      <c r="G54" s="15"/>
      <c r="H54" s="15"/>
      <c r="I54" s="15"/>
      <c r="J54" s="17"/>
      <c r="K54" s="15"/>
      <c r="L54" s="17"/>
      <c r="M54" s="17"/>
      <c r="N54" s="18"/>
      <c r="O54" s="17"/>
      <c r="Q54" s="7"/>
    </row>
    <row r="55" spans="1:19" s="6" customFormat="1" ht="15">
      <c r="A55" s="121">
        <v>2009</v>
      </c>
      <c r="B55" s="121"/>
      <c r="C55" s="121"/>
      <c r="D55" s="121"/>
      <c r="E55" s="121"/>
      <c r="F55" s="121"/>
      <c r="G55" s="121"/>
      <c r="H55" s="121"/>
      <c r="I55" s="121"/>
      <c r="J55" s="121"/>
      <c r="K55" s="121"/>
      <c r="L55" s="121"/>
      <c r="M55" s="121"/>
      <c r="N55" s="121"/>
      <c r="O55" s="121"/>
      <c r="Q55" s="7"/>
    </row>
    <row r="56" spans="1:19" s="6" customFormat="1" ht="18.75" customHeight="1">
      <c r="A56" s="13"/>
      <c r="B56" s="2"/>
      <c r="C56" s="93" t="s">
        <v>0</v>
      </c>
      <c r="D56" s="93" t="s">
        <v>1</v>
      </c>
      <c r="E56" s="93" t="s">
        <v>2</v>
      </c>
      <c r="F56" s="93" t="s">
        <v>3</v>
      </c>
      <c r="G56" s="93" t="s">
        <v>4</v>
      </c>
      <c r="H56" s="93" t="s">
        <v>5</v>
      </c>
      <c r="I56" s="93" t="s">
        <v>6</v>
      </c>
      <c r="J56" s="93" t="s">
        <v>7</v>
      </c>
      <c r="K56" s="93" t="s">
        <v>8</v>
      </c>
      <c r="L56" s="93" t="s">
        <v>9</v>
      </c>
      <c r="M56" s="93" t="s">
        <v>10</v>
      </c>
      <c r="N56" s="93" t="s">
        <v>11</v>
      </c>
      <c r="O56" s="93" t="s">
        <v>12</v>
      </c>
      <c r="P56" s="5"/>
    </row>
    <row r="57" spans="1:19" s="16" customFormat="1" ht="20.25" customHeight="1">
      <c r="A57" s="81"/>
      <c r="B57" s="81" t="s">
        <v>13</v>
      </c>
      <c r="C57" s="82">
        <v>51678</v>
      </c>
      <c r="D57" s="82">
        <v>43939</v>
      </c>
      <c r="E57" s="82">
        <v>49017</v>
      </c>
      <c r="F57" s="82">
        <v>34099</v>
      </c>
      <c r="G57" s="82">
        <v>28798</v>
      </c>
      <c r="H57" s="82">
        <v>26629</v>
      </c>
      <c r="I57" s="82">
        <v>27257</v>
      </c>
      <c r="J57" s="82">
        <v>33028</v>
      </c>
      <c r="K57" s="82">
        <v>25473</v>
      </c>
      <c r="L57" s="82">
        <v>25060</v>
      </c>
      <c r="M57" s="82">
        <v>55810</v>
      </c>
      <c r="N57" s="73">
        <v>48882</v>
      </c>
      <c r="O57" s="87">
        <f t="shared" ref="O57:O62" si="19">SUM(C57:N57)</f>
        <v>449670</v>
      </c>
      <c r="Q57" s="19"/>
    </row>
    <row r="58" spans="1:19" s="6" customFormat="1">
      <c r="A58" s="84" t="s">
        <v>14</v>
      </c>
      <c r="B58" s="84" t="s">
        <v>15</v>
      </c>
      <c r="C58" s="82">
        <v>81480</v>
      </c>
      <c r="D58" s="82">
        <v>88914</v>
      </c>
      <c r="E58" s="82">
        <v>110712</v>
      </c>
      <c r="F58" s="82">
        <v>87464</v>
      </c>
      <c r="G58" s="82">
        <v>42756</v>
      </c>
      <c r="H58" s="82">
        <v>42810</v>
      </c>
      <c r="I58" s="82">
        <v>50595</v>
      </c>
      <c r="J58" s="82">
        <v>43062</v>
      </c>
      <c r="K58" s="82">
        <v>26949</v>
      </c>
      <c r="L58" s="82">
        <v>30078</v>
      </c>
      <c r="M58" s="82">
        <v>39851</v>
      </c>
      <c r="N58" s="73">
        <v>84681</v>
      </c>
      <c r="O58" s="88">
        <f t="shared" si="19"/>
        <v>729352</v>
      </c>
    </row>
    <row r="59" spans="1:19" s="6" customFormat="1">
      <c r="A59" s="85"/>
      <c r="B59" s="85" t="s">
        <v>16</v>
      </c>
      <c r="C59" s="86">
        <f t="shared" ref="C59:K59" si="20">SUM(C57:C58)</f>
        <v>133158</v>
      </c>
      <c r="D59" s="86">
        <f t="shared" si="20"/>
        <v>132853</v>
      </c>
      <c r="E59" s="86">
        <f t="shared" si="20"/>
        <v>159729</v>
      </c>
      <c r="F59" s="86">
        <f t="shared" si="20"/>
        <v>121563</v>
      </c>
      <c r="G59" s="86">
        <f t="shared" si="20"/>
        <v>71554</v>
      </c>
      <c r="H59" s="86">
        <f t="shared" si="20"/>
        <v>69439</v>
      </c>
      <c r="I59" s="86">
        <f t="shared" si="20"/>
        <v>77852</v>
      </c>
      <c r="J59" s="86">
        <f t="shared" si="20"/>
        <v>76090</v>
      </c>
      <c r="K59" s="86">
        <f t="shared" si="20"/>
        <v>52422</v>
      </c>
      <c r="L59" s="86">
        <f>SUM(L57:L58)</f>
        <v>55138</v>
      </c>
      <c r="M59" s="86">
        <f>SUM(M57:M58)</f>
        <v>95661</v>
      </c>
      <c r="N59" s="77">
        <f>SUM(N57:N58)</f>
        <v>133563</v>
      </c>
      <c r="O59" s="86">
        <f t="shared" si="19"/>
        <v>1179022</v>
      </c>
    </row>
    <row r="60" spans="1:19" s="6" customFormat="1">
      <c r="A60" s="81"/>
      <c r="B60" s="81" t="s">
        <v>13</v>
      </c>
      <c r="C60" s="87">
        <v>25</v>
      </c>
      <c r="D60" s="87">
        <v>22</v>
      </c>
      <c r="E60" s="87">
        <v>22</v>
      </c>
      <c r="F60" s="87">
        <v>14</v>
      </c>
      <c r="G60" s="87">
        <v>9</v>
      </c>
      <c r="H60" s="87">
        <v>8</v>
      </c>
      <c r="I60" s="87">
        <v>8</v>
      </c>
      <c r="J60" s="87">
        <v>10</v>
      </c>
      <c r="K60" s="87">
        <v>8</v>
      </c>
      <c r="L60" s="87">
        <v>8</v>
      </c>
      <c r="M60" s="87">
        <v>23</v>
      </c>
      <c r="N60" s="78">
        <v>26</v>
      </c>
      <c r="O60" s="87">
        <f t="shared" si="19"/>
        <v>183</v>
      </c>
    </row>
    <row r="61" spans="1:19" s="6" customFormat="1" ht="12.75" customHeight="1">
      <c r="A61" s="84" t="s">
        <v>17</v>
      </c>
      <c r="B61" s="84" t="s">
        <v>15</v>
      </c>
      <c r="C61" s="88">
        <v>33</v>
      </c>
      <c r="D61" s="88">
        <v>35</v>
      </c>
      <c r="E61" s="88">
        <v>49</v>
      </c>
      <c r="F61" s="88">
        <v>35</v>
      </c>
      <c r="G61" s="88">
        <v>15</v>
      </c>
      <c r="H61" s="88">
        <v>13</v>
      </c>
      <c r="I61" s="88">
        <v>15</v>
      </c>
      <c r="J61" s="88">
        <v>13</v>
      </c>
      <c r="K61" s="88">
        <v>8</v>
      </c>
      <c r="L61" s="88">
        <v>14</v>
      </c>
      <c r="M61" s="88">
        <v>17</v>
      </c>
      <c r="N61" s="79">
        <v>33</v>
      </c>
      <c r="O61" s="88">
        <f t="shared" si="19"/>
        <v>280</v>
      </c>
    </row>
    <row r="62" spans="1:19" s="6" customFormat="1">
      <c r="A62" s="85"/>
      <c r="B62" s="85" t="s">
        <v>16</v>
      </c>
      <c r="C62" s="86">
        <f t="shared" ref="C62:K62" si="21">SUM(C60:C61)</f>
        <v>58</v>
      </c>
      <c r="D62" s="86">
        <f t="shared" si="21"/>
        <v>57</v>
      </c>
      <c r="E62" s="86">
        <f t="shared" si="21"/>
        <v>71</v>
      </c>
      <c r="F62" s="86">
        <f t="shared" si="21"/>
        <v>49</v>
      </c>
      <c r="G62" s="86">
        <f t="shared" si="21"/>
        <v>24</v>
      </c>
      <c r="H62" s="86">
        <f t="shared" si="21"/>
        <v>21</v>
      </c>
      <c r="I62" s="86">
        <f t="shared" si="21"/>
        <v>23</v>
      </c>
      <c r="J62" s="86">
        <f t="shared" si="21"/>
        <v>23</v>
      </c>
      <c r="K62" s="86">
        <f t="shared" si="21"/>
        <v>16</v>
      </c>
      <c r="L62" s="86">
        <f>SUM(L60:L61)</f>
        <v>22</v>
      </c>
      <c r="M62" s="86">
        <f>SUM(M60:M61)</f>
        <v>40</v>
      </c>
      <c r="N62" s="77">
        <f>SUM(N60:N61)</f>
        <v>59</v>
      </c>
      <c r="O62" s="86">
        <f t="shared" si="19"/>
        <v>463</v>
      </c>
    </row>
    <row r="63" spans="1:19" s="6" customFormat="1">
      <c r="A63" s="13"/>
      <c r="B63" s="13"/>
      <c r="C63" s="8"/>
      <c r="D63" s="8"/>
      <c r="E63" s="8"/>
      <c r="F63" s="112"/>
      <c r="G63" s="112"/>
      <c r="H63" s="112"/>
      <c r="I63" s="112"/>
      <c r="J63" s="112"/>
      <c r="K63" s="112"/>
      <c r="L63" s="112"/>
      <c r="M63" s="112"/>
      <c r="N63" s="112"/>
      <c r="O63" s="112"/>
      <c r="P63" s="9"/>
      <c r="Q63" s="9"/>
      <c r="R63" s="9"/>
      <c r="S63" s="5"/>
    </row>
    <row r="64" spans="1:19" s="6" customFormat="1" ht="15">
      <c r="A64" s="13"/>
      <c r="B64" s="8"/>
      <c r="C64" s="15"/>
      <c r="D64" s="15"/>
      <c r="E64" s="15"/>
      <c r="F64" s="15"/>
      <c r="G64" s="15"/>
      <c r="H64" s="15"/>
      <c r="I64" s="15"/>
      <c r="J64" s="17"/>
      <c r="K64" s="15"/>
      <c r="L64" s="17"/>
      <c r="M64" s="17"/>
      <c r="N64" s="18"/>
      <c r="O64" s="17"/>
      <c r="P64" s="9"/>
      <c r="Q64" s="9"/>
      <c r="R64" s="9"/>
      <c r="S64" s="5"/>
    </row>
    <row r="65" spans="1:19" s="6" customFormat="1" ht="15">
      <c r="A65" s="121">
        <v>2008</v>
      </c>
      <c r="B65" s="121"/>
      <c r="C65" s="121"/>
      <c r="D65" s="121"/>
      <c r="E65" s="121"/>
      <c r="F65" s="121"/>
      <c r="G65" s="121"/>
      <c r="H65" s="121"/>
      <c r="I65" s="121"/>
      <c r="J65" s="121"/>
      <c r="K65" s="121"/>
      <c r="L65" s="121"/>
      <c r="M65" s="121"/>
      <c r="N65" s="121"/>
      <c r="O65" s="121"/>
      <c r="P65" s="9"/>
      <c r="Q65" s="9"/>
      <c r="R65" s="9"/>
      <c r="S65" s="5"/>
    </row>
    <row r="66" spans="1:19" s="6" customFormat="1" ht="16.5" customHeight="1">
      <c r="A66" s="13"/>
      <c r="B66" s="2"/>
      <c r="C66" s="93" t="s">
        <v>0</v>
      </c>
      <c r="D66" s="93" t="s">
        <v>1</v>
      </c>
      <c r="E66" s="93" t="s">
        <v>2</v>
      </c>
      <c r="F66" s="93" t="s">
        <v>3</v>
      </c>
      <c r="G66" s="93" t="s">
        <v>4</v>
      </c>
      <c r="H66" s="93" t="s">
        <v>5</v>
      </c>
      <c r="I66" s="93" t="s">
        <v>6</v>
      </c>
      <c r="J66" s="93" t="s">
        <v>7</v>
      </c>
      <c r="K66" s="93" t="s">
        <v>8</v>
      </c>
      <c r="L66" s="93" t="s">
        <v>9</v>
      </c>
      <c r="M66" s="93" t="s">
        <v>10</v>
      </c>
      <c r="N66" s="93" t="s">
        <v>11</v>
      </c>
      <c r="O66" s="93" t="s">
        <v>12</v>
      </c>
      <c r="P66" s="5"/>
    </row>
    <row r="67" spans="1:19" s="16" customFormat="1" ht="20.25" customHeight="1">
      <c r="A67" s="81"/>
      <c r="B67" s="81" t="s">
        <v>13</v>
      </c>
      <c r="C67" s="83">
        <v>43180</v>
      </c>
      <c r="D67" s="82">
        <v>49302</v>
      </c>
      <c r="E67" s="82">
        <v>59210</v>
      </c>
      <c r="F67" s="82">
        <v>37949</v>
      </c>
      <c r="G67" s="82">
        <v>24954</v>
      </c>
      <c r="H67" s="82">
        <v>33206</v>
      </c>
      <c r="I67" s="82">
        <v>26933</v>
      </c>
      <c r="J67" s="82">
        <v>33159</v>
      </c>
      <c r="K67" s="82">
        <v>15999</v>
      </c>
      <c r="L67" s="82">
        <v>13565</v>
      </c>
      <c r="M67" s="82">
        <v>37603</v>
      </c>
      <c r="N67" s="82">
        <v>42194</v>
      </c>
      <c r="O67" s="83">
        <f t="shared" ref="O67:O72" si="22">SUM(C67:N67)</f>
        <v>417254</v>
      </c>
    </row>
    <row r="68" spans="1:19" s="6" customFormat="1">
      <c r="A68" s="84" t="s">
        <v>14</v>
      </c>
      <c r="B68" s="84" t="s">
        <v>15</v>
      </c>
      <c r="C68" s="82">
        <v>136359</v>
      </c>
      <c r="D68" s="82">
        <v>108144</v>
      </c>
      <c r="E68" s="82">
        <v>134458</v>
      </c>
      <c r="F68" s="82">
        <v>103456</v>
      </c>
      <c r="G68" s="82">
        <v>58277</v>
      </c>
      <c r="H68" s="82">
        <v>56304</v>
      </c>
      <c r="I68" s="82">
        <v>76208</v>
      </c>
      <c r="J68" s="82">
        <v>51388</v>
      </c>
      <c r="K68" s="82">
        <v>25568</v>
      </c>
      <c r="L68" s="82">
        <v>34875</v>
      </c>
      <c r="M68" s="82">
        <v>70323</v>
      </c>
      <c r="N68" s="82">
        <v>120010</v>
      </c>
      <c r="O68" s="82">
        <f t="shared" si="22"/>
        <v>975370</v>
      </c>
    </row>
    <row r="69" spans="1:19" s="6" customFormat="1">
      <c r="A69" s="85"/>
      <c r="B69" s="85" t="s">
        <v>16</v>
      </c>
      <c r="C69" s="86">
        <f>SUM(C67:C68)</f>
        <v>179539</v>
      </c>
      <c r="D69" s="86">
        <f t="shared" ref="D69:N69" si="23">SUM(D67:D68)</f>
        <v>157446</v>
      </c>
      <c r="E69" s="86">
        <f t="shared" si="23"/>
        <v>193668</v>
      </c>
      <c r="F69" s="86">
        <f t="shared" si="23"/>
        <v>141405</v>
      </c>
      <c r="G69" s="86">
        <f t="shared" si="23"/>
        <v>83231</v>
      </c>
      <c r="H69" s="86">
        <f t="shared" si="23"/>
        <v>89510</v>
      </c>
      <c r="I69" s="86">
        <f t="shared" si="23"/>
        <v>103141</v>
      </c>
      <c r="J69" s="86">
        <f t="shared" si="23"/>
        <v>84547</v>
      </c>
      <c r="K69" s="86">
        <f t="shared" si="23"/>
        <v>41567</v>
      </c>
      <c r="L69" s="86">
        <f t="shared" si="23"/>
        <v>48440</v>
      </c>
      <c r="M69" s="86">
        <f t="shared" si="23"/>
        <v>107926</v>
      </c>
      <c r="N69" s="86">
        <f t="shared" si="23"/>
        <v>162204</v>
      </c>
      <c r="O69" s="86">
        <f t="shared" si="22"/>
        <v>1392624</v>
      </c>
      <c r="P69" s="5"/>
    </row>
    <row r="70" spans="1:19" s="6" customFormat="1">
      <c r="A70" s="81"/>
      <c r="B70" s="81" t="s">
        <v>13</v>
      </c>
      <c r="C70" s="87">
        <v>17</v>
      </c>
      <c r="D70" s="87">
        <v>21</v>
      </c>
      <c r="E70" s="87">
        <v>30</v>
      </c>
      <c r="F70" s="87">
        <v>25</v>
      </c>
      <c r="G70" s="87">
        <v>8</v>
      </c>
      <c r="H70" s="87">
        <v>10</v>
      </c>
      <c r="I70" s="87">
        <v>8</v>
      </c>
      <c r="J70" s="87">
        <v>10</v>
      </c>
      <c r="K70" s="87">
        <v>5</v>
      </c>
      <c r="L70" s="87">
        <v>4</v>
      </c>
      <c r="M70" s="87">
        <v>13</v>
      </c>
      <c r="N70" s="87">
        <v>20</v>
      </c>
      <c r="O70" s="87">
        <f t="shared" si="22"/>
        <v>171</v>
      </c>
      <c r="P70" s="9"/>
    </row>
    <row r="71" spans="1:19" s="6" customFormat="1" ht="12.75" customHeight="1">
      <c r="A71" s="84" t="s">
        <v>17</v>
      </c>
      <c r="B71" s="84" t="s">
        <v>15</v>
      </c>
      <c r="C71" s="88">
        <v>61</v>
      </c>
      <c r="D71" s="88">
        <v>46</v>
      </c>
      <c r="E71" s="88">
        <v>56</v>
      </c>
      <c r="F71" s="88">
        <v>36</v>
      </c>
      <c r="G71" s="88">
        <v>21</v>
      </c>
      <c r="H71" s="88">
        <v>18</v>
      </c>
      <c r="I71" s="88">
        <v>23</v>
      </c>
      <c r="J71" s="88">
        <v>16</v>
      </c>
      <c r="K71" s="88">
        <v>8</v>
      </c>
      <c r="L71" s="88">
        <v>12</v>
      </c>
      <c r="M71" s="88">
        <v>24</v>
      </c>
      <c r="N71" s="88">
        <v>47</v>
      </c>
      <c r="O71" s="88">
        <f t="shared" si="22"/>
        <v>368</v>
      </c>
      <c r="P71" s="9"/>
    </row>
    <row r="72" spans="1:19" s="6" customFormat="1">
      <c r="A72" s="85"/>
      <c r="B72" s="85" t="s">
        <v>16</v>
      </c>
      <c r="C72" s="86">
        <f>SUM(C70:C71)</f>
        <v>78</v>
      </c>
      <c r="D72" s="86">
        <f t="shared" ref="D72:N72" si="24">SUM(D70:D71)</f>
        <v>67</v>
      </c>
      <c r="E72" s="86">
        <f t="shared" si="24"/>
        <v>86</v>
      </c>
      <c r="F72" s="86">
        <f t="shared" si="24"/>
        <v>61</v>
      </c>
      <c r="G72" s="86">
        <f t="shared" si="24"/>
        <v>29</v>
      </c>
      <c r="H72" s="86">
        <f t="shared" si="24"/>
        <v>28</v>
      </c>
      <c r="I72" s="86">
        <f t="shared" si="24"/>
        <v>31</v>
      </c>
      <c r="J72" s="86">
        <f t="shared" si="24"/>
        <v>26</v>
      </c>
      <c r="K72" s="86">
        <f t="shared" si="24"/>
        <v>13</v>
      </c>
      <c r="L72" s="86">
        <f t="shared" si="24"/>
        <v>16</v>
      </c>
      <c r="M72" s="86">
        <f t="shared" si="24"/>
        <v>37</v>
      </c>
      <c r="N72" s="86">
        <f t="shared" si="24"/>
        <v>67</v>
      </c>
      <c r="O72" s="86">
        <f t="shared" si="22"/>
        <v>539</v>
      </c>
      <c r="P72" s="9"/>
    </row>
    <row r="73" spans="1:19" s="6" customFormat="1">
      <c r="A73" s="13"/>
      <c r="B73" s="13"/>
      <c r="C73" s="8"/>
      <c r="D73" s="8"/>
      <c r="E73" s="8"/>
      <c r="F73" s="112"/>
      <c r="G73" s="112"/>
      <c r="H73" s="112"/>
      <c r="I73" s="112"/>
      <c r="J73" s="112"/>
      <c r="K73" s="112"/>
      <c r="L73" s="112"/>
      <c r="M73" s="112"/>
      <c r="N73" s="112"/>
      <c r="O73" s="112"/>
    </row>
    <row r="74" spans="1:19" s="6" customFormat="1" ht="15">
      <c r="A74" s="13"/>
      <c r="B74" s="8"/>
      <c r="C74" s="15"/>
      <c r="D74" s="15"/>
      <c r="E74" s="15"/>
      <c r="F74" s="15"/>
      <c r="G74" s="15"/>
      <c r="H74" s="15"/>
      <c r="I74" s="15"/>
      <c r="J74" s="17"/>
      <c r="K74" s="15"/>
      <c r="L74" s="17"/>
      <c r="M74" s="17"/>
      <c r="N74" s="18"/>
      <c r="O74" s="17"/>
    </row>
    <row r="75" spans="1:19" s="6" customFormat="1" ht="15">
      <c r="A75" s="121">
        <v>2007</v>
      </c>
      <c r="B75" s="121"/>
      <c r="C75" s="121"/>
      <c r="D75" s="121"/>
      <c r="E75" s="121"/>
      <c r="F75" s="121"/>
      <c r="G75" s="121"/>
      <c r="H75" s="121"/>
      <c r="I75" s="121"/>
      <c r="J75" s="121"/>
      <c r="K75" s="121"/>
      <c r="L75" s="121"/>
      <c r="M75" s="121"/>
      <c r="N75" s="121"/>
      <c r="O75" s="121"/>
    </row>
    <row r="76" spans="1:19" s="32" customFormat="1" ht="20.25">
      <c r="A76" s="13"/>
      <c r="B76" s="2"/>
      <c r="C76" s="93" t="s">
        <v>0</v>
      </c>
      <c r="D76" s="93" t="s">
        <v>1</v>
      </c>
      <c r="E76" s="93" t="s">
        <v>2</v>
      </c>
      <c r="F76" s="93" t="s">
        <v>3</v>
      </c>
      <c r="G76" s="93" t="s">
        <v>4</v>
      </c>
      <c r="H76" s="93" t="s">
        <v>5</v>
      </c>
      <c r="I76" s="93" t="s">
        <v>6</v>
      </c>
      <c r="J76" s="93" t="s">
        <v>7</v>
      </c>
      <c r="K76" s="93" t="s">
        <v>8</v>
      </c>
      <c r="L76" s="93" t="s">
        <v>9</v>
      </c>
      <c r="M76" s="93" t="s">
        <v>10</v>
      </c>
      <c r="N76" s="93" t="s">
        <v>11</v>
      </c>
      <c r="O76" s="93" t="s">
        <v>12</v>
      </c>
    </row>
    <row r="77" spans="1:19" s="32" customFormat="1">
      <c r="A77" s="81"/>
      <c r="B77" s="81" t="s">
        <v>13</v>
      </c>
      <c r="C77" s="82">
        <v>42889</v>
      </c>
      <c r="D77" s="82">
        <v>39149</v>
      </c>
      <c r="E77" s="82">
        <v>39220</v>
      </c>
      <c r="F77" s="82">
        <v>37280</v>
      </c>
      <c r="G77" s="82">
        <v>22887</v>
      </c>
      <c r="H77" s="82">
        <v>26614</v>
      </c>
      <c r="I77" s="82">
        <v>33708</v>
      </c>
      <c r="J77" s="82">
        <v>26877</v>
      </c>
      <c r="K77" s="82">
        <v>32452</v>
      </c>
      <c r="L77" s="82">
        <v>25748</v>
      </c>
      <c r="M77" s="82">
        <v>39444</v>
      </c>
      <c r="N77" s="82">
        <v>50869</v>
      </c>
      <c r="O77" s="82">
        <f t="shared" ref="O77:O82" si="25">SUM(C77:N77)</f>
        <v>417137</v>
      </c>
    </row>
    <row r="78" spans="1:19" s="33" customFormat="1">
      <c r="A78" s="84" t="s">
        <v>14</v>
      </c>
      <c r="B78" s="84" t="s">
        <v>15</v>
      </c>
      <c r="C78" s="82">
        <v>130666</v>
      </c>
      <c r="D78" s="82">
        <v>120471</v>
      </c>
      <c r="E78" s="82">
        <v>117836</v>
      </c>
      <c r="F78" s="82">
        <v>90447</v>
      </c>
      <c r="G78" s="82">
        <v>60896</v>
      </c>
      <c r="H78" s="82">
        <v>56830</v>
      </c>
      <c r="I78" s="82">
        <v>61377</v>
      </c>
      <c r="J78" s="82">
        <v>57590</v>
      </c>
      <c r="K78" s="82">
        <v>43164</v>
      </c>
      <c r="L78" s="82">
        <v>59695</v>
      </c>
      <c r="M78" s="82">
        <v>86637</v>
      </c>
      <c r="N78" s="82">
        <v>134493</v>
      </c>
      <c r="O78" s="82">
        <f t="shared" si="25"/>
        <v>1020102</v>
      </c>
    </row>
    <row r="79" spans="1:19" s="33" customFormat="1">
      <c r="A79" s="85"/>
      <c r="B79" s="85" t="s">
        <v>16</v>
      </c>
      <c r="C79" s="86">
        <f>SUM(C77:C78)</f>
        <v>173555</v>
      </c>
      <c r="D79" s="86">
        <f t="shared" ref="D79:N79" si="26">SUM(D77:D78)</f>
        <v>159620</v>
      </c>
      <c r="E79" s="86">
        <f t="shared" si="26"/>
        <v>157056</v>
      </c>
      <c r="F79" s="86">
        <f t="shared" si="26"/>
        <v>127727</v>
      </c>
      <c r="G79" s="86">
        <f t="shared" si="26"/>
        <v>83783</v>
      </c>
      <c r="H79" s="86">
        <f t="shared" si="26"/>
        <v>83444</v>
      </c>
      <c r="I79" s="86">
        <f t="shared" si="26"/>
        <v>95085</v>
      </c>
      <c r="J79" s="86">
        <f t="shared" si="26"/>
        <v>84467</v>
      </c>
      <c r="K79" s="86">
        <f t="shared" si="26"/>
        <v>75616</v>
      </c>
      <c r="L79" s="86">
        <f t="shared" si="26"/>
        <v>85443</v>
      </c>
      <c r="M79" s="86">
        <f t="shared" si="26"/>
        <v>126081</v>
      </c>
      <c r="N79" s="86">
        <f t="shared" si="26"/>
        <v>185362</v>
      </c>
      <c r="O79" s="86">
        <f t="shared" si="25"/>
        <v>1437239</v>
      </c>
    </row>
    <row r="80" spans="1:19">
      <c r="A80" s="81"/>
      <c r="B80" s="81" t="s">
        <v>13</v>
      </c>
      <c r="C80" s="87">
        <v>17</v>
      </c>
      <c r="D80" s="87">
        <v>16</v>
      </c>
      <c r="E80" s="87">
        <v>16</v>
      </c>
      <c r="F80" s="87">
        <v>18</v>
      </c>
      <c r="G80" s="87">
        <v>9</v>
      </c>
      <c r="H80" s="87">
        <v>8</v>
      </c>
      <c r="I80" s="87">
        <v>10</v>
      </c>
      <c r="J80" s="87">
        <v>8</v>
      </c>
      <c r="K80" s="87">
        <v>10</v>
      </c>
      <c r="L80" s="87">
        <v>8</v>
      </c>
      <c r="M80" s="87">
        <v>15</v>
      </c>
      <c r="N80" s="87">
        <v>19</v>
      </c>
      <c r="O80" s="87">
        <f t="shared" si="25"/>
        <v>154</v>
      </c>
    </row>
    <row r="81" spans="1:15">
      <c r="A81" s="84" t="s">
        <v>17</v>
      </c>
      <c r="B81" s="84" t="s">
        <v>15</v>
      </c>
      <c r="C81" s="88">
        <v>59</v>
      </c>
      <c r="D81" s="88">
        <v>58</v>
      </c>
      <c r="E81" s="88">
        <v>55</v>
      </c>
      <c r="F81" s="88">
        <v>37</v>
      </c>
      <c r="G81" s="88">
        <v>21</v>
      </c>
      <c r="H81" s="88">
        <v>17</v>
      </c>
      <c r="I81" s="88">
        <v>18</v>
      </c>
      <c r="J81" s="88">
        <v>17</v>
      </c>
      <c r="K81" s="88">
        <v>14</v>
      </c>
      <c r="L81" s="88">
        <v>21</v>
      </c>
      <c r="M81" s="88">
        <v>34</v>
      </c>
      <c r="N81" s="88">
        <v>58</v>
      </c>
      <c r="O81" s="88">
        <f t="shared" si="25"/>
        <v>409</v>
      </c>
    </row>
    <row r="82" spans="1:15">
      <c r="A82" s="85"/>
      <c r="B82" s="85" t="s">
        <v>16</v>
      </c>
      <c r="C82" s="86">
        <f>SUM(C80:C81)</f>
        <v>76</v>
      </c>
      <c r="D82" s="86">
        <f t="shared" ref="D82:N82" si="27">SUM(D80:D81)</f>
        <v>74</v>
      </c>
      <c r="E82" s="86">
        <f t="shared" si="27"/>
        <v>71</v>
      </c>
      <c r="F82" s="86">
        <f t="shared" si="27"/>
        <v>55</v>
      </c>
      <c r="G82" s="86">
        <f t="shared" si="27"/>
        <v>30</v>
      </c>
      <c r="H82" s="86">
        <f t="shared" si="27"/>
        <v>25</v>
      </c>
      <c r="I82" s="86">
        <f t="shared" si="27"/>
        <v>28</v>
      </c>
      <c r="J82" s="86">
        <f t="shared" si="27"/>
        <v>25</v>
      </c>
      <c r="K82" s="86">
        <f t="shared" si="27"/>
        <v>24</v>
      </c>
      <c r="L82" s="86">
        <f t="shared" si="27"/>
        <v>29</v>
      </c>
      <c r="M82" s="86">
        <f t="shared" si="27"/>
        <v>49</v>
      </c>
      <c r="N82" s="86">
        <f t="shared" si="27"/>
        <v>77</v>
      </c>
      <c r="O82" s="86">
        <f t="shared" si="25"/>
        <v>563</v>
      </c>
    </row>
    <row r="83" spans="1:15">
      <c r="A83" s="13"/>
      <c r="B83" s="13"/>
      <c r="C83" s="10"/>
      <c r="D83" s="10"/>
      <c r="E83" s="10"/>
      <c r="F83" s="112"/>
      <c r="G83" s="112"/>
      <c r="H83" s="112"/>
      <c r="I83" s="112"/>
      <c r="J83" s="112"/>
      <c r="K83" s="112"/>
      <c r="L83" s="112"/>
      <c r="M83" s="112"/>
      <c r="N83" s="112"/>
      <c r="O83" s="112"/>
    </row>
    <row r="84" spans="1:15">
      <c r="A84" s="11" t="s">
        <v>18</v>
      </c>
      <c r="B84" s="13"/>
      <c r="C84" s="13"/>
      <c r="D84" s="13"/>
      <c r="E84" s="13"/>
      <c r="F84" s="13"/>
      <c r="G84" s="13"/>
      <c r="H84" s="13"/>
      <c r="I84" s="13"/>
      <c r="J84" s="13"/>
      <c r="K84" s="13"/>
      <c r="L84" s="13"/>
      <c r="M84" s="14"/>
      <c r="N84" s="14"/>
      <c r="O84" s="13"/>
    </row>
    <row r="85" spans="1:15">
      <c r="A85" s="122" t="s">
        <v>19</v>
      </c>
      <c r="B85" s="122"/>
      <c r="C85" s="122"/>
      <c r="D85" s="122"/>
      <c r="E85" s="122"/>
      <c r="F85" s="122"/>
      <c r="G85" s="122"/>
      <c r="H85" s="122"/>
      <c r="I85" s="14"/>
      <c r="J85" s="14"/>
      <c r="K85" s="14"/>
      <c r="L85" s="14"/>
      <c r="M85" s="90"/>
      <c r="N85" s="90"/>
      <c r="O85" s="91" t="s">
        <v>20</v>
      </c>
    </row>
    <row r="86" spans="1:15">
      <c r="A86" s="12" t="s">
        <v>21</v>
      </c>
      <c r="B86" s="14"/>
      <c r="C86" s="14"/>
      <c r="D86" s="14"/>
      <c r="E86" s="14"/>
      <c r="F86" s="14"/>
      <c r="G86" s="14"/>
      <c r="H86" s="14"/>
      <c r="I86" s="14"/>
      <c r="J86" s="14"/>
      <c r="K86" s="14"/>
      <c r="L86" s="14"/>
      <c r="M86" s="14"/>
      <c r="N86" s="14"/>
      <c r="O86" s="91" t="s">
        <v>22</v>
      </c>
    </row>
    <row r="87" spans="1:15">
      <c r="A87" s="92" t="s">
        <v>23</v>
      </c>
      <c r="B87" s="14"/>
      <c r="C87" s="90"/>
      <c r="D87" s="90"/>
      <c r="E87" s="90"/>
      <c r="F87" s="90"/>
      <c r="G87" s="90"/>
      <c r="H87" s="90"/>
      <c r="I87" s="90"/>
      <c r="J87" s="90"/>
      <c r="K87" s="90"/>
      <c r="L87" s="90"/>
      <c r="M87" s="90"/>
      <c r="N87" s="90"/>
      <c r="O87" s="90"/>
    </row>
    <row r="89" spans="1:15">
      <c r="F89" s="1" t="s">
        <v>24</v>
      </c>
    </row>
    <row r="90" spans="1:15">
      <c r="B90" s="11"/>
    </row>
    <row r="91" spans="1:15">
      <c r="B91" s="12"/>
    </row>
  </sheetData>
  <mergeCells count="10">
    <mergeCell ref="A55:O55"/>
    <mergeCell ref="A65:O65"/>
    <mergeCell ref="A75:O75"/>
    <mergeCell ref="A85:H85"/>
    <mergeCell ref="A2:O2"/>
    <mergeCell ref="A25:O25"/>
    <mergeCell ref="A35:O35"/>
    <mergeCell ref="A5:O5"/>
    <mergeCell ref="A45:O45"/>
    <mergeCell ref="A15:O15"/>
  </mergeCells>
  <pageMargins left="0.25" right="0.2" top="0.25" bottom="0.25" header="0.3" footer="0.3"/>
  <pageSetup scale="70" orientation="landscape" horizontalDpi="300" r:id="rId1"/>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3:U78"/>
  <sheetViews>
    <sheetView workbookViewId="0">
      <selection activeCell="I14" sqref="I14"/>
    </sheetView>
  </sheetViews>
  <sheetFormatPr defaultRowHeight="15"/>
  <cols>
    <col min="1" max="1" width="14.140625" customWidth="1"/>
    <col min="2" max="2" width="17.7109375" customWidth="1"/>
    <col min="7" max="7" width="11.140625" customWidth="1"/>
  </cols>
  <sheetData>
    <row r="3" spans="1:21" ht="18.75">
      <c r="A3" s="123" t="s">
        <v>58</v>
      </c>
      <c r="B3" s="123"/>
      <c r="C3" s="123"/>
      <c r="D3" s="123"/>
      <c r="E3" s="123"/>
      <c r="F3" s="123"/>
      <c r="G3" s="123"/>
      <c r="H3" s="123"/>
      <c r="I3" s="123"/>
      <c r="J3" s="123"/>
      <c r="K3" s="123"/>
      <c r="L3" s="123"/>
      <c r="M3" s="123"/>
      <c r="N3" s="123"/>
      <c r="O3" s="123"/>
    </row>
    <row r="4" spans="1:21" s="1" customFormat="1" ht="12.75"/>
    <row r="5" spans="1:21" s="1" customFormat="1">
      <c r="B5" s="121" t="s">
        <v>56</v>
      </c>
      <c r="C5" s="121"/>
      <c r="D5" s="121"/>
      <c r="E5" s="121"/>
      <c r="F5" s="121"/>
      <c r="G5" s="121"/>
      <c r="H5" s="121"/>
      <c r="I5" s="121"/>
      <c r="J5" s="121"/>
      <c r="K5" s="121"/>
      <c r="L5" s="121"/>
      <c r="M5" s="121"/>
      <c r="N5" s="121"/>
      <c r="O5" s="121"/>
      <c r="P5" s="62"/>
    </row>
    <row r="6" spans="1:21" s="1" customFormat="1" ht="20.25">
      <c r="B6" s="2"/>
      <c r="C6" s="2"/>
      <c r="D6" s="3"/>
      <c r="E6" s="3"/>
      <c r="F6" s="3"/>
      <c r="G6" s="3"/>
      <c r="H6" s="3"/>
      <c r="I6" s="3"/>
      <c r="J6" s="3"/>
      <c r="K6" s="3"/>
      <c r="L6" s="3"/>
      <c r="M6" s="3"/>
      <c r="N6" s="4"/>
      <c r="O6" s="3"/>
    </row>
    <row r="7" spans="1:21" s="1" customFormat="1" ht="12.75">
      <c r="B7" s="5"/>
      <c r="C7" s="29" t="s">
        <v>6</v>
      </c>
      <c r="D7" s="29" t="s">
        <v>7</v>
      </c>
      <c r="E7" s="29" t="s">
        <v>8</v>
      </c>
      <c r="F7" s="29" t="s">
        <v>9</v>
      </c>
      <c r="G7" s="29" t="s">
        <v>10</v>
      </c>
      <c r="H7" s="29" t="s">
        <v>11</v>
      </c>
      <c r="I7" s="29" t="s">
        <v>0</v>
      </c>
      <c r="J7" s="29" t="s">
        <v>1</v>
      </c>
      <c r="K7" s="29" t="s">
        <v>2</v>
      </c>
      <c r="L7" s="29" t="s">
        <v>3</v>
      </c>
      <c r="M7" s="29" t="s">
        <v>4</v>
      </c>
      <c r="N7" s="29" t="s">
        <v>5</v>
      </c>
      <c r="O7" s="28" t="s">
        <v>12</v>
      </c>
    </row>
    <row r="8" spans="1:21" s="1" customFormat="1" ht="12.75">
      <c r="A8" s="94"/>
      <c r="B8" s="94" t="s">
        <v>13</v>
      </c>
      <c r="C8" s="105">
        <f>C18/C38-1</f>
        <v>0.26554498902706647</v>
      </c>
      <c r="D8" s="105">
        <f t="shared" ref="D8:E8" si="0">D18/D38-1</f>
        <v>-0.19664086259330937</v>
      </c>
      <c r="E8" s="105">
        <f t="shared" si="0"/>
        <v>-1.652349434351974E-2</v>
      </c>
      <c r="F8" s="105">
        <f t="shared" ref="F8:G8" si="1">F18/F38-1</f>
        <v>-4.4358183205600366E-2</v>
      </c>
      <c r="G8" s="105">
        <f t="shared" si="1"/>
        <v>-0.37702522749130729</v>
      </c>
      <c r="H8" s="105">
        <f t="shared" ref="H8:I8" si="2">H18/H38-1</f>
        <v>-0.1476326203060575</v>
      </c>
      <c r="I8" s="105">
        <f t="shared" si="2"/>
        <v>-0.19412139246592253</v>
      </c>
      <c r="J8" s="105">
        <f t="shared" ref="J8" si="3">J18/J38-1</f>
        <v>-8.7252292221236316E-2</v>
      </c>
      <c r="K8" s="96"/>
      <c r="L8" s="96"/>
      <c r="M8" s="106"/>
      <c r="N8" s="96"/>
      <c r="O8" s="118">
        <f>SUM(C18:J18)/SUM(C38:J38)-1</f>
        <v>-0.14278256329939965</v>
      </c>
    </row>
    <row r="9" spans="1:21" s="1" customFormat="1" ht="12.75">
      <c r="A9" s="97" t="s">
        <v>14</v>
      </c>
      <c r="B9" s="102" t="s">
        <v>15</v>
      </c>
      <c r="C9" s="107">
        <f t="shared" ref="C9:E9" si="4">C19/C39-1</f>
        <v>-0.289869938840288</v>
      </c>
      <c r="D9" s="107">
        <f t="shared" si="4"/>
        <v>-0.41903200973453525</v>
      </c>
      <c r="E9" s="107">
        <f t="shared" si="4"/>
        <v>-0.25612507421333863</v>
      </c>
      <c r="F9" s="107">
        <f t="shared" ref="F9:G9" si="5">F19/F39-1</f>
        <v>-0.54092256250474957</v>
      </c>
      <c r="G9" s="107">
        <f t="shared" si="5"/>
        <v>0.33871985618940159</v>
      </c>
      <c r="H9" s="107">
        <f t="shared" ref="H9:I9" si="6">H19/H39-1</f>
        <v>0.58989718529416924</v>
      </c>
      <c r="I9" s="107">
        <f t="shared" si="6"/>
        <v>0.32943661280023573</v>
      </c>
      <c r="J9" s="107">
        <f t="shared" ref="J9" si="7">J19/J39-1</f>
        <v>0.25819584885577429</v>
      </c>
      <c r="K9" s="99"/>
      <c r="L9" s="99"/>
      <c r="M9" s="107"/>
      <c r="N9" s="99"/>
      <c r="O9" s="118">
        <f t="shared" ref="O9:O13" si="8">SUM(C19:J19)/SUM(C39:J39)-1</f>
        <v>8.9786328931833914E-2</v>
      </c>
    </row>
    <row r="10" spans="1:21" s="1" customFormat="1" ht="12.75">
      <c r="A10" s="100"/>
      <c r="B10" s="103" t="s">
        <v>16</v>
      </c>
      <c r="C10" s="109">
        <f t="shared" ref="C10:E10" si="9">C20/C40-1</f>
        <v>-0.11755910662554903</v>
      </c>
      <c r="D10" s="109">
        <f t="shared" si="9"/>
        <v>-0.32604580593887722</v>
      </c>
      <c r="E10" s="109">
        <f t="shared" si="9"/>
        <v>-0.1465169214911527</v>
      </c>
      <c r="F10" s="109">
        <f t="shared" ref="F10:G10" si="10">F20/F40-1</f>
        <v>-0.32593582119566777</v>
      </c>
      <c r="G10" s="109">
        <f t="shared" si="10"/>
        <v>-2.5131864722308439E-2</v>
      </c>
      <c r="H10" s="109">
        <f t="shared" ref="H10:I10" si="11">H20/H40-1</f>
        <v>0.17785834099886366</v>
      </c>
      <c r="I10" s="109">
        <f t="shared" si="11"/>
        <v>7.5060135233248948E-2</v>
      </c>
      <c r="J10" s="109">
        <f t="shared" ref="J10" si="12">J20/J40-1</f>
        <v>0.10363334264582624</v>
      </c>
      <c r="K10" s="101"/>
      <c r="L10" s="101"/>
      <c r="M10" s="109"/>
      <c r="N10" s="101"/>
      <c r="O10" s="120">
        <f t="shared" si="8"/>
        <v>-1.8424032336624818E-2</v>
      </c>
    </row>
    <row r="11" spans="1:21" s="1" customFormat="1" ht="12.75">
      <c r="A11" s="102"/>
      <c r="B11" s="102" t="s">
        <v>13</v>
      </c>
      <c r="C11" s="105">
        <f t="shared" ref="C11:E11" si="13">C21/C41-1</f>
        <v>0.25</v>
      </c>
      <c r="D11" s="105">
        <f t="shared" si="13"/>
        <v>-0.19999999999999996</v>
      </c>
      <c r="E11" s="105">
        <f t="shared" si="13"/>
        <v>0</v>
      </c>
      <c r="F11" s="105">
        <f t="shared" ref="F11:G11" si="14">F21/F41-1</f>
        <v>-7.6923076923076872E-2</v>
      </c>
      <c r="G11" s="105">
        <f t="shared" si="14"/>
        <v>-0.12</v>
      </c>
      <c r="H11" s="105">
        <f t="shared" ref="H11:I11" si="15">H21/H41-1</f>
        <v>-0.10344827586206895</v>
      </c>
      <c r="I11" s="105">
        <f t="shared" si="15"/>
        <v>-0.15625</v>
      </c>
      <c r="J11" s="105">
        <f t="shared" ref="J11" si="16">J21/J41-1</f>
        <v>-7.407407407407407E-2</v>
      </c>
      <c r="K11" s="96"/>
      <c r="L11" s="96"/>
      <c r="M11" s="105"/>
      <c r="N11" s="96"/>
      <c r="O11" s="119">
        <f t="shared" si="8"/>
        <v>-9.210526315789469E-2</v>
      </c>
    </row>
    <row r="12" spans="1:21" s="1" customFormat="1" ht="12.75">
      <c r="A12" s="102" t="s">
        <v>17</v>
      </c>
      <c r="B12" s="102" t="s">
        <v>15</v>
      </c>
      <c r="C12" s="107">
        <f t="shared" ref="C12:E12" si="17">C22/C42-1</f>
        <v>-0.26666666666666672</v>
      </c>
      <c r="D12" s="107">
        <f t="shared" si="17"/>
        <v>-0.41666666666666663</v>
      </c>
      <c r="E12" s="107">
        <f t="shared" si="17"/>
        <v>-0.25</v>
      </c>
      <c r="F12" s="107">
        <f t="shared" ref="F12:G12" si="18">F22/F42-1</f>
        <v>-0.53333333333333333</v>
      </c>
      <c r="G12" s="107">
        <f t="shared" si="18"/>
        <v>0.52380952380952372</v>
      </c>
      <c r="H12" s="107">
        <f t="shared" ref="H12:I12" si="19">H22/H42-1</f>
        <v>0.44827586206896552</v>
      </c>
      <c r="I12" s="107">
        <f t="shared" si="19"/>
        <v>-0.15384615384615385</v>
      </c>
      <c r="J12" s="107">
        <f t="shared" ref="J12" si="20">J22/J42-1</f>
        <v>0.25</v>
      </c>
      <c r="K12" s="99"/>
      <c r="L12" s="99"/>
      <c r="M12" s="107"/>
      <c r="N12" s="99"/>
      <c r="O12" s="118">
        <f t="shared" si="8"/>
        <v>4.0935672514619936E-2</v>
      </c>
      <c r="U12" s="23"/>
    </row>
    <row r="13" spans="1:21" s="1" customFormat="1" ht="12.75">
      <c r="A13" s="103"/>
      <c r="B13" s="103" t="s">
        <v>16</v>
      </c>
      <c r="C13" s="109">
        <f t="shared" ref="C13:E13" si="21">C23/C43-1</f>
        <v>-8.6956521739130488E-2</v>
      </c>
      <c r="D13" s="109">
        <f t="shared" si="21"/>
        <v>-0.31818181818181823</v>
      </c>
      <c r="E13" s="109">
        <f t="shared" si="21"/>
        <v>-0.125</v>
      </c>
      <c r="F13" s="109">
        <f t="shared" ref="F13:G13" si="22">F23/F43-1</f>
        <v>-0.3214285714285714</v>
      </c>
      <c r="G13" s="109">
        <f t="shared" si="22"/>
        <v>0.17391304347826098</v>
      </c>
      <c r="H13" s="109">
        <f t="shared" ref="H13:I13" si="23">H23/H43-1</f>
        <v>0.17241379310344818</v>
      </c>
      <c r="I13" s="109">
        <f t="shared" si="23"/>
        <v>-0.15492957746478875</v>
      </c>
      <c r="J13" s="109">
        <f t="shared" ref="J13" si="24">J23/J43-1</f>
        <v>0.10169491525423724</v>
      </c>
      <c r="K13" s="101"/>
      <c r="L13" s="101"/>
      <c r="M13" s="109"/>
      <c r="N13" s="101"/>
      <c r="O13" s="118">
        <f t="shared" si="8"/>
        <v>-2.1671826625387025E-2</v>
      </c>
    </row>
    <row r="14" spans="1:21" s="27" customFormat="1" ht="12.75">
      <c r="A14" s="24"/>
      <c r="B14" s="24"/>
      <c r="C14" s="25"/>
      <c r="D14" s="25"/>
      <c r="E14" s="25"/>
      <c r="F14" s="25"/>
      <c r="G14" s="25"/>
      <c r="H14" s="25"/>
      <c r="I14" s="25"/>
      <c r="J14" s="25"/>
      <c r="K14" s="25"/>
      <c r="L14" s="25"/>
      <c r="M14" s="26"/>
      <c r="N14" s="26"/>
      <c r="O14" s="25"/>
    </row>
    <row r="15" spans="1:21">
      <c r="B15" s="124" t="s">
        <v>54</v>
      </c>
      <c r="C15" s="124"/>
      <c r="D15" s="124"/>
      <c r="E15" s="124"/>
      <c r="F15" s="124"/>
      <c r="G15" s="124"/>
      <c r="H15" s="124"/>
      <c r="I15" s="124"/>
      <c r="J15" s="124"/>
      <c r="K15" s="124"/>
      <c r="L15" s="124"/>
      <c r="M15" s="124"/>
      <c r="N15" s="124"/>
      <c r="O15" s="124"/>
    </row>
    <row r="17" spans="1:21">
      <c r="A17" s="13"/>
      <c r="B17" s="14"/>
      <c r="C17" s="93" t="s">
        <v>6</v>
      </c>
      <c r="D17" s="93" t="s">
        <v>7</v>
      </c>
      <c r="E17" s="93" t="s">
        <v>8</v>
      </c>
      <c r="F17" s="93" t="s">
        <v>9</v>
      </c>
      <c r="G17" s="93" t="s">
        <v>10</v>
      </c>
      <c r="H17" s="93" t="s">
        <v>11</v>
      </c>
      <c r="I17" s="93" t="s">
        <v>0</v>
      </c>
      <c r="J17" s="93" t="s">
        <v>1</v>
      </c>
      <c r="K17" s="93" t="s">
        <v>2</v>
      </c>
      <c r="L17" s="93" t="s">
        <v>3</v>
      </c>
      <c r="M17" s="93" t="s">
        <v>4</v>
      </c>
      <c r="N17" s="93" t="s">
        <v>5</v>
      </c>
      <c r="O17" s="93" t="s">
        <v>12</v>
      </c>
    </row>
    <row r="18" spans="1:21">
      <c r="A18" s="64"/>
      <c r="B18" s="64" t="s">
        <v>13</v>
      </c>
      <c r="C18" s="65">
        <v>29410</v>
      </c>
      <c r="D18" s="65">
        <v>23246</v>
      </c>
      <c r="E18" s="65">
        <v>20951</v>
      </c>
      <c r="F18" s="65">
        <v>28804</v>
      </c>
      <c r="G18" s="65">
        <v>33683</v>
      </c>
      <c r="H18" s="65">
        <v>61604</v>
      </c>
      <c r="I18" s="65">
        <v>62018</v>
      </c>
      <c r="J18" s="65">
        <v>55548</v>
      </c>
      <c r="K18" s="65"/>
      <c r="L18" s="65"/>
      <c r="M18" s="65"/>
      <c r="N18" s="65"/>
      <c r="O18" s="66">
        <f t="shared" ref="O18:O23" si="25">SUM(C18:N18)</f>
        <v>315264</v>
      </c>
    </row>
    <row r="19" spans="1:21">
      <c r="A19" s="67" t="s">
        <v>14</v>
      </c>
      <c r="B19" s="67" t="s">
        <v>15</v>
      </c>
      <c r="C19" s="65">
        <v>36691</v>
      </c>
      <c r="D19" s="65">
        <v>23395</v>
      </c>
      <c r="E19" s="65">
        <v>18794</v>
      </c>
      <c r="F19" s="65">
        <v>18123</v>
      </c>
      <c r="G19" s="65">
        <v>70003</v>
      </c>
      <c r="H19" s="65">
        <v>90772</v>
      </c>
      <c r="I19" s="65">
        <v>108264</v>
      </c>
      <c r="J19" s="65">
        <v>94566</v>
      </c>
      <c r="K19" s="65"/>
      <c r="L19" s="65"/>
      <c r="M19" s="65"/>
      <c r="N19" s="65"/>
      <c r="O19" s="65">
        <f t="shared" si="25"/>
        <v>460608</v>
      </c>
    </row>
    <row r="20" spans="1:21">
      <c r="A20" s="68"/>
      <c r="B20" s="68" t="s">
        <v>16</v>
      </c>
      <c r="C20" s="69">
        <f t="shared" ref="C20:J20" si="26">C18+C19</f>
        <v>66101</v>
      </c>
      <c r="D20" s="69">
        <f t="shared" si="26"/>
        <v>46641</v>
      </c>
      <c r="E20" s="69">
        <f t="shared" si="26"/>
        <v>39745</v>
      </c>
      <c r="F20" s="69">
        <f t="shared" si="26"/>
        <v>46927</v>
      </c>
      <c r="G20" s="69">
        <f t="shared" si="26"/>
        <v>103686</v>
      </c>
      <c r="H20" s="69">
        <f t="shared" si="26"/>
        <v>152376</v>
      </c>
      <c r="I20" s="69">
        <f t="shared" si="26"/>
        <v>170282</v>
      </c>
      <c r="J20" s="69">
        <f t="shared" si="26"/>
        <v>150114</v>
      </c>
      <c r="K20" s="69"/>
      <c r="L20" s="69"/>
      <c r="M20" s="69"/>
      <c r="N20" s="69"/>
      <c r="O20" s="69">
        <f t="shared" si="25"/>
        <v>775872</v>
      </c>
    </row>
    <row r="21" spans="1:21">
      <c r="A21" s="64"/>
      <c r="B21" s="64" t="s">
        <v>13</v>
      </c>
      <c r="C21" s="70">
        <v>10</v>
      </c>
      <c r="D21" s="70">
        <v>8</v>
      </c>
      <c r="E21" s="70">
        <v>8</v>
      </c>
      <c r="F21" s="70">
        <v>12</v>
      </c>
      <c r="G21" s="70">
        <v>22</v>
      </c>
      <c r="H21" s="70">
        <v>26</v>
      </c>
      <c r="I21" s="70">
        <v>27</v>
      </c>
      <c r="J21" s="70">
        <v>25</v>
      </c>
      <c r="K21" s="70"/>
      <c r="L21" s="70"/>
      <c r="M21" s="70"/>
      <c r="N21" s="70"/>
      <c r="O21" s="70">
        <f t="shared" si="25"/>
        <v>138</v>
      </c>
    </row>
    <row r="22" spans="1:21">
      <c r="A22" s="67" t="s">
        <v>17</v>
      </c>
      <c r="B22" s="67" t="s">
        <v>15</v>
      </c>
      <c r="C22" s="71">
        <v>11</v>
      </c>
      <c r="D22" s="71">
        <v>7</v>
      </c>
      <c r="E22" s="71">
        <v>6</v>
      </c>
      <c r="F22" s="71">
        <v>7</v>
      </c>
      <c r="G22" s="71">
        <v>32</v>
      </c>
      <c r="H22" s="71">
        <v>42</v>
      </c>
      <c r="I22" s="71">
        <v>33</v>
      </c>
      <c r="J22" s="71">
        <v>40</v>
      </c>
      <c r="K22" s="71"/>
      <c r="L22" s="71"/>
      <c r="M22" s="71"/>
      <c r="N22" s="71"/>
      <c r="O22" s="71">
        <f t="shared" si="25"/>
        <v>178</v>
      </c>
    </row>
    <row r="23" spans="1:21">
      <c r="A23" s="68"/>
      <c r="B23" s="68" t="s">
        <v>16</v>
      </c>
      <c r="C23" s="69">
        <f t="shared" ref="C23:J23" si="27">C21+C22</f>
        <v>21</v>
      </c>
      <c r="D23" s="69">
        <f t="shared" si="27"/>
        <v>15</v>
      </c>
      <c r="E23" s="69">
        <f t="shared" si="27"/>
        <v>14</v>
      </c>
      <c r="F23" s="69">
        <f t="shared" si="27"/>
        <v>19</v>
      </c>
      <c r="G23" s="69">
        <f t="shared" si="27"/>
        <v>54</v>
      </c>
      <c r="H23" s="69">
        <f t="shared" si="27"/>
        <v>68</v>
      </c>
      <c r="I23" s="69">
        <f t="shared" si="27"/>
        <v>60</v>
      </c>
      <c r="J23" s="69">
        <f t="shared" si="27"/>
        <v>65</v>
      </c>
      <c r="K23" s="69"/>
      <c r="L23" s="69"/>
      <c r="M23" s="69"/>
      <c r="N23" s="69"/>
      <c r="O23" s="69">
        <f t="shared" si="25"/>
        <v>316</v>
      </c>
    </row>
    <row r="24" spans="1:21" s="1" customFormat="1" ht="20.25">
      <c r="B24" s="2"/>
      <c r="C24" s="2"/>
      <c r="D24" s="3"/>
      <c r="E24" s="3"/>
      <c r="F24" s="3"/>
      <c r="G24" s="3"/>
      <c r="H24" s="3"/>
      <c r="I24" s="3"/>
      <c r="J24" s="3"/>
      <c r="K24" s="3"/>
      <c r="L24" s="3"/>
      <c r="M24" s="3"/>
      <c r="N24" s="4"/>
      <c r="O24" s="3"/>
    </row>
    <row r="25" spans="1:21" s="1" customFormat="1" ht="20.25" customHeight="1">
      <c r="B25" s="121" t="s">
        <v>29</v>
      </c>
      <c r="C25" s="121"/>
      <c r="D25" s="121"/>
      <c r="E25" s="121"/>
      <c r="F25" s="121"/>
      <c r="G25" s="121"/>
      <c r="H25" s="121"/>
      <c r="I25" s="121"/>
      <c r="J25" s="121"/>
      <c r="K25" s="121"/>
      <c r="L25" s="121"/>
      <c r="M25" s="121"/>
      <c r="N25" s="121"/>
      <c r="O25" s="121"/>
    </row>
    <row r="26" spans="1:21" s="1" customFormat="1" ht="20.25">
      <c r="B26" s="2"/>
      <c r="C26" s="2"/>
      <c r="D26" s="3"/>
      <c r="E26" s="3"/>
      <c r="F26" s="3"/>
      <c r="G26" s="3"/>
      <c r="H26" s="3"/>
      <c r="I26" s="3"/>
      <c r="J26" s="3"/>
      <c r="K26" s="3"/>
      <c r="L26" s="3"/>
      <c r="M26" s="3"/>
      <c r="N26" s="4"/>
      <c r="O26" s="3"/>
    </row>
    <row r="27" spans="1:21" s="1" customFormat="1" ht="12.75">
      <c r="B27" s="5"/>
      <c r="C27" s="104" t="s">
        <v>6</v>
      </c>
      <c r="D27" s="104" t="s">
        <v>7</v>
      </c>
      <c r="E27" s="104" t="s">
        <v>8</v>
      </c>
      <c r="F27" s="104" t="s">
        <v>9</v>
      </c>
      <c r="G27" s="104" t="s">
        <v>10</v>
      </c>
      <c r="H27" s="104" t="s">
        <v>11</v>
      </c>
      <c r="I27" s="104" t="s">
        <v>0</v>
      </c>
      <c r="J27" s="104" t="s">
        <v>1</v>
      </c>
      <c r="K27" s="104" t="s">
        <v>2</v>
      </c>
      <c r="L27" s="104" t="s">
        <v>3</v>
      </c>
      <c r="M27" s="104" t="s">
        <v>4</v>
      </c>
      <c r="N27" s="104" t="s">
        <v>5</v>
      </c>
      <c r="O27" s="104" t="s">
        <v>12</v>
      </c>
    </row>
    <row r="28" spans="1:21" s="1" customFormat="1" ht="12.75">
      <c r="A28" s="94"/>
      <c r="B28" s="95" t="s">
        <v>13</v>
      </c>
      <c r="C28" s="96">
        <f t="shared" ref="C28:C33" si="28">C38/C48-1</f>
        <v>-0.1474116740653777</v>
      </c>
      <c r="D28" s="96">
        <f t="shared" ref="D28:F28" si="29">D38/D48-1</f>
        <v>-0.12389487707399782</v>
      </c>
      <c r="E28" s="96">
        <f t="shared" si="29"/>
        <v>-0.16370274408196916</v>
      </c>
      <c r="F28" s="96">
        <f t="shared" si="29"/>
        <v>0.202753391859537</v>
      </c>
      <c r="G28" s="96">
        <f t="shared" ref="G28:H28" si="30">G38/G48-1</f>
        <v>-3.1213044257301537E-2</v>
      </c>
      <c r="H28" s="96">
        <f t="shared" si="30"/>
        <v>0.47854015793134486</v>
      </c>
      <c r="I28" s="96">
        <f t="shared" ref="I28:J28" si="31">I38/I48-1</f>
        <v>-4.2826829520753451E-3</v>
      </c>
      <c r="J28" s="96">
        <f t="shared" si="31"/>
        <v>3.4129692832765013E-3</v>
      </c>
      <c r="K28" s="96">
        <f t="shared" ref="K28:L28" si="32">K38/K48-1</f>
        <v>-1.4562076565178383E-2</v>
      </c>
      <c r="L28" s="96">
        <f t="shared" si="32"/>
        <v>8.5057129156538958E-2</v>
      </c>
      <c r="M28" s="96">
        <f t="shared" ref="M28:N28" si="33">M38/M48-1</f>
        <v>0.14238733252131541</v>
      </c>
      <c r="N28" s="96">
        <f t="shared" si="33"/>
        <v>7.7651267286131809E-3</v>
      </c>
      <c r="O28" s="96">
        <f t="shared" ref="O28" si="34">O38/O48-1</f>
        <v>4.4134597999035741E-2</v>
      </c>
    </row>
    <row r="29" spans="1:21" s="1" customFormat="1" ht="12.75">
      <c r="A29" s="97" t="s">
        <v>14</v>
      </c>
      <c r="B29" s="98" t="s">
        <v>15</v>
      </c>
      <c r="C29" s="99">
        <f t="shared" si="28"/>
        <v>2.1207629212372847E-2</v>
      </c>
      <c r="D29" s="99">
        <f t="shared" ref="D29:F29" si="35">D39/D49-1</f>
        <v>-6.4859969346523605E-2</v>
      </c>
      <c r="E29" s="99">
        <f t="shared" si="35"/>
        <v>-6.2488404022412736E-2</v>
      </c>
      <c r="F29" s="99">
        <f t="shared" si="35"/>
        <v>0.31248753241571903</v>
      </c>
      <c r="G29" s="99">
        <f t="shared" ref="G29:H29" si="36">G39/G49-1</f>
        <v>0.31216280645404137</v>
      </c>
      <c r="H29" s="99">
        <f t="shared" si="36"/>
        <v>-0.32578736670563646</v>
      </c>
      <c r="I29" s="99">
        <f t="shared" ref="I29:J29" si="37">I39/I49-1</f>
        <v>0.21597085349101119</v>
      </c>
      <c r="J29" s="99">
        <f t="shared" si="37"/>
        <v>1.2388932553586418E-3</v>
      </c>
      <c r="K29" s="99">
        <f t="shared" ref="K29:L29" si="38">K39/K49-1</f>
        <v>-0.13682676716771114</v>
      </c>
      <c r="L29" s="99">
        <f t="shared" si="38"/>
        <v>-0.23773081966508314</v>
      </c>
      <c r="M29" s="99">
        <f t="shared" ref="M29:N29" si="39">M39/M49-1</f>
        <v>-0.18628601802839362</v>
      </c>
      <c r="N29" s="99">
        <f t="shared" si="39"/>
        <v>-0.32311579872555485</v>
      </c>
      <c r="O29" s="99">
        <f t="shared" ref="O29" si="40">O39/O49-1</f>
        <v>-6.7501714229864063E-2</v>
      </c>
    </row>
    <row r="30" spans="1:21" s="1" customFormat="1" ht="12.75">
      <c r="A30" s="100"/>
      <c r="B30" s="100" t="s">
        <v>16</v>
      </c>
      <c r="C30" s="101">
        <f t="shared" si="28"/>
        <v>-3.7828186816009857E-2</v>
      </c>
      <c r="D30" s="101">
        <f t="shared" ref="D30:F30" si="41">D40/D50-1</f>
        <v>-9.0484952030490229E-2</v>
      </c>
      <c r="E30" s="101">
        <f t="shared" si="41"/>
        <v>-0.11167067261836638</v>
      </c>
      <c r="F30" s="101">
        <f t="shared" si="41"/>
        <v>0.26261380536109402</v>
      </c>
      <c r="G30" s="101">
        <f t="shared" ref="G30:H30" si="42">G40/G50-1</f>
        <v>0.11183240819142592</v>
      </c>
      <c r="H30" s="101">
        <f t="shared" si="42"/>
        <v>-3.1415886136130555E-2</v>
      </c>
      <c r="I30" s="101">
        <f t="shared" ref="I30:J30" si="43">I40/I50-1</f>
        <v>9.7968944960487914E-2</v>
      </c>
      <c r="J30" s="101">
        <f t="shared" si="43"/>
        <v>2.2104658188302206E-3</v>
      </c>
      <c r="K30" s="101">
        <f t="shared" ref="K30:L30" si="44">K40/K50-1</f>
        <v>-8.7726429381568383E-2</v>
      </c>
      <c r="L30" s="101">
        <f t="shared" si="44"/>
        <v>-5.5282440465064142E-2</v>
      </c>
      <c r="M30" s="101">
        <f t="shared" ref="M30:N30" si="45">M40/M50-1</f>
        <v>-4.7890141170135014E-2</v>
      </c>
      <c r="N30" s="101">
        <f t="shared" si="45"/>
        <v>-0.22529180370155411</v>
      </c>
      <c r="O30" s="101">
        <f t="shared" ref="O30" si="46">O40/O50-1</f>
        <v>-1.7514549777062238E-2</v>
      </c>
    </row>
    <row r="31" spans="1:21" s="1" customFormat="1" ht="12.75">
      <c r="A31" s="102"/>
      <c r="B31" s="102" t="s">
        <v>13</v>
      </c>
      <c r="C31" s="99">
        <f t="shared" si="28"/>
        <v>0</v>
      </c>
      <c r="D31" s="99">
        <f t="shared" ref="D31:F31" si="47">D41/D51-1</f>
        <v>0</v>
      </c>
      <c r="E31" s="99">
        <f t="shared" si="47"/>
        <v>0</v>
      </c>
      <c r="F31" s="99">
        <f t="shared" si="47"/>
        <v>0.625</v>
      </c>
      <c r="G31" s="99">
        <f t="shared" ref="G31:H31" si="48">G41/G51-1</f>
        <v>8.6956521739130377E-2</v>
      </c>
      <c r="H31" s="99">
        <f t="shared" si="48"/>
        <v>0.11538461538461542</v>
      </c>
      <c r="I31" s="99">
        <f t="shared" ref="I31:J31" si="49">I41/I51-1</f>
        <v>-5.8823529411764719E-2</v>
      </c>
      <c r="J31" s="99">
        <f t="shared" si="49"/>
        <v>0</v>
      </c>
      <c r="K31" s="99">
        <f t="shared" ref="K31:L31" si="50">K41/K51-1</f>
        <v>0.14285714285714279</v>
      </c>
      <c r="L31" s="99">
        <f t="shared" si="50"/>
        <v>7.6923076923076872E-2</v>
      </c>
      <c r="M31" s="99">
        <f t="shared" ref="M31:N31" si="51">M41/M51-1</f>
        <v>8.3333333333333259E-2</v>
      </c>
      <c r="N31" s="99">
        <f t="shared" si="51"/>
        <v>0</v>
      </c>
      <c r="O31" s="99">
        <f t="shared" ref="O31" si="52">O41/O51-1</f>
        <v>6.8807339449541205E-2</v>
      </c>
    </row>
    <row r="32" spans="1:21" s="1" customFormat="1" ht="12.75">
      <c r="A32" s="102" t="s">
        <v>17</v>
      </c>
      <c r="B32" s="102" t="s">
        <v>15</v>
      </c>
      <c r="C32" s="99">
        <f t="shared" si="28"/>
        <v>0</v>
      </c>
      <c r="D32" s="99">
        <f t="shared" ref="D32:F32" si="53">D42/D52-1</f>
        <v>-7.6923076923076872E-2</v>
      </c>
      <c r="E32" s="99">
        <f t="shared" si="53"/>
        <v>0</v>
      </c>
      <c r="F32" s="99">
        <f t="shared" si="53"/>
        <v>7.1428571428571397E-2</v>
      </c>
      <c r="G32" s="99">
        <f t="shared" ref="G32:H32" si="54">G42/G52-1</f>
        <v>0.23529411764705888</v>
      </c>
      <c r="H32" s="99">
        <f t="shared" si="54"/>
        <v>-0.12121212121212122</v>
      </c>
      <c r="I32" s="99">
        <f t="shared" ref="I32:J32" si="55">I42/I52-1</f>
        <v>0.44444444444444442</v>
      </c>
      <c r="J32" s="99">
        <f t="shared" si="55"/>
        <v>0.10344827586206895</v>
      </c>
      <c r="K32" s="99">
        <f t="shared" ref="K32:L32" si="56">K42/K52-1</f>
        <v>-0.13513513513513509</v>
      </c>
      <c r="L32" s="99">
        <f t="shared" si="56"/>
        <v>-0.25</v>
      </c>
      <c r="M32" s="99">
        <f t="shared" ref="M32:N32" si="57">M42/M52-1</f>
        <v>-0.1875</v>
      </c>
      <c r="N32" s="99">
        <f t="shared" si="57"/>
        <v>-0.38888888888888884</v>
      </c>
      <c r="O32" s="99">
        <f t="shared" ref="O32" si="58">O42/O52-1</f>
        <v>-2.0242914979757054E-2</v>
      </c>
      <c r="U32" s="23"/>
    </row>
    <row r="33" spans="1:15" s="1" customFormat="1" ht="12.75">
      <c r="A33" s="103"/>
      <c r="B33" s="103" t="s">
        <v>16</v>
      </c>
      <c r="C33" s="101">
        <f t="shared" si="28"/>
        <v>0</v>
      </c>
      <c r="D33" s="101">
        <f t="shared" ref="D33:F33" si="59">D43/D53-1</f>
        <v>-4.3478260869565188E-2</v>
      </c>
      <c r="E33" s="101">
        <f t="shared" si="59"/>
        <v>0</v>
      </c>
      <c r="F33" s="101">
        <f t="shared" si="59"/>
        <v>0.27272727272727271</v>
      </c>
      <c r="G33" s="101">
        <f t="shared" ref="G33:H33" si="60">G43/G53-1</f>
        <v>0.14999999999999991</v>
      </c>
      <c r="H33" s="101">
        <f t="shared" si="60"/>
        <v>-1.6949152542372836E-2</v>
      </c>
      <c r="I33" s="101">
        <f t="shared" ref="I33:J33" si="61">I43/I53-1</f>
        <v>0.16393442622950816</v>
      </c>
      <c r="J33" s="101">
        <f t="shared" si="61"/>
        <v>5.3571428571428603E-2</v>
      </c>
      <c r="K33" s="101">
        <f t="shared" ref="K33:L33" si="62">K43/K53-1</f>
        <v>-1.538461538461533E-2</v>
      </c>
      <c r="L33" s="101">
        <f t="shared" si="62"/>
        <v>-6.5217391304347783E-2</v>
      </c>
      <c r="M33" s="101">
        <f t="shared" ref="M33:N33" si="63">M43/M53-1</f>
        <v>-7.1428571428571397E-2</v>
      </c>
      <c r="N33" s="101">
        <f t="shared" si="63"/>
        <v>-0.26923076923076927</v>
      </c>
      <c r="O33" s="101">
        <f t="shared" ref="O33" si="64">O43/O53-1</f>
        <v>2.1505376344086002E-2</v>
      </c>
    </row>
    <row r="34" spans="1:15" s="27" customFormat="1" ht="12.75">
      <c r="A34" s="24"/>
      <c r="B34" s="24"/>
      <c r="C34" s="25"/>
      <c r="D34" s="25"/>
      <c r="E34" s="25"/>
      <c r="F34" s="25"/>
      <c r="G34" s="25"/>
      <c r="H34" s="25"/>
      <c r="I34" s="25"/>
      <c r="J34" s="25"/>
      <c r="K34" s="25"/>
      <c r="L34" s="25"/>
      <c r="M34" s="26"/>
      <c r="N34" s="26"/>
      <c r="O34" s="25"/>
    </row>
    <row r="35" spans="1:15">
      <c r="B35" s="125" t="s">
        <v>28</v>
      </c>
      <c r="C35" s="125"/>
      <c r="D35" s="125"/>
      <c r="E35" s="125"/>
      <c r="F35" s="125"/>
      <c r="G35" s="125"/>
      <c r="H35" s="125"/>
      <c r="I35" s="125"/>
      <c r="J35" s="125"/>
      <c r="K35" s="125"/>
      <c r="L35" s="125"/>
      <c r="M35" s="125"/>
      <c r="N35" s="125"/>
      <c r="O35" s="125"/>
    </row>
    <row r="37" spans="1:15">
      <c r="A37" s="13"/>
      <c r="B37" s="14"/>
      <c r="C37" s="93" t="s">
        <v>6</v>
      </c>
      <c r="D37" s="93" t="s">
        <v>7</v>
      </c>
      <c r="E37" s="93" t="s">
        <v>8</v>
      </c>
      <c r="F37" s="93" t="s">
        <v>9</v>
      </c>
      <c r="G37" s="93" t="s">
        <v>10</v>
      </c>
      <c r="H37" s="93" t="s">
        <v>11</v>
      </c>
      <c r="I37" s="93" t="s">
        <v>0</v>
      </c>
      <c r="J37" s="93" t="s">
        <v>1</v>
      </c>
      <c r="K37" s="93" t="s">
        <v>2</v>
      </c>
      <c r="L37" s="93" t="s">
        <v>3</v>
      </c>
      <c r="M37" s="93" t="s">
        <v>4</v>
      </c>
      <c r="N37" s="93" t="s">
        <v>5</v>
      </c>
      <c r="O37" s="93" t="s">
        <v>12</v>
      </c>
    </row>
    <row r="38" spans="1:15">
      <c r="A38" s="72"/>
      <c r="B38" s="72" t="s">
        <v>13</v>
      </c>
      <c r="C38" s="73">
        <v>23239</v>
      </c>
      <c r="D38" s="73">
        <v>28936</v>
      </c>
      <c r="E38" s="73">
        <v>21303</v>
      </c>
      <c r="F38" s="73">
        <v>30141</v>
      </c>
      <c r="G38" s="73">
        <v>54068</v>
      </c>
      <c r="H38" s="73">
        <v>72274</v>
      </c>
      <c r="I38" s="73">
        <v>76957</v>
      </c>
      <c r="J38" s="73">
        <v>60858</v>
      </c>
      <c r="K38" s="73">
        <v>60363</v>
      </c>
      <c r="L38" s="73">
        <v>65621</v>
      </c>
      <c r="M38" s="73">
        <v>37516</v>
      </c>
      <c r="N38" s="73">
        <v>23101</v>
      </c>
      <c r="O38" s="74">
        <f t="shared" ref="O38:O43" si="65">SUM(C38:N38)</f>
        <v>554377</v>
      </c>
    </row>
    <row r="39" spans="1:15">
      <c r="A39" s="75" t="s">
        <v>14</v>
      </c>
      <c r="B39" s="75" t="s">
        <v>15</v>
      </c>
      <c r="C39" s="73">
        <v>51668</v>
      </c>
      <c r="D39" s="73">
        <v>40269</v>
      </c>
      <c r="E39" s="73">
        <v>25265</v>
      </c>
      <c r="F39" s="73">
        <v>39477</v>
      </c>
      <c r="G39" s="73">
        <v>52291</v>
      </c>
      <c r="H39" s="73">
        <v>57093</v>
      </c>
      <c r="I39" s="73">
        <v>81436</v>
      </c>
      <c r="J39" s="73">
        <v>75160</v>
      </c>
      <c r="K39" s="73">
        <v>78787</v>
      </c>
      <c r="L39" s="73">
        <v>35460</v>
      </c>
      <c r="M39" s="73">
        <v>36740</v>
      </c>
      <c r="N39" s="73">
        <v>36966</v>
      </c>
      <c r="O39" s="73">
        <f t="shared" si="65"/>
        <v>610612</v>
      </c>
    </row>
    <row r="40" spans="1:15">
      <c r="A40" s="76"/>
      <c r="B40" s="76" t="s">
        <v>16</v>
      </c>
      <c r="C40" s="77">
        <f t="shared" ref="C40:N40" si="66">SUM(C38:C39)</f>
        <v>74907</v>
      </c>
      <c r="D40" s="77">
        <f t="shared" si="66"/>
        <v>69205</v>
      </c>
      <c r="E40" s="77">
        <f t="shared" si="66"/>
        <v>46568</v>
      </c>
      <c r="F40" s="77">
        <f t="shared" si="66"/>
        <v>69618</v>
      </c>
      <c r="G40" s="77">
        <f t="shared" si="66"/>
        <v>106359</v>
      </c>
      <c r="H40" s="77">
        <f t="shared" si="66"/>
        <v>129367</v>
      </c>
      <c r="I40" s="77">
        <f t="shared" si="66"/>
        <v>158393</v>
      </c>
      <c r="J40" s="77">
        <f t="shared" si="66"/>
        <v>136018</v>
      </c>
      <c r="K40" s="77">
        <f t="shared" si="66"/>
        <v>139150</v>
      </c>
      <c r="L40" s="77">
        <f t="shared" si="66"/>
        <v>101081</v>
      </c>
      <c r="M40" s="77">
        <f t="shared" si="66"/>
        <v>74256</v>
      </c>
      <c r="N40" s="77">
        <f t="shared" si="66"/>
        <v>60067</v>
      </c>
      <c r="O40" s="77">
        <f t="shared" si="65"/>
        <v>1164989</v>
      </c>
    </row>
    <row r="41" spans="1:15">
      <c r="A41" s="72"/>
      <c r="B41" s="72" t="s">
        <v>13</v>
      </c>
      <c r="C41" s="78">
        <v>8</v>
      </c>
      <c r="D41" s="78">
        <v>10</v>
      </c>
      <c r="E41" s="78">
        <v>8</v>
      </c>
      <c r="F41" s="78">
        <v>13</v>
      </c>
      <c r="G41" s="78">
        <v>25</v>
      </c>
      <c r="H41" s="78">
        <v>29</v>
      </c>
      <c r="I41" s="78">
        <v>32</v>
      </c>
      <c r="J41" s="78">
        <v>27</v>
      </c>
      <c r="K41" s="78">
        <v>32</v>
      </c>
      <c r="L41" s="78">
        <v>28</v>
      </c>
      <c r="M41" s="78">
        <v>13</v>
      </c>
      <c r="N41" s="78">
        <v>8</v>
      </c>
      <c r="O41" s="78">
        <f t="shared" si="65"/>
        <v>233</v>
      </c>
    </row>
    <row r="42" spans="1:15">
      <c r="A42" s="75" t="s">
        <v>17</v>
      </c>
      <c r="B42" s="75" t="s">
        <v>15</v>
      </c>
      <c r="C42" s="79">
        <v>15</v>
      </c>
      <c r="D42" s="79">
        <v>12</v>
      </c>
      <c r="E42" s="79">
        <v>8</v>
      </c>
      <c r="F42" s="79">
        <v>15</v>
      </c>
      <c r="G42" s="79">
        <v>21</v>
      </c>
      <c r="H42" s="79">
        <v>29</v>
      </c>
      <c r="I42" s="79">
        <v>39</v>
      </c>
      <c r="J42" s="79">
        <v>32</v>
      </c>
      <c r="K42" s="79">
        <v>32</v>
      </c>
      <c r="L42" s="79">
        <v>15</v>
      </c>
      <c r="M42" s="79">
        <v>13</v>
      </c>
      <c r="N42" s="79">
        <v>11</v>
      </c>
      <c r="O42" s="79">
        <f t="shared" si="65"/>
        <v>242</v>
      </c>
    </row>
    <row r="43" spans="1:15">
      <c r="A43" s="76"/>
      <c r="B43" s="76" t="s">
        <v>16</v>
      </c>
      <c r="C43" s="77">
        <f t="shared" ref="C43:N43" si="67">SUM(C41:C42)</f>
        <v>23</v>
      </c>
      <c r="D43" s="77">
        <f t="shared" si="67"/>
        <v>22</v>
      </c>
      <c r="E43" s="77">
        <f t="shared" si="67"/>
        <v>16</v>
      </c>
      <c r="F43" s="77">
        <f t="shared" si="67"/>
        <v>28</v>
      </c>
      <c r="G43" s="77">
        <f t="shared" si="67"/>
        <v>46</v>
      </c>
      <c r="H43" s="77">
        <f t="shared" si="67"/>
        <v>58</v>
      </c>
      <c r="I43" s="77">
        <f t="shared" si="67"/>
        <v>71</v>
      </c>
      <c r="J43" s="77">
        <f t="shared" si="67"/>
        <v>59</v>
      </c>
      <c r="K43" s="77">
        <f t="shared" si="67"/>
        <v>64</v>
      </c>
      <c r="L43" s="77">
        <f t="shared" si="67"/>
        <v>43</v>
      </c>
      <c r="M43" s="77">
        <f t="shared" si="67"/>
        <v>26</v>
      </c>
      <c r="N43" s="77">
        <f t="shared" si="67"/>
        <v>19</v>
      </c>
      <c r="O43" s="77">
        <f t="shared" si="65"/>
        <v>475</v>
      </c>
    </row>
    <row r="44" spans="1:15">
      <c r="A44" s="80"/>
      <c r="B44" s="80"/>
      <c r="C44" s="80"/>
      <c r="D44" s="80"/>
      <c r="E44" s="80"/>
      <c r="F44" s="80"/>
      <c r="G44" s="80"/>
      <c r="H44" s="80"/>
      <c r="I44" s="80"/>
      <c r="J44" s="80"/>
      <c r="K44" s="80"/>
      <c r="L44" s="80"/>
      <c r="M44" s="80"/>
      <c r="N44" s="80"/>
      <c r="O44" s="80"/>
    </row>
    <row r="45" spans="1:15">
      <c r="A45" s="80"/>
      <c r="B45" s="124" t="s">
        <v>25</v>
      </c>
      <c r="C45" s="124"/>
      <c r="D45" s="124"/>
      <c r="E45" s="124"/>
      <c r="F45" s="124"/>
      <c r="G45" s="124"/>
      <c r="H45" s="124"/>
      <c r="I45" s="124"/>
      <c r="J45" s="124"/>
      <c r="K45" s="124"/>
      <c r="L45" s="124"/>
      <c r="M45" s="124"/>
      <c r="N45" s="124"/>
      <c r="O45" s="124"/>
    </row>
    <row r="46" spans="1:15">
      <c r="A46" s="80"/>
      <c r="B46" s="80"/>
      <c r="C46" s="80"/>
      <c r="D46" s="80"/>
      <c r="E46" s="80"/>
      <c r="F46" s="80"/>
      <c r="G46" s="80"/>
      <c r="H46" s="80"/>
      <c r="I46" s="80"/>
      <c r="J46" s="80"/>
      <c r="K46" s="80"/>
      <c r="L46" s="80"/>
      <c r="M46" s="80"/>
      <c r="N46" s="80"/>
      <c r="O46" s="80"/>
    </row>
    <row r="47" spans="1:15">
      <c r="A47" s="13"/>
      <c r="B47" s="14"/>
      <c r="C47" s="93" t="s">
        <v>6</v>
      </c>
      <c r="D47" s="93" t="s">
        <v>7</v>
      </c>
      <c r="E47" s="93" t="s">
        <v>8</v>
      </c>
      <c r="F47" s="93" t="s">
        <v>9</v>
      </c>
      <c r="G47" s="93" t="s">
        <v>10</v>
      </c>
      <c r="H47" s="93" t="s">
        <v>11</v>
      </c>
      <c r="I47" s="93" t="s">
        <v>0</v>
      </c>
      <c r="J47" s="93" t="s">
        <v>1</v>
      </c>
      <c r="K47" s="93" t="s">
        <v>2</v>
      </c>
      <c r="L47" s="93" t="s">
        <v>3</v>
      </c>
      <c r="M47" s="93" t="s">
        <v>4</v>
      </c>
      <c r="N47" s="93" t="s">
        <v>5</v>
      </c>
      <c r="O47" s="93" t="s">
        <v>12</v>
      </c>
    </row>
    <row r="48" spans="1:15">
      <c r="A48" s="72"/>
      <c r="B48" s="72" t="s">
        <v>13</v>
      </c>
      <c r="C48" s="73">
        <v>27257</v>
      </c>
      <c r="D48" s="73">
        <v>33028</v>
      </c>
      <c r="E48" s="73">
        <v>25473</v>
      </c>
      <c r="F48" s="73">
        <v>25060</v>
      </c>
      <c r="G48" s="73">
        <v>55810</v>
      </c>
      <c r="H48" s="73">
        <v>48882</v>
      </c>
      <c r="I48" s="73">
        <v>77288</v>
      </c>
      <c r="J48" s="73">
        <v>60651</v>
      </c>
      <c r="K48" s="73">
        <v>61255</v>
      </c>
      <c r="L48" s="73">
        <v>60477</v>
      </c>
      <c r="M48" s="73">
        <v>32840</v>
      </c>
      <c r="N48" s="73">
        <v>22923</v>
      </c>
      <c r="O48" s="74">
        <f t="shared" ref="O48:O53" si="68">SUM(C48:N48)</f>
        <v>530944</v>
      </c>
    </row>
    <row r="49" spans="1:17">
      <c r="A49" s="75" t="s">
        <v>14</v>
      </c>
      <c r="B49" s="75" t="s">
        <v>15</v>
      </c>
      <c r="C49" s="73">
        <v>50595</v>
      </c>
      <c r="D49" s="73">
        <v>43062</v>
      </c>
      <c r="E49" s="73">
        <v>26949</v>
      </c>
      <c r="F49" s="73">
        <v>30078</v>
      </c>
      <c r="G49" s="73">
        <v>39851</v>
      </c>
      <c r="H49" s="73">
        <v>84681</v>
      </c>
      <c r="I49" s="73">
        <v>66972</v>
      </c>
      <c r="J49" s="73">
        <v>75067</v>
      </c>
      <c r="K49" s="73">
        <v>91276</v>
      </c>
      <c r="L49" s="73">
        <v>46519</v>
      </c>
      <c r="M49" s="73">
        <v>45151</v>
      </c>
      <c r="N49" s="73">
        <v>54612</v>
      </c>
      <c r="O49" s="73">
        <f t="shared" si="68"/>
        <v>654813</v>
      </c>
    </row>
    <row r="50" spans="1:17">
      <c r="A50" s="76"/>
      <c r="B50" s="76" t="s">
        <v>16</v>
      </c>
      <c r="C50" s="77">
        <f t="shared" ref="C50:E50" si="69">SUM(C48:C49)</f>
        <v>77852</v>
      </c>
      <c r="D50" s="77">
        <f t="shared" si="69"/>
        <v>76090</v>
      </c>
      <c r="E50" s="77">
        <f t="shared" si="69"/>
        <v>52422</v>
      </c>
      <c r="F50" s="77">
        <f>SUM(F48:F49)</f>
        <v>55138</v>
      </c>
      <c r="G50" s="77">
        <f>SUM(G48:G49)</f>
        <v>95661</v>
      </c>
      <c r="H50" s="77">
        <f>SUM(H48:H49)</f>
        <v>133563</v>
      </c>
      <c r="I50" s="77">
        <f t="shared" ref="I50:N50" si="70">SUM(I48:I49)</f>
        <v>144260</v>
      </c>
      <c r="J50" s="77">
        <f t="shared" si="70"/>
        <v>135718</v>
      </c>
      <c r="K50" s="77">
        <f t="shared" si="70"/>
        <v>152531</v>
      </c>
      <c r="L50" s="77">
        <f t="shared" si="70"/>
        <v>106996</v>
      </c>
      <c r="M50" s="77">
        <f t="shared" si="70"/>
        <v>77991</v>
      </c>
      <c r="N50" s="77">
        <f t="shared" si="70"/>
        <v>77535</v>
      </c>
      <c r="O50" s="77">
        <f t="shared" si="68"/>
        <v>1185757</v>
      </c>
    </row>
    <row r="51" spans="1:17">
      <c r="A51" s="72"/>
      <c r="B51" s="72" t="s">
        <v>13</v>
      </c>
      <c r="C51" s="78">
        <v>8</v>
      </c>
      <c r="D51" s="78">
        <v>10</v>
      </c>
      <c r="E51" s="78">
        <v>8</v>
      </c>
      <c r="F51" s="78">
        <v>8</v>
      </c>
      <c r="G51" s="78">
        <v>23</v>
      </c>
      <c r="H51" s="78">
        <v>26</v>
      </c>
      <c r="I51" s="78">
        <v>34</v>
      </c>
      <c r="J51" s="78">
        <v>27</v>
      </c>
      <c r="K51" s="78">
        <v>28</v>
      </c>
      <c r="L51" s="78">
        <v>26</v>
      </c>
      <c r="M51" s="78">
        <v>12</v>
      </c>
      <c r="N51" s="78">
        <v>8</v>
      </c>
      <c r="O51" s="78">
        <f t="shared" si="68"/>
        <v>218</v>
      </c>
      <c r="Q51" s="20"/>
    </row>
    <row r="52" spans="1:17">
      <c r="A52" s="75" t="s">
        <v>17</v>
      </c>
      <c r="B52" s="75" t="s">
        <v>15</v>
      </c>
      <c r="C52" s="79">
        <v>15</v>
      </c>
      <c r="D52" s="79">
        <v>13</v>
      </c>
      <c r="E52" s="79">
        <v>8</v>
      </c>
      <c r="F52" s="79">
        <v>14</v>
      </c>
      <c r="G52" s="79">
        <v>17</v>
      </c>
      <c r="H52" s="79">
        <v>33</v>
      </c>
      <c r="I52" s="79">
        <v>27</v>
      </c>
      <c r="J52" s="79">
        <v>29</v>
      </c>
      <c r="K52" s="79">
        <v>37</v>
      </c>
      <c r="L52" s="79">
        <v>20</v>
      </c>
      <c r="M52" s="79">
        <v>16</v>
      </c>
      <c r="N52" s="79">
        <v>18</v>
      </c>
      <c r="O52" s="79">
        <f t="shared" si="68"/>
        <v>247</v>
      </c>
      <c r="Q52" s="20"/>
    </row>
    <row r="53" spans="1:17">
      <c r="A53" s="76"/>
      <c r="B53" s="76" t="s">
        <v>16</v>
      </c>
      <c r="C53" s="77">
        <f t="shared" ref="C53:E53" si="71">SUM(C51:C52)</f>
        <v>23</v>
      </c>
      <c r="D53" s="77">
        <f t="shared" si="71"/>
        <v>23</v>
      </c>
      <c r="E53" s="77">
        <f t="shared" si="71"/>
        <v>16</v>
      </c>
      <c r="F53" s="77">
        <f>SUM(F51:F52)</f>
        <v>22</v>
      </c>
      <c r="G53" s="77">
        <f>SUM(G51:G52)</f>
        <v>40</v>
      </c>
      <c r="H53" s="77">
        <f>SUM(H51:H52)</f>
        <v>59</v>
      </c>
      <c r="I53" s="77">
        <f t="shared" ref="I53:N53" si="72">SUM(I51:I52)</f>
        <v>61</v>
      </c>
      <c r="J53" s="77">
        <f t="shared" si="72"/>
        <v>56</v>
      </c>
      <c r="K53" s="77">
        <f t="shared" si="72"/>
        <v>65</v>
      </c>
      <c r="L53" s="77">
        <f t="shared" si="72"/>
        <v>46</v>
      </c>
      <c r="M53" s="77">
        <f t="shared" si="72"/>
        <v>28</v>
      </c>
      <c r="N53" s="77">
        <f t="shared" si="72"/>
        <v>26</v>
      </c>
      <c r="O53" s="77">
        <f t="shared" si="68"/>
        <v>465</v>
      </c>
      <c r="Q53" s="20"/>
    </row>
    <row r="54" spans="1:17">
      <c r="A54" s="80"/>
      <c r="B54" s="80"/>
      <c r="C54" s="80"/>
      <c r="D54" s="80"/>
      <c r="E54" s="80"/>
      <c r="F54" s="80"/>
      <c r="G54" s="80"/>
      <c r="H54" s="80"/>
      <c r="I54" s="80"/>
      <c r="J54" s="80"/>
      <c r="K54" s="80"/>
      <c r="L54" s="80"/>
      <c r="M54" s="80"/>
      <c r="N54" s="80"/>
      <c r="O54" s="80"/>
    </row>
    <row r="55" spans="1:17">
      <c r="A55" s="80"/>
      <c r="B55" s="124" t="s">
        <v>26</v>
      </c>
      <c r="C55" s="124"/>
      <c r="D55" s="124"/>
      <c r="E55" s="124"/>
      <c r="F55" s="124"/>
      <c r="G55" s="124"/>
      <c r="H55" s="124"/>
      <c r="I55" s="124"/>
      <c r="J55" s="124"/>
      <c r="K55" s="124"/>
      <c r="L55" s="124"/>
      <c r="M55" s="124"/>
      <c r="N55" s="124"/>
      <c r="O55" s="124"/>
    </row>
    <row r="56" spans="1:17">
      <c r="A56" s="80"/>
      <c r="B56" s="80"/>
      <c r="C56" s="80"/>
      <c r="D56" s="80"/>
      <c r="E56" s="80"/>
      <c r="F56" s="80"/>
      <c r="G56" s="80"/>
      <c r="H56" s="80"/>
      <c r="I56" s="80"/>
      <c r="J56" s="80"/>
      <c r="K56" s="80"/>
      <c r="L56" s="80"/>
      <c r="M56" s="80"/>
      <c r="N56" s="80"/>
      <c r="O56" s="80"/>
    </row>
    <row r="57" spans="1:17">
      <c r="A57" s="13"/>
      <c r="B57" s="14"/>
      <c r="C57" s="93" t="s">
        <v>6</v>
      </c>
      <c r="D57" s="93" t="s">
        <v>7</v>
      </c>
      <c r="E57" s="93" t="s">
        <v>8</v>
      </c>
      <c r="F57" s="93" t="s">
        <v>9</v>
      </c>
      <c r="G57" s="93" t="s">
        <v>10</v>
      </c>
      <c r="H57" s="93" t="s">
        <v>11</v>
      </c>
      <c r="I57" s="93" t="s">
        <v>0</v>
      </c>
      <c r="J57" s="93" t="s">
        <v>1</v>
      </c>
      <c r="K57" s="93" t="s">
        <v>2</v>
      </c>
      <c r="L57" s="93" t="s">
        <v>3</v>
      </c>
      <c r="M57" s="93" t="s">
        <v>4</v>
      </c>
      <c r="N57" s="93" t="s">
        <v>5</v>
      </c>
      <c r="O57" s="93" t="s">
        <v>12</v>
      </c>
    </row>
    <row r="58" spans="1:17">
      <c r="A58" s="81"/>
      <c r="B58" s="81" t="s">
        <v>13</v>
      </c>
      <c r="C58" s="82">
        <v>26933</v>
      </c>
      <c r="D58" s="82">
        <v>33159</v>
      </c>
      <c r="E58" s="82">
        <v>15999</v>
      </c>
      <c r="F58" s="82">
        <v>13565</v>
      </c>
      <c r="G58" s="82">
        <v>37603</v>
      </c>
      <c r="H58" s="82">
        <v>42194</v>
      </c>
      <c r="I58" s="82">
        <v>51678</v>
      </c>
      <c r="J58" s="82">
        <v>43939</v>
      </c>
      <c r="K58" s="82">
        <v>49017</v>
      </c>
      <c r="L58" s="82">
        <v>34099</v>
      </c>
      <c r="M58" s="82">
        <v>28798</v>
      </c>
      <c r="N58" s="82">
        <v>26629</v>
      </c>
      <c r="O58" s="83">
        <f t="shared" ref="O58:O63" si="73">SUM(C58:N58)</f>
        <v>403613</v>
      </c>
    </row>
    <row r="59" spans="1:17">
      <c r="A59" s="84" t="s">
        <v>14</v>
      </c>
      <c r="B59" s="84" t="s">
        <v>15</v>
      </c>
      <c r="C59" s="82">
        <v>76208</v>
      </c>
      <c r="D59" s="82">
        <v>51388</v>
      </c>
      <c r="E59" s="82">
        <v>25568</v>
      </c>
      <c r="F59" s="82">
        <v>34875</v>
      </c>
      <c r="G59" s="82">
        <v>70323</v>
      </c>
      <c r="H59" s="82">
        <v>120010</v>
      </c>
      <c r="I59" s="82">
        <v>81480</v>
      </c>
      <c r="J59" s="82">
        <v>88914</v>
      </c>
      <c r="K59" s="82">
        <v>110712</v>
      </c>
      <c r="L59" s="82">
        <v>87464</v>
      </c>
      <c r="M59" s="82">
        <v>42756</v>
      </c>
      <c r="N59" s="82">
        <v>42810</v>
      </c>
      <c r="O59" s="82">
        <f t="shared" si="73"/>
        <v>832508</v>
      </c>
    </row>
    <row r="60" spans="1:17">
      <c r="A60" s="85"/>
      <c r="B60" s="85" t="s">
        <v>16</v>
      </c>
      <c r="C60" s="86">
        <f t="shared" ref="C60:N60" si="74">SUM(C58:C59)</f>
        <v>103141</v>
      </c>
      <c r="D60" s="86">
        <f t="shared" si="74"/>
        <v>84547</v>
      </c>
      <c r="E60" s="86">
        <f t="shared" si="74"/>
        <v>41567</v>
      </c>
      <c r="F60" s="86">
        <f t="shared" si="74"/>
        <v>48440</v>
      </c>
      <c r="G60" s="86">
        <f t="shared" si="74"/>
        <v>107926</v>
      </c>
      <c r="H60" s="86">
        <f t="shared" si="74"/>
        <v>162204</v>
      </c>
      <c r="I60" s="86">
        <f t="shared" si="74"/>
        <v>133158</v>
      </c>
      <c r="J60" s="86">
        <f t="shared" si="74"/>
        <v>132853</v>
      </c>
      <c r="K60" s="86">
        <f t="shared" si="74"/>
        <v>159729</v>
      </c>
      <c r="L60" s="86">
        <f t="shared" si="74"/>
        <v>121563</v>
      </c>
      <c r="M60" s="86">
        <f t="shared" si="74"/>
        <v>71554</v>
      </c>
      <c r="N60" s="86">
        <f t="shared" si="74"/>
        <v>69439</v>
      </c>
      <c r="O60" s="86">
        <f t="shared" si="73"/>
        <v>1236121</v>
      </c>
    </row>
    <row r="61" spans="1:17">
      <c r="A61" s="81"/>
      <c r="B61" s="81" t="s">
        <v>13</v>
      </c>
      <c r="C61" s="87">
        <v>8</v>
      </c>
      <c r="D61" s="87">
        <v>10</v>
      </c>
      <c r="E61" s="87">
        <v>5</v>
      </c>
      <c r="F61" s="87">
        <v>4</v>
      </c>
      <c r="G61" s="87">
        <v>13</v>
      </c>
      <c r="H61" s="87">
        <v>20</v>
      </c>
      <c r="I61" s="87">
        <v>25</v>
      </c>
      <c r="J61" s="87">
        <v>22</v>
      </c>
      <c r="K61" s="87">
        <v>22</v>
      </c>
      <c r="L61" s="87">
        <v>14</v>
      </c>
      <c r="M61" s="87">
        <v>9</v>
      </c>
      <c r="N61" s="87">
        <v>8</v>
      </c>
      <c r="O61" s="87">
        <f t="shared" si="73"/>
        <v>160</v>
      </c>
    </row>
    <row r="62" spans="1:17">
      <c r="A62" s="84" t="s">
        <v>17</v>
      </c>
      <c r="B62" s="84" t="s">
        <v>15</v>
      </c>
      <c r="C62" s="88">
        <v>23</v>
      </c>
      <c r="D62" s="88">
        <v>16</v>
      </c>
      <c r="E62" s="88">
        <v>8</v>
      </c>
      <c r="F62" s="88">
        <v>12</v>
      </c>
      <c r="G62" s="88">
        <v>24</v>
      </c>
      <c r="H62" s="88">
        <v>47</v>
      </c>
      <c r="I62" s="88">
        <v>33</v>
      </c>
      <c r="J62" s="88">
        <v>35</v>
      </c>
      <c r="K62" s="88">
        <v>49</v>
      </c>
      <c r="L62" s="88">
        <v>35</v>
      </c>
      <c r="M62" s="88">
        <v>15</v>
      </c>
      <c r="N62" s="88">
        <v>13</v>
      </c>
      <c r="O62" s="88">
        <f t="shared" si="73"/>
        <v>310</v>
      </c>
    </row>
    <row r="63" spans="1:17">
      <c r="A63" s="85"/>
      <c r="B63" s="85" t="s">
        <v>16</v>
      </c>
      <c r="C63" s="86">
        <f t="shared" ref="C63:N63" si="75">SUM(C61:C62)</f>
        <v>31</v>
      </c>
      <c r="D63" s="86">
        <f t="shared" si="75"/>
        <v>26</v>
      </c>
      <c r="E63" s="86">
        <f t="shared" si="75"/>
        <v>13</v>
      </c>
      <c r="F63" s="86">
        <f t="shared" si="75"/>
        <v>16</v>
      </c>
      <c r="G63" s="86">
        <f t="shared" si="75"/>
        <v>37</v>
      </c>
      <c r="H63" s="86">
        <f t="shared" si="75"/>
        <v>67</v>
      </c>
      <c r="I63" s="86">
        <f t="shared" si="75"/>
        <v>58</v>
      </c>
      <c r="J63" s="86">
        <f t="shared" si="75"/>
        <v>57</v>
      </c>
      <c r="K63" s="86">
        <f t="shared" si="75"/>
        <v>71</v>
      </c>
      <c r="L63" s="86">
        <f t="shared" si="75"/>
        <v>49</v>
      </c>
      <c r="M63" s="86">
        <f t="shared" si="75"/>
        <v>24</v>
      </c>
      <c r="N63" s="86">
        <f t="shared" si="75"/>
        <v>21</v>
      </c>
      <c r="O63" s="86">
        <f t="shared" si="73"/>
        <v>470</v>
      </c>
      <c r="Q63" s="20"/>
    </row>
    <row r="64" spans="1:17">
      <c r="A64" s="80"/>
      <c r="B64" s="80"/>
      <c r="C64" s="80"/>
      <c r="D64" s="80"/>
      <c r="E64" s="80"/>
      <c r="F64" s="80"/>
      <c r="G64" s="80"/>
      <c r="H64" s="80"/>
      <c r="I64" s="80"/>
      <c r="J64" s="80"/>
      <c r="K64" s="80"/>
      <c r="L64" s="80"/>
      <c r="M64" s="80"/>
      <c r="N64" s="80"/>
      <c r="O64" s="80"/>
      <c r="Q64" s="20"/>
    </row>
    <row r="65" spans="1:17">
      <c r="A65" s="80"/>
      <c r="B65" s="124" t="s">
        <v>27</v>
      </c>
      <c r="C65" s="124"/>
      <c r="D65" s="124"/>
      <c r="E65" s="124"/>
      <c r="F65" s="124"/>
      <c r="G65" s="124"/>
      <c r="H65" s="124"/>
      <c r="I65" s="124"/>
      <c r="J65" s="124"/>
      <c r="K65" s="124"/>
      <c r="L65" s="124"/>
      <c r="M65" s="124"/>
      <c r="N65" s="124"/>
      <c r="O65" s="124"/>
      <c r="Q65" s="20"/>
    </row>
    <row r="66" spans="1:17">
      <c r="A66" s="80"/>
      <c r="B66" s="80"/>
      <c r="C66" s="80"/>
      <c r="D66" s="80"/>
      <c r="E66" s="80"/>
      <c r="F66" s="80"/>
      <c r="G66" s="80"/>
      <c r="H66" s="80"/>
      <c r="I66" s="80"/>
      <c r="J66" s="80"/>
      <c r="K66" s="80"/>
      <c r="L66" s="80"/>
      <c r="M66" s="80"/>
      <c r="N66" s="80"/>
      <c r="O66" s="80"/>
    </row>
    <row r="67" spans="1:17">
      <c r="A67" s="13"/>
      <c r="B67" s="14"/>
      <c r="C67" s="93" t="s">
        <v>6</v>
      </c>
      <c r="D67" s="93" t="s">
        <v>7</v>
      </c>
      <c r="E67" s="93" t="s">
        <v>8</v>
      </c>
      <c r="F67" s="93" t="s">
        <v>9</v>
      </c>
      <c r="G67" s="93" t="s">
        <v>10</v>
      </c>
      <c r="H67" s="93" t="s">
        <v>11</v>
      </c>
      <c r="I67" s="93" t="s">
        <v>0</v>
      </c>
      <c r="J67" s="93" t="s">
        <v>1</v>
      </c>
      <c r="K67" s="93" t="s">
        <v>2</v>
      </c>
      <c r="L67" s="93" t="s">
        <v>3</v>
      </c>
      <c r="M67" s="93" t="s">
        <v>4</v>
      </c>
      <c r="N67" s="93" t="s">
        <v>5</v>
      </c>
      <c r="O67" s="93" t="s">
        <v>12</v>
      </c>
    </row>
    <row r="68" spans="1:17">
      <c r="A68" s="81"/>
      <c r="B68" s="81" t="s">
        <v>13</v>
      </c>
      <c r="C68" s="82">
        <v>33708</v>
      </c>
      <c r="D68" s="82">
        <v>26877</v>
      </c>
      <c r="E68" s="82">
        <v>32452</v>
      </c>
      <c r="F68" s="82">
        <v>25748</v>
      </c>
      <c r="G68" s="82">
        <v>39444</v>
      </c>
      <c r="H68" s="82">
        <v>50869</v>
      </c>
      <c r="I68" s="83">
        <v>43180</v>
      </c>
      <c r="J68" s="82">
        <v>49302</v>
      </c>
      <c r="K68" s="82">
        <v>59210</v>
      </c>
      <c r="L68" s="82">
        <v>37949</v>
      </c>
      <c r="M68" s="82">
        <v>24954</v>
      </c>
      <c r="N68" s="82">
        <v>33206</v>
      </c>
      <c r="O68" s="83">
        <f t="shared" ref="O68:O73" si="76">SUM(C68:N68)</f>
        <v>456899</v>
      </c>
    </row>
    <row r="69" spans="1:17">
      <c r="A69" s="84" t="s">
        <v>14</v>
      </c>
      <c r="B69" s="84" t="s">
        <v>15</v>
      </c>
      <c r="C69" s="82">
        <v>61377</v>
      </c>
      <c r="D69" s="82">
        <v>57590</v>
      </c>
      <c r="E69" s="82">
        <v>43164</v>
      </c>
      <c r="F69" s="82">
        <v>59695</v>
      </c>
      <c r="G69" s="82">
        <v>86637</v>
      </c>
      <c r="H69" s="82">
        <v>134493</v>
      </c>
      <c r="I69" s="82">
        <v>136359</v>
      </c>
      <c r="J69" s="82">
        <v>108144</v>
      </c>
      <c r="K69" s="82">
        <v>134458</v>
      </c>
      <c r="L69" s="82">
        <v>103456</v>
      </c>
      <c r="M69" s="82">
        <v>58277</v>
      </c>
      <c r="N69" s="82">
        <v>56304</v>
      </c>
      <c r="O69" s="82">
        <f t="shared" si="76"/>
        <v>1039954</v>
      </c>
    </row>
    <row r="70" spans="1:17">
      <c r="A70" s="85"/>
      <c r="B70" s="85" t="s">
        <v>16</v>
      </c>
      <c r="C70" s="86">
        <f t="shared" ref="C70:H70" si="77">SUM(C68:C69)</f>
        <v>95085</v>
      </c>
      <c r="D70" s="86">
        <f t="shared" si="77"/>
        <v>84467</v>
      </c>
      <c r="E70" s="86">
        <f t="shared" si="77"/>
        <v>75616</v>
      </c>
      <c r="F70" s="86">
        <f t="shared" si="77"/>
        <v>85443</v>
      </c>
      <c r="G70" s="86">
        <f t="shared" si="77"/>
        <v>126081</v>
      </c>
      <c r="H70" s="86">
        <f t="shared" si="77"/>
        <v>185362</v>
      </c>
      <c r="I70" s="86">
        <f>SUM(I68:I69)</f>
        <v>179539</v>
      </c>
      <c r="J70" s="86">
        <f t="shared" ref="J70:N70" si="78">SUM(J68:J69)</f>
        <v>157446</v>
      </c>
      <c r="K70" s="86">
        <f t="shared" si="78"/>
        <v>193668</v>
      </c>
      <c r="L70" s="86">
        <f t="shared" si="78"/>
        <v>141405</v>
      </c>
      <c r="M70" s="86">
        <f t="shared" si="78"/>
        <v>83231</v>
      </c>
      <c r="N70" s="86">
        <f t="shared" si="78"/>
        <v>89510</v>
      </c>
      <c r="O70" s="86">
        <f t="shared" si="76"/>
        <v>1496853</v>
      </c>
    </row>
    <row r="71" spans="1:17">
      <c r="A71" s="81"/>
      <c r="B71" s="81" t="s">
        <v>13</v>
      </c>
      <c r="C71" s="87">
        <v>10</v>
      </c>
      <c r="D71" s="87">
        <v>8</v>
      </c>
      <c r="E71" s="87">
        <v>10</v>
      </c>
      <c r="F71" s="87">
        <v>8</v>
      </c>
      <c r="G71" s="87">
        <v>15</v>
      </c>
      <c r="H71" s="87">
        <v>19</v>
      </c>
      <c r="I71" s="87">
        <v>17</v>
      </c>
      <c r="J71" s="87">
        <v>21</v>
      </c>
      <c r="K71" s="87">
        <v>30</v>
      </c>
      <c r="L71" s="87">
        <v>25</v>
      </c>
      <c r="M71" s="87">
        <v>8</v>
      </c>
      <c r="N71" s="87">
        <v>10</v>
      </c>
      <c r="O71" s="87">
        <f t="shared" si="76"/>
        <v>181</v>
      </c>
    </row>
    <row r="72" spans="1:17">
      <c r="A72" s="84" t="s">
        <v>17</v>
      </c>
      <c r="B72" s="84" t="s">
        <v>15</v>
      </c>
      <c r="C72" s="88">
        <v>18</v>
      </c>
      <c r="D72" s="88">
        <v>17</v>
      </c>
      <c r="E72" s="88">
        <v>14</v>
      </c>
      <c r="F72" s="88">
        <v>21</v>
      </c>
      <c r="G72" s="88">
        <v>34</v>
      </c>
      <c r="H72" s="88">
        <v>58</v>
      </c>
      <c r="I72" s="88">
        <v>61</v>
      </c>
      <c r="J72" s="88">
        <v>46</v>
      </c>
      <c r="K72" s="88">
        <v>56</v>
      </c>
      <c r="L72" s="88">
        <v>36</v>
      </c>
      <c r="M72" s="88">
        <v>21</v>
      </c>
      <c r="N72" s="88">
        <v>18</v>
      </c>
      <c r="O72" s="88">
        <f t="shared" si="76"/>
        <v>400</v>
      </c>
    </row>
    <row r="73" spans="1:17">
      <c r="A73" s="85"/>
      <c r="B73" s="85" t="s">
        <v>16</v>
      </c>
      <c r="C73" s="86">
        <f t="shared" ref="C73:H73" si="79">SUM(C71:C72)</f>
        <v>28</v>
      </c>
      <c r="D73" s="86">
        <f t="shared" si="79"/>
        <v>25</v>
      </c>
      <c r="E73" s="86">
        <f t="shared" si="79"/>
        <v>24</v>
      </c>
      <c r="F73" s="86">
        <f t="shared" si="79"/>
        <v>29</v>
      </c>
      <c r="G73" s="86">
        <f t="shared" si="79"/>
        <v>49</v>
      </c>
      <c r="H73" s="86">
        <f t="shared" si="79"/>
        <v>77</v>
      </c>
      <c r="I73" s="86">
        <f>SUM(I71:I72)</f>
        <v>78</v>
      </c>
      <c r="J73" s="86">
        <f t="shared" ref="J73:N73" si="80">SUM(J71:J72)</f>
        <v>67</v>
      </c>
      <c r="K73" s="86">
        <f t="shared" si="80"/>
        <v>86</v>
      </c>
      <c r="L73" s="86">
        <f t="shared" si="80"/>
        <v>61</v>
      </c>
      <c r="M73" s="86">
        <f t="shared" si="80"/>
        <v>29</v>
      </c>
      <c r="N73" s="86">
        <f t="shared" si="80"/>
        <v>28</v>
      </c>
      <c r="O73" s="86">
        <f t="shared" si="76"/>
        <v>581</v>
      </c>
    </row>
    <row r="74" spans="1:17">
      <c r="A74" s="80"/>
      <c r="B74" s="80"/>
      <c r="C74" s="80"/>
      <c r="D74" s="80"/>
      <c r="E74" s="80"/>
      <c r="F74" s="80"/>
      <c r="G74" s="80"/>
      <c r="H74" s="80"/>
      <c r="I74" s="80"/>
      <c r="J74" s="80"/>
      <c r="K74" s="80"/>
      <c r="L74" s="80"/>
      <c r="M74" s="80"/>
      <c r="N74" s="80"/>
      <c r="O74" s="80"/>
    </row>
    <row r="75" spans="1:17" s="32" customFormat="1" ht="12.75">
      <c r="A75" s="11" t="s">
        <v>18</v>
      </c>
      <c r="B75" s="13"/>
      <c r="C75" s="13"/>
      <c r="D75" s="13"/>
      <c r="E75" s="13"/>
      <c r="F75" s="13"/>
      <c r="G75" s="13"/>
      <c r="H75" s="13"/>
      <c r="I75" s="13"/>
      <c r="J75" s="13"/>
      <c r="K75" s="13"/>
      <c r="L75" s="13"/>
      <c r="M75" s="14"/>
      <c r="N75" s="14"/>
      <c r="O75" s="13"/>
    </row>
    <row r="76" spans="1:17" s="32" customFormat="1" ht="12.75" customHeight="1">
      <c r="A76" s="122" t="s">
        <v>62</v>
      </c>
      <c r="B76" s="122"/>
      <c r="C76" s="122"/>
      <c r="D76" s="122"/>
      <c r="E76" s="122"/>
      <c r="F76" s="122"/>
      <c r="G76" s="122"/>
      <c r="H76" s="89"/>
      <c r="I76" s="14"/>
      <c r="J76" s="14"/>
      <c r="K76" s="14"/>
      <c r="L76" s="14"/>
      <c r="M76" s="90"/>
      <c r="N76" s="90"/>
      <c r="O76" s="91" t="s">
        <v>20</v>
      </c>
    </row>
    <row r="77" spans="1:17" s="33" customFormat="1" ht="12.75">
      <c r="A77" s="12" t="s">
        <v>21</v>
      </c>
      <c r="B77" s="14"/>
      <c r="C77" s="14"/>
      <c r="D77" s="14"/>
      <c r="E77" s="14"/>
      <c r="F77" s="14"/>
      <c r="G77" s="14"/>
      <c r="H77" s="14"/>
      <c r="I77" s="14"/>
      <c r="J77" s="14"/>
      <c r="K77" s="14"/>
      <c r="L77" s="14"/>
      <c r="M77" s="14"/>
      <c r="N77" s="14"/>
      <c r="O77" s="91" t="s">
        <v>22</v>
      </c>
    </row>
    <row r="78" spans="1:17" s="33" customFormat="1" ht="12.75">
      <c r="A78" s="92" t="s">
        <v>23</v>
      </c>
      <c r="B78" s="14"/>
      <c r="C78" s="1"/>
      <c r="D78" s="1"/>
      <c r="E78" s="1"/>
      <c r="F78" s="1"/>
      <c r="G78" s="1"/>
      <c r="H78" s="1"/>
      <c r="I78" s="1"/>
      <c r="J78" s="1"/>
      <c r="K78" s="1"/>
      <c r="L78" s="1"/>
      <c r="M78" s="1"/>
      <c r="N78" s="1"/>
      <c r="O78" s="1"/>
    </row>
  </sheetData>
  <mergeCells count="9">
    <mergeCell ref="A3:O3"/>
    <mergeCell ref="A76:G76"/>
    <mergeCell ref="B5:O5"/>
    <mergeCell ref="B25:O25"/>
    <mergeCell ref="B55:O55"/>
    <mergeCell ref="B65:O65"/>
    <mergeCell ref="B45:O45"/>
    <mergeCell ref="B35:O35"/>
    <mergeCell ref="B15:O15"/>
  </mergeCells>
  <pageMargins left="0.2" right="0.2" top="0.25" bottom="0.25" header="0.3" footer="0.3"/>
  <pageSetup scale="64" orientation="landscape" horizontalDpi="300" r:id="rId1"/>
  <drawing r:id="rId2"/>
  <legacyDrawing r:id="rId3"/>
</worksheet>
</file>

<file path=xl/worksheets/sheet3.xml><?xml version="1.0" encoding="utf-8"?>
<worksheet xmlns="http://schemas.openxmlformats.org/spreadsheetml/2006/main" xmlns:r="http://schemas.openxmlformats.org/officeDocument/2006/relationships">
  <dimension ref="A1:N27"/>
  <sheetViews>
    <sheetView workbookViewId="0">
      <selection activeCell="B13" sqref="B13:E13"/>
    </sheetView>
  </sheetViews>
  <sheetFormatPr defaultRowHeight="15.75"/>
  <cols>
    <col min="1" max="1" width="15.85546875" style="34" customWidth="1"/>
    <col min="2" max="2" width="17.28515625" style="35" customWidth="1"/>
    <col min="3" max="3" width="10.85546875" style="35" customWidth="1"/>
    <col min="4" max="4" width="12" style="35" customWidth="1"/>
    <col min="5" max="5" width="38.140625" style="36" customWidth="1"/>
    <col min="6" max="16384" width="9.140625" style="36"/>
  </cols>
  <sheetData>
    <row r="1" spans="1:14" ht="5.25" customHeight="1"/>
    <row r="2" spans="1:14" ht="16.5" thickBot="1">
      <c r="A2" s="37" t="s">
        <v>30</v>
      </c>
      <c r="B2" s="36"/>
      <c r="C2" s="36"/>
      <c r="D2" s="36"/>
    </row>
    <row r="3" spans="1:14" ht="18" customHeight="1" thickBot="1">
      <c r="A3" s="38" t="s">
        <v>31</v>
      </c>
      <c r="B3" s="129" t="s">
        <v>32</v>
      </c>
      <c r="C3" s="130"/>
      <c r="D3" s="39" t="s">
        <v>33</v>
      </c>
      <c r="E3" s="40" t="s">
        <v>34</v>
      </c>
    </row>
    <row r="4" spans="1:14" ht="16.5" customHeight="1" thickBot="1">
      <c r="A4" s="41" t="s">
        <v>35</v>
      </c>
      <c r="B4" s="131" t="s">
        <v>36</v>
      </c>
      <c r="C4" s="132"/>
      <c r="D4" s="132"/>
      <c r="E4" s="133"/>
    </row>
    <row r="5" spans="1:14" ht="15.75" customHeight="1" thickBot="1">
      <c r="A5" s="41" t="s">
        <v>37</v>
      </c>
      <c r="B5" s="134" t="s">
        <v>38</v>
      </c>
      <c r="C5" s="135"/>
      <c r="D5" s="135"/>
      <c r="E5" s="136"/>
    </row>
    <row r="6" spans="1:14" ht="19.5" customHeight="1" thickBot="1">
      <c r="A6" s="41" t="s">
        <v>39</v>
      </c>
      <c r="B6" s="137" t="s">
        <v>53</v>
      </c>
      <c r="C6" s="138"/>
      <c r="D6" s="42" t="s">
        <v>40</v>
      </c>
      <c r="E6" s="43" t="s">
        <v>41</v>
      </c>
    </row>
    <row r="7" spans="1:14" ht="27" customHeight="1" thickBot="1">
      <c r="A7" s="41" t="s">
        <v>42</v>
      </c>
      <c r="B7" s="139" t="s">
        <v>65</v>
      </c>
      <c r="C7" s="140"/>
      <c r="D7" s="140"/>
      <c r="E7" s="44"/>
    </row>
    <row r="8" spans="1:14">
      <c r="A8" s="45"/>
      <c r="B8" s="46"/>
      <c r="C8" s="46"/>
      <c r="D8" s="46"/>
    </row>
    <row r="9" spans="1:14" ht="16.5" thickBot="1">
      <c r="A9" s="47" t="s">
        <v>43</v>
      </c>
      <c r="B9" s="46"/>
      <c r="C9" s="46"/>
      <c r="D9" s="46"/>
    </row>
    <row r="10" spans="1:14" ht="18" customHeight="1" thickBot="1">
      <c r="A10" s="137" t="s">
        <v>66</v>
      </c>
      <c r="B10" s="141"/>
      <c r="C10" s="141"/>
      <c r="D10" s="141"/>
      <c r="E10" s="138"/>
    </row>
    <row r="11" spans="1:14">
      <c r="A11" s="47"/>
      <c r="B11" s="46"/>
      <c r="C11" s="46"/>
      <c r="D11" s="46"/>
    </row>
    <row r="12" spans="1:14" ht="16.5" thickBot="1">
      <c r="A12" s="47" t="s">
        <v>44</v>
      </c>
      <c r="B12" s="46"/>
      <c r="C12" s="46"/>
      <c r="D12" s="46"/>
    </row>
    <row r="13" spans="1:14" ht="36" customHeight="1" thickBot="1">
      <c r="A13" s="48" t="s">
        <v>45</v>
      </c>
      <c r="B13" s="137" t="s">
        <v>64</v>
      </c>
      <c r="C13" s="141"/>
      <c r="D13" s="141"/>
      <c r="E13" s="138"/>
    </row>
    <row r="14" spans="1:14">
      <c r="A14" s="37"/>
      <c r="B14" s="36"/>
      <c r="C14" s="36"/>
      <c r="D14" s="36"/>
    </row>
    <row r="15" spans="1:14" ht="16.5" thickBot="1">
      <c r="A15" s="37" t="s">
        <v>46</v>
      </c>
      <c r="B15" s="36"/>
      <c r="C15" s="36"/>
      <c r="D15" s="36"/>
    </row>
    <row r="16" spans="1:14" ht="15" customHeight="1">
      <c r="A16" s="49" t="s">
        <v>47</v>
      </c>
      <c r="B16" s="50"/>
      <c r="C16" s="51" t="s">
        <v>60</v>
      </c>
      <c r="D16" s="52"/>
      <c r="E16" s="53"/>
      <c r="F16" s="54"/>
      <c r="G16" s="54"/>
      <c r="H16" s="54"/>
      <c r="I16" s="54"/>
      <c r="J16" s="54"/>
      <c r="K16" s="54"/>
      <c r="L16" s="54"/>
      <c r="M16" s="54"/>
      <c r="N16" s="55"/>
    </row>
    <row r="17" spans="1:14" ht="40.5" customHeight="1">
      <c r="A17" s="142" t="s">
        <v>48</v>
      </c>
      <c r="B17" s="143"/>
      <c r="C17" s="143"/>
      <c r="D17" s="143"/>
      <c r="E17" s="143"/>
      <c r="F17" s="143"/>
      <c r="G17" s="143"/>
      <c r="H17" s="143"/>
      <c r="I17" s="143"/>
      <c r="J17" s="143"/>
      <c r="K17" s="143"/>
      <c r="L17" s="143"/>
      <c r="M17" s="143"/>
      <c r="N17" s="144"/>
    </row>
    <row r="18" spans="1:14" ht="15" customHeight="1">
      <c r="A18" s="145" t="s">
        <v>49</v>
      </c>
      <c r="B18" s="146"/>
      <c r="C18" s="146"/>
      <c r="D18" s="146"/>
      <c r="E18" s="146"/>
      <c r="F18" s="146"/>
      <c r="G18" s="146"/>
      <c r="H18" s="146"/>
      <c r="I18" s="146"/>
      <c r="J18" s="146"/>
      <c r="K18" s="146"/>
      <c r="L18" s="146"/>
      <c r="M18" s="146"/>
      <c r="N18" s="147"/>
    </row>
    <row r="19" spans="1:14" ht="13.5" customHeight="1" thickBot="1">
      <c r="A19" s="148" t="s">
        <v>50</v>
      </c>
      <c r="B19" s="149"/>
      <c r="C19" s="149"/>
      <c r="D19" s="149"/>
      <c r="E19" s="149"/>
      <c r="F19" s="149"/>
      <c r="G19" s="149"/>
      <c r="H19" s="56"/>
      <c r="I19" s="56"/>
      <c r="J19" s="56"/>
      <c r="K19" s="56"/>
      <c r="L19" s="56"/>
      <c r="M19" s="56"/>
      <c r="N19" s="57"/>
    </row>
    <row r="20" spans="1:14">
      <c r="A20" s="58"/>
      <c r="B20" s="36"/>
      <c r="C20" s="36"/>
      <c r="D20" s="36"/>
    </row>
    <row r="21" spans="1:14" ht="16.5" thickBot="1">
      <c r="A21" s="37" t="s">
        <v>51</v>
      </c>
      <c r="B21" s="36"/>
      <c r="C21" s="36"/>
      <c r="D21" s="36"/>
    </row>
    <row r="22" spans="1:14" ht="15" customHeight="1">
      <c r="A22" s="150" t="s">
        <v>61</v>
      </c>
      <c r="B22" s="151"/>
      <c r="C22" s="151"/>
      <c r="D22" s="151"/>
      <c r="E22" s="151"/>
      <c r="F22" s="151"/>
      <c r="G22" s="151"/>
      <c r="H22" s="151"/>
      <c r="I22" s="151"/>
      <c r="J22" s="151"/>
      <c r="K22" s="151"/>
      <c r="L22" s="151"/>
      <c r="M22" s="151"/>
      <c r="N22" s="152"/>
    </row>
    <row r="23" spans="1:14" ht="15.75" customHeight="1" thickBot="1">
      <c r="A23" s="148"/>
      <c r="B23" s="149"/>
      <c r="C23" s="149"/>
      <c r="D23" s="149"/>
      <c r="E23" s="149"/>
      <c r="F23" s="149"/>
      <c r="G23" s="149"/>
      <c r="H23" s="149"/>
      <c r="I23" s="149"/>
      <c r="J23" s="149"/>
      <c r="K23" s="149"/>
      <c r="L23" s="149"/>
      <c r="M23" s="149"/>
      <c r="N23" s="153"/>
    </row>
    <row r="24" spans="1:14">
      <c r="A24" s="59"/>
      <c r="B24" s="36"/>
      <c r="C24" s="36"/>
      <c r="D24" s="36"/>
    </row>
    <row r="25" spans="1:14" ht="16.5" thickBot="1">
      <c r="A25" s="60" t="s">
        <v>52</v>
      </c>
      <c r="B25" s="36"/>
      <c r="C25" s="36"/>
      <c r="D25" s="36"/>
    </row>
    <row r="26" spans="1:14" ht="44.25" customHeight="1" thickBot="1">
      <c r="A26" s="126" t="s">
        <v>59</v>
      </c>
      <c r="B26" s="127"/>
      <c r="C26" s="127"/>
      <c r="D26" s="127"/>
      <c r="E26" s="127"/>
      <c r="F26" s="127"/>
      <c r="G26" s="127"/>
      <c r="H26" s="127"/>
      <c r="I26" s="127"/>
      <c r="J26" s="127"/>
      <c r="K26" s="127"/>
      <c r="L26" s="127"/>
      <c r="M26" s="127"/>
      <c r="N26" s="128"/>
    </row>
    <row r="27" spans="1:14">
      <c r="A27" s="37"/>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francisco.pesante</cp:lastModifiedBy>
  <cp:lastPrinted>2011-01-18T16:33:07Z</cp:lastPrinted>
  <dcterms:created xsi:type="dcterms:W3CDTF">2010-08-03T18:46:07Z</dcterms:created>
  <dcterms:modified xsi:type="dcterms:W3CDTF">2012-05-18T13:39:58Z</dcterms:modified>
</cp:coreProperties>
</file>