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jpeg" ContentType="image/jpeg"/>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525" windowWidth="18555" windowHeight="11505"/>
  </bookViews>
  <sheets>
    <sheet name="SUMMARY DASHBOARD" sheetId="11" r:id="rId1"/>
    <sheet name="REG+OCC BY CLASS FEBRUARY 2012" sheetId="2" r:id="rId2"/>
    <sheet name="REG+OCC BY CLASS FY 2011-2012" sheetId="3" r:id="rId3"/>
    <sheet name="REG+OCC BY CLASS CY 2012" sheetId="1" r:id="rId4"/>
    <sheet name="REG+OCC BY REGION FEBRUARY 2012" sheetId="4" r:id="rId5"/>
    <sheet name="REG+OCC BY REGION FY 2001-2012" sheetId="5" r:id="rId6"/>
    <sheet name="REG+OCC BY REGION CY 2012" sheetId="6" r:id="rId7"/>
    <sheet name="ARR$ FEBRUARY 2012" sheetId="7" r:id="rId8"/>
    <sheet name="ARR$ BY REGION FY 11-12" sheetId="8" r:id="rId9"/>
    <sheet name="ARR$ BY AREA FY 11-12" sheetId="9" r:id="rId10"/>
    <sheet name="ARR$ BY REGION CY 2012" sheetId="10" r:id="rId11"/>
    <sheet name="ARR$ BY AREA CY 2012" sheetId="13" r:id="rId12"/>
    <sheet name="CONTACTO" sheetId="12" r:id="rId13"/>
  </sheets>
  <externalReferences>
    <externalReference r:id="rId14"/>
  </externalReferences>
  <definedNames>
    <definedName name="_xlnm.Print_Area" localSheetId="11">'ARR$ BY AREA CY 2012'!$A$1:$O$35</definedName>
    <definedName name="_xlnm.Print_Area" localSheetId="9">'ARR$ BY AREA FY 11-12'!$A$1:$O$35</definedName>
    <definedName name="_xlnm.Print_Area" localSheetId="10">'ARR$ BY REGION CY 2012'!$A$1:$O$65</definedName>
    <definedName name="_xlnm.Print_Area" localSheetId="8">'ARR$ BY REGION FY 11-12'!$A$1:$O$65</definedName>
    <definedName name="_xlnm.Print_Area" localSheetId="1">'REG+OCC BY CLASS FEBRUARY 2012'!$A$1:$W$30</definedName>
    <definedName name="_xlnm.Print_Area" localSheetId="0">'SUMMARY DASHBOARD'!$A$1:$L$32</definedName>
  </definedNames>
  <calcPr calcId="125725"/>
</workbook>
</file>

<file path=xl/calcChain.xml><?xml version="1.0" encoding="utf-8"?>
<calcChain xmlns="http://schemas.openxmlformats.org/spreadsheetml/2006/main">
  <c r="G21" i="11"/>
  <c r="F21"/>
  <c r="E21"/>
  <c r="G20"/>
  <c r="F20"/>
  <c r="E20"/>
  <c r="G16"/>
  <c r="F16"/>
  <c r="E16"/>
  <c r="G15"/>
  <c r="F15"/>
  <c r="E15"/>
  <c r="G11"/>
  <c r="F11"/>
  <c r="E11"/>
  <c r="G8"/>
  <c r="F8"/>
  <c r="E8"/>
  <c r="D35" i="13"/>
  <c r="C35"/>
  <c r="D34"/>
  <c r="C34"/>
  <c r="D33"/>
  <c r="C33"/>
  <c r="D32"/>
  <c r="C32"/>
  <c r="D31"/>
  <c r="C31"/>
  <c r="D30"/>
  <c r="C30"/>
  <c r="D29"/>
  <c r="C29"/>
  <c r="D28"/>
  <c r="C28"/>
  <c r="D27"/>
  <c r="C27"/>
  <c r="T47" i="6"/>
  <c r="J47"/>
  <c r="G47"/>
  <c r="D47"/>
  <c r="T46"/>
  <c r="J46"/>
  <c r="G46"/>
  <c r="T45"/>
  <c r="J45"/>
  <c r="G45"/>
  <c r="T44"/>
  <c r="J44"/>
  <c r="G44"/>
  <c r="D44"/>
  <c r="W35"/>
  <c r="V35"/>
  <c r="T35"/>
  <c r="Q35"/>
  <c r="P35"/>
  <c r="J35"/>
  <c r="I35"/>
  <c r="K35" s="1"/>
  <c r="G35"/>
  <c r="D35"/>
  <c r="W34"/>
  <c r="T34"/>
  <c r="S34"/>
  <c r="Q34"/>
  <c r="N34" s="1"/>
  <c r="J34"/>
  <c r="I34"/>
  <c r="F34"/>
  <c r="T47" i="5"/>
  <c r="J47"/>
  <c r="T46"/>
  <c r="J46"/>
  <c r="G46"/>
  <c r="T45"/>
  <c r="J45"/>
  <c r="G45"/>
  <c r="T44"/>
  <c r="J44"/>
  <c r="G44"/>
  <c r="W35"/>
  <c r="V35"/>
  <c r="T35"/>
  <c r="Q35"/>
  <c r="P35"/>
  <c r="J35"/>
  <c r="I35"/>
  <c r="K35" s="1"/>
  <c r="G35"/>
  <c r="W34"/>
  <c r="T34"/>
  <c r="S34"/>
  <c r="Q34"/>
  <c r="N34" s="1"/>
  <c r="J34"/>
  <c r="G34"/>
  <c r="F34"/>
  <c r="V33"/>
  <c r="T33"/>
  <c r="N35" i="6" l="1"/>
  <c r="Z35"/>
  <c r="D35" i="5"/>
  <c r="Z35" s="1"/>
  <c r="H34"/>
  <c r="N35"/>
  <c r="G33" i="6"/>
  <c r="I33"/>
  <c r="P33"/>
  <c r="T33"/>
  <c r="T37" s="1"/>
  <c r="V33"/>
  <c r="R35"/>
  <c r="X35"/>
  <c r="P44"/>
  <c r="S44"/>
  <c r="U44" s="1"/>
  <c r="V44"/>
  <c r="S45"/>
  <c r="U45" s="1"/>
  <c r="P46"/>
  <c r="S46"/>
  <c r="U46" s="1"/>
  <c r="V46"/>
  <c r="Q47"/>
  <c r="N47" s="1"/>
  <c r="W47"/>
  <c r="Z47" s="1"/>
  <c r="K34"/>
  <c r="U34"/>
  <c r="F33"/>
  <c r="J33"/>
  <c r="J37" s="1"/>
  <c r="Q33"/>
  <c r="S33"/>
  <c r="W33"/>
  <c r="G34"/>
  <c r="H34" s="1"/>
  <c r="F44"/>
  <c r="H44" s="1"/>
  <c r="I44"/>
  <c r="K44" s="1"/>
  <c r="Q44"/>
  <c r="N44" s="1"/>
  <c r="W44"/>
  <c r="Z44" s="1"/>
  <c r="F45"/>
  <c r="H45" s="1"/>
  <c r="Q45"/>
  <c r="N45" s="1"/>
  <c r="W45"/>
  <c r="F46"/>
  <c r="H46" s="1"/>
  <c r="I46"/>
  <c r="K46" s="1"/>
  <c r="Q46"/>
  <c r="N46" s="1"/>
  <c r="C47"/>
  <c r="E47" s="1"/>
  <c r="F47"/>
  <c r="H47" s="1"/>
  <c r="I47"/>
  <c r="K47" s="1"/>
  <c r="P47"/>
  <c r="S47"/>
  <c r="U47" s="1"/>
  <c r="C33"/>
  <c r="D46"/>
  <c r="P34"/>
  <c r="V34"/>
  <c r="F35"/>
  <c r="H35" s="1"/>
  <c r="S35"/>
  <c r="U35" s="1"/>
  <c r="I33" i="5"/>
  <c r="S33"/>
  <c r="W33"/>
  <c r="X33" s="1"/>
  <c r="F33"/>
  <c r="J33"/>
  <c r="J37" s="1"/>
  <c r="Q33"/>
  <c r="R35"/>
  <c r="X35"/>
  <c r="P44"/>
  <c r="S44"/>
  <c r="U44" s="1"/>
  <c r="S45"/>
  <c r="U45" s="1"/>
  <c r="P46"/>
  <c r="S46"/>
  <c r="U46" s="1"/>
  <c r="V46"/>
  <c r="F47"/>
  <c r="I47"/>
  <c r="K47" s="1"/>
  <c r="Q47"/>
  <c r="N47" s="1"/>
  <c r="W47"/>
  <c r="T37"/>
  <c r="U34"/>
  <c r="G33"/>
  <c r="G37" s="1"/>
  <c r="P33"/>
  <c r="F44"/>
  <c r="H44" s="1"/>
  <c r="I44"/>
  <c r="K44" s="1"/>
  <c r="Q44"/>
  <c r="N44" s="1"/>
  <c r="W44"/>
  <c r="F45"/>
  <c r="H45" s="1"/>
  <c r="Q45"/>
  <c r="N45" s="1"/>
  <c r="W45"/>
  <c r="F46"/>
  <c r="H46" s="1"/>
  <c r="I46"/>
  <c r="K46" s="1"/>
  <c r="Q46"/>
  <c r="N46" s="1"/>
  <c r="W46"/>
  <c r="C47"/>
  <c r="S47"/>
  <c r="U47" s="1"/>
  <c r="D33"/>
  <c r="G47"/>
  <c r="C34"/>
  <c r="I34"/>
  <c r="K34" s="1"/>
  <c r="P34"/>
  <c r="V34"/>
  <c r="F35"/>
  <c r="H35" s="1"/>
  <c r="S35"/>
  <c r="U35" s="1"/>
  <c r="D44" l="1"/>
  <c r="Z44" s="1"/>
  <c r="X34" i="6"/>
  <c r="W46"/>
  <c r="Z46" s="1"/>
  <c r="V45"/>
  <c r="I45"/>
  <c r="K45" s="1"/>
  <c r="D34"/>
  <c r="Z34" s="1"/>
  <c r="W37"/>
  <c r="S37"/>
  <c r="U37" s="1"/>
  <c r="U33"/>
  <c r="Q37"/>
  <c r="N37" s="1"/>
  <c r="N33"/>
  <c r="F37"/>
  <c r="H33"/>
  <c r="X46"/>
  <c r="X44"/>
  <c r="X33"/>
  <c r="V37"/>
  <c r="Y33"/>
  <c r="R33"/>
  <c r="P37"/>
  <c r="M33"/>
  <c r="O33" s="1"/>
  <c r="K33"/>
  <c r="I37"/>
  <c r="K37" s="1"/>
  <c r="D33"/>
  <c r="D37" s="1"/>
  <c r="G37"/>
  <c r="M34"/>
  <c r="O34" s="1"/>
  <c r="R34"/>
  <c r="V47"/>
  <c r="P45"/>
  <c r="C35"/>
  <c r="R47"/>
  <c r="M47"/>
  <c r="O47" s="1"/>
  <c r="W43"/>
  <c r="S43"/>
  <c r="Q43"/>
  <c r="J43"/>
  <c r="J49" s="1"/>
  <c r="F43"/>
  <c r="M46"/>
  <c r="O46" s="1"/>
  <c r="R46"/>
  <c r="M44"/>
  <c r="O44" s="1"/>
  <c r="R44"/>
  <c r="V43"/>
  <c r="T43"/>
  <c r="T49" s="1"/>
  <c r="P43"/>
  <c r="I43"/>
  <c r="G43"/>
  <c r="G49" s="1"/>
  <c r="C34"/>
  <c r="M35"/>
  <c r="O35" s="1"/>
  <c r="V43" i="5"/>
  <c r="Y34"/>
  <c r="X34"/>
  <c r="P47"/>
  <c r="P45"/>
  <c r="C45"/>
  <c r="V44"/>
  <c r="C35"/>
  <c r="R33"/>
  <c r="P37"/>
  <c r="M33"/>
  <c r="X46"/>
  <c r="M44"/>
  <c r="O44" s="1"/>
  <c r="R44"/>
  <c r="Q37"/>
  <c r="N37" s="1"/>
  <c r="N33"/>
  <c r="F37"/>
  <c r="H37" s="1"/>
  <c r="H33"/>
  <c r="W43"/>
  <c r="S43"/>
  <c r="I43"/>
  <c r="M35"/>
  <c r="O35" s="1"/>
  <c r="C33"/>
  <c r="T43"/>
  <c r="T49" s="1"/>
  <c r="M34"/>
  <c r="O34" s="1"/>
  <c r="R34"/>
  <c r="V47"/>
  <c r="V45"/>
  <c r="I45"/>
  <c r="K45" s="1"/>
  <c r="D34"/>
  <c r="Z34" s="1"/>
  <c r="P43"/>
  <c r="G43"/>
  <c r="G49" s="1"/>
  <c r="M46"/>
  <c r="O46" s="1"/>
  <c r="R46"/>
  <c r="Q43"/>
  <c r="J43"/>
  <c r="J49" s="1"/>
  <c r="F43"/>
  <c r="W37"/>
  <c r="Z33"/>
  <c r="S37"/>
  <c r="U37" s="1"/>
  <c r="U33"/>
  <c r="K33"/>
  <c r="I37"/>
  <c r="K37" s="1"/>
  <c r="E34"/>
  <c r="H47"/>
  <c r="V37"/>
  <c r="E34" i="6" l="1"/>
  <c r="D47" i="5"/>
  <c r="C43" i="6"/>
  <c r="C46"/>
  <c r="C45"/>
  <c r="F49"/>
  <c r="H49" s="1"/>
  <c r="H43"/>
  <c r="Q49"/>
  <c r="N49" s="1"/>
  <c r="N43"/>
  <c r="S49"/>
  <c r="U49" s="1"/>
  <c r="U43"/>
  <c r="W49"/>
  <c r="E35"/>
  <c r="Y35"/>
  <c r="C44"/>
  <c r="R45"/>
  <c r="M45"/>
  <c r="O45" s="1"/>
  <c r="M37"/>
  <c r="O37" s="1"/>
  <c r="R37"/>
  <c r="X45"/>
  <c r="Y45"/>
  <c r="H37"/>
  <c r="Z37"/>
  <c r="Y34"/>
  <c r="E33"/>
  <c r="D43"/>
  <c r="K43"/>
  <c r="I49"/>
  <c r="K49" s="1"/>
  <c r="R43"/>
  <c r="P49"/>
  <c r="M43"/>
  <c r="O43" s="1"/>
  <c r="X43"/>
  <c r="V49"/>
  <c r="Y43"/>
  <c r="D45"/>
  <c r="Z45" s="1"/>
  <c r="X47"/>
  <c r="Y47"/>
  <c r="X37"/>
  <c r="Z33"/>
  <c r="C37"/>
  <c r="E37" s="1"/>
  <c r="D43" i="5"/>
  <c r="X37"/>
  <c r="F49"/>
  <c r="H49" s="1"/>
  <c r="H43"/>
  <c r="Q49"/>
  <c r="N49" s="1"/>
  <c r="N43"/>
  <c r="X45"/>
  <c r="Y45"/>
  <c r="E33"/>
  <c r="C37"/>
  <c r="Y37" s="1"/>
  <c r="Y33"/>
  <c r="K43"/>
  <c r="I49"/>
  <c r="K49" s="1"/>
  <c r="M37"/>
  <c r="O37" s="1"/>
  <c r="R37"/>
  <c r="E35"/>
  <c r="Y35"/>
  <c r="C44"/>
  <c r="E44" s="1"/>
  <c r="X44"/>
  <c r="R45"/>
  <c r="M45"/>
  <c r="O45" s="1"/>
  <c r="D37"/>
  <c r="C43"/>
  <c r="C46"/>
  <c r="R43"/>
  <c r="P49"/>
  <c r="M43"/>
  <c r="O43" s="1"/>
  <c r="D45"/>
  <c r="Z45" s="1"/>
  <c r="X47"/>
  <c r="Y47"/>
  <c r="S49"/>
  <c r="U49" s="1"/>
  <c r="U43"/>
  <c r="W49"/>
  <c r="Z43"/>
  <c r="D46"/>
  <c r="Z46" s="1"/>
  <c r="R47"/>
  <c r="M47"/>
  <c r="O47" s="1"/>
  <c r="X43"/>
  <c r="V49"/>
  <c r="Y43"/>
  <c r="Z37"/>
  <c r="O33"/>
  <c r="E45"/>
  <c r="E47" l="1"/>
  <c r="Z47"/>
  <c r="Y44"/>
  <c r="X49" i="6"/>
  <c r="E44"/>
  <c r="Y44"/>
  <c r="E46"/>
  <c r="Y46"/>
  <c r="E43"/>
  <c r="C49"/>
  <c r="Y49" s="1"/>
  <c r="Y37"/>
  <c r="D49"/>
  <c r="Z49" s="1"/>
  <c r="E45"/>
  <c r="M49"/>
  <c r="O49" s="1"/>
  <c r="R49"/>
  <c r="Z43"/>
  <c r="X49" i="5"/>
  <c r="E46"/>
  <c r="Y46"/>
  <c r="E43"/>
  <c r="C49"/>
  <c r="Y49" s="1"/>
  <c r="D49"/>
  <c r="Z49" s="1"/>
  <c r="M49"/>
  <c r="O49" s="1"/>
  <c r="R49"/>
  <c r="E37"/>
  <c r="E49" i="6" l="1"/>
  <c r="E49" i="5"/>
  <c r="F33" i="4" l="1"/>
  <c r="G33"/>
  <c r="H33" s="1"/>
  <c r="I33"/>
  <c r="J33"/>
  <c r="K33" s="1"/>
  <c r="P33"/>
  <c r="Q33"/>
  <c r="R33" s="1"/>
  <c r="S33"/>
  <c r="T33"/>
  <c r="V33"/>
  <c r="W33"/>
  <c r="F34"/>
  <c r="G34"/>
  <c r="H34" s="1"/>
  <c r="I34"/>
  <c r="J34"/>
  <c r="P34"/>
  <c r="Q34"/>
  <c r="S34"/>
  <c r="M34" s="1"/>
  <c r="T34"/>
  <c r="U34" s="1"/>
  <c r="V34"/>
  <c r="W34"/>
  <c r="F35"/>
  <c r="G35"/>
  <c r="I35"/>
  <c r="I37" s="1"/>
  <c r="J35"/>
  <c r="K35"/>
  <c r="P35"/>
  <c r="Q35"/>
  <c r="R35" s="1"/>
  <c r="S35"/>
  <c r="T35"/>
  <c r="V35"/>
  <c r="W35"/>
  <c r="X35" s="1"/>
  <c r="F37"/>
  <c r="J37"/>
  <c r="Q37"/>
  <c r="S37"/>
  <c r="F43"/>
  <c r="G43"/>
  <c r="H43" s="1"/>
  <c r="I43"/>
  <c r="J43"/>
  <c r="K43" s="1"/>
  <c r="P43"/>
  <c r="Q43"/>
  <c r="R43" s="1"/>
  <c r="S43"/>
  <c r="T43"/>
  <c r="V43"/>
  <c r="W43"/>
  <c r="F44"/>
  <c r="J44"/>
  <c r="Q44"/>
  <c r="S44"/>
  <c r="W44"/>
  <c r="F45"/>
  <c r="J45"/>
  <c r="Q45"/>
  <c r="S45"/>
  <c r="W45"/>
  <c r="G46"/>
  <c r="I46"/>
  <c r="P46"/>
  <c r="V46"/>
  <c r="F47"/>
  <c r="J47"/>
  <c r="Q47"/>
  <c r="S47"/>
  <c r="W47"/>
  <c r="W37" l="1"/>
  <c r="X33"/>
  <c r="N33"/>
  <c r="X43"/>
  <c r="N43"/>
  <c r="M43"/>
  <c r="K34"/>
  <c r="K37"/>
  <c r="N34"/>
  <c r="M33"/>
  <c r="N35"/>
  <c r="M35"/>
  <c r="H35"/>
  <c r="X34"/>
  <c r="D47"/>
  <c r="Z47" s="1"/>
  <c r="T46"/>
  <c r="D46"/>
  <c r="C34"/>
  <c r="C33"/>
  <c r="Y33" s="1"/>
  <c r="O33"/>
  <c r="D44"/>
  <c r="Z44" s="1"/>
  <c r="D45"/>
  <c r="Z45" s="1"/>
  <c r="C35"/>
  <c r="Y35" s="1"/>
  <c r="D34"/>
  <c r="Z34" s="1"/>
  <c r="D33"/>
  <c r="O43"/>
  <c r="O35"/>
  <c r="O34"/>
  <c r="D35"/>
  <c r="Z35" s="1"/>
  <c r="U43"/>
  <c r="V37"/>
  <c r="T37"/>
  <c r="U37" s="1"/>
  <c r="P37"/>
  <c r="G37"/>
  <c r="H37" s="1"/>
  <c r="U35"/>
  <c r="R34"/>
  <c r="U33"/>
  <c r="N37" l="1"/>
  <c r="G44"/>
  <c r="P44"/>
  <c r="V44"/>
  <c r="G45"/>
  <c r="H45" s="1"/>
  <c r="P45"/>
  <c r="V45"/>
  <c r="F46"/>
  <c r="Q46"/>
  <c r="W46"/>
  <c r="G47"/>
  <c r="H47" s="1"/>
  <c r="P47"/>
  <c r="V47"/>
  <c r="D43"/>
  <c r="C46"/>
  <c r="C47"/>
  <c r="E47" s="1"/>
  <c r="C43"/>
  <c r="Y34"/>
  <c r="E34"/>
  <c r="C44"/>
  <c r="E44" s="1"/>
  <c r="E35"/>
  <c r="I44"/>
  <c r="T44"/>
  <c r="I45"/>
  <c r="K45" s="1"/>
  <c r="T45"/>
  <c r="J46"/>
  <c r="S46"/>
  <c r="I47"/>
  <c r="K47" s="1"/>
  <c r="T47"/>
  <c r="M37"/>
  <c r="O37" s="1"/>
  <c r="R37"/>
  <c r="X37"/>
  <c r="Z33"/>
  <c r="D37"/>
  <c r="Z37" s="1"/>
  <c r="E33"/>
  <c r="C37"/>
  <c r="E37" s="1"/>
  <c r="C45"/>
  <c r="E45" s="1"/>
  <c r="Y37" l="1"/>
  <c r="U47"/>
  <c r="N47"/>
  <c r="M46"/>
  <c r="U46"/>
  <c r="S49"/>
  <c r="K46"/>
  <c r="J49"/>
  <c r="N45"/>
  <c r="U45"/>
  <c r="U44"/>
  <c r="T49"/>
  <c r="N44"/>
  <c r="E43"/>
  <c r="C49"/>
  <c r="Y43"/>
  <c r="Y47"/>
  <c r="X47"/>
  <c r="M47"/>
  <c r="O47" s="1"/>
  <c r="R47"/>
  <c r="Q49"/>
  <c r="N49" s="1"/>
  <c r="N46"/>
  <c r="R46"/>
  <c r="H46"/>
  <c r="F49"/>
  <c r="K44"/>
  <c r="I49"/>
  <c r="K49" s="1"/>
  <c r="E46"/>
  <c r="Y46"/>
  <c r="Z43"/>
  <c r="D49"/>
  <c r="X46"/>
  <c r="Z46"/>
  <c r="W49"/>
  <c r="X45"/>
  <c r="Y45"/>
  <c r="R45"/>
  <c r="M45"/>
  <c r="O45" s="1"/>
  <c r="Y44"/>
  <c r="X44"/>
  <c r="V49"/>
  <c r="M44"/>
  <c r="O44" s="1"/>
  <c r="R44"/>
  <c r="P49"/>
  <c r="H44"/>
  <c r="G49"/>
  <c r="Z49" l="1"/>
  <c r="M49"/>
  <c r="O49" s="1"/>
  <c r="R49"/>
  <c r="U49"/>
  <c r="O46"/>
  <c r="Y49"/>
  <c r="X49"/>
  <c r="H49"/>
  <c r="E49"/>
  <c r="F28" i="1" l="1"/>
  <c r="E28"/>
</calcChain>
</file>

<file path=xl/sharedStrings.xml><?xml version="1.0" encoding="utf-8"?>
<sst xmlns="http://schemas.openxmlformats.org/spreadsheetml/2006/main" count="1011" uniqueCount="192">
  <si>
    <t>CALENDAR YEAR 2012</t>
  </si>
  <si>
    <t xml:space="preserve">TOTAL </t>
  </si>
  <si>
    <t>%</t>
  </si>
  <si>
    <t>NON</t>
  </si>
  <si>
    <t xml:space="preserve">CHANGE IN </t>
  </si>
  <si>
    <t>ROOMS NIGHT</t>
  </si>
  <si>
    <t>AVERAGE</t>
  </si>
  <si>
    <t>(AS OF FEBRUARY)</t>
  </si>
  <si>
    <t>REGISTRATIONS</t>
  </si>
  <si>
    <t>CHANGE</t>
  </si>
  <si>
    <t>RESIDENTS</t>
  </si>
  <si>
    <t>OCCUPANCY</t>
  </si>
  <si>
    <t>OCCUPIED</t>
  </si>
  <si>
    <t>AVAILABLE</t>
  </si>
  <si>
    <t>GUEST</t>
  </si>
  <si>
    <t>LENGTH OF STAY</t>
  </si>
  <si>
    <t>GRAND TOTAL</t>
  </si>
  <si>
    <t xml:space="preserve"> ALL HOTELS</t>
  </si>
  <si>
    <t xml:space="preserve">     METROPOLITAN TOTAL</t>
  </si>
  <si>
    <t xml:space="preserve">     NON-METRO AREA TOTAL</t>
  </si>
  <si>
    <t xml:space="preserve"> PARADORES</t>
  </si>
  <si>
    <t xml:space="preserve">     TOURIST HOTELS</t>
  </si>
  <si>
    <t xml:space="preserve">        METROPOLITAN</t>
  </si>
  <si>
    <t xml:space="preserve">        NON-METRO</t>
  </si>
  <si>
    <t xml:space="preserve">     COMMERCIAL HOTELS</t>
  </si>
  <si>
    <t>YEAR 2011-REVISED</t>
  </si>
  <si>
    <t xml:space="preserve"> COMMERCIAL HOTELS</t>
  </si>
  <si>
    <t xml:space="preserve"> TOURIST HOTELS</t>
  </si>
  <si>
    <t>PARADORES</t>
  </si>
  <si>
    <t xml:space="preserve">  NON-METRO AREA TOTAL</t>
  </si>
  <si>
    <t xml:space="preserve">  METROPOLITAN TOTAL</t>
  </si>
  <si>
    <t>ALL HOTELS</t>
  </si>
  <si>
    <t>2012/2011</t>
  </si>
  <si>
    <t>FEBRUARY</t>
  </si>
  <si>
    <t>ROOM NIGHTS</t>
  </si>
  <si>
    <t>FEBRUARY 2012</t>
  </si>
  <si>
    <t>AS OF</t>
  </si>
  <si>
    <t>FISCAL-2011-2012</t>
  </si>
  <si>
    <t>2/ Includes Paradores.</t>
  </si>
  <si>
    <t>1/ Metropolitan Region includes the following municipalities: Bayamón, Cataño, Guaynabo, San Juan and Carolina.</t>
  </si>
  <si>
    <t>Grand Total All Lodgings 2/</t>
  </si>
  <si>
    <t>North Central</t>
  </si>
  <si>
    <t>South (Porta Caribe)</t>
  </si>
  <si>
    <t>East Central</t>
  </si>
  <si>
    <t>West (Porta del Sol)</t>
  </si>
  <si>
    <t>Metropolitan 1/</t>
  </si>
  <si>
    <t>11/10</t>
  </si>
  <si>
    <t>Region</t>
  </si>
  <si>
    <t>Average Length of Stay</t>
  </si>
  <si>
    <t>Change %</t>
  </si>
  <si>
    <t>Guests</t>
  </si>
  <si>
    <t>Rooms Nights Available</t>
  </si>
  <si>
    <t>Rooms Nights Rented</t>
  </si>
  <si>
    <t>Change</t>
  </si>
  <si>
    <t>Occupancy Rate %</t>
  </si>
  <si>
    <t>Residents</t>
  </si>
  <si>
    <t>Non-Residents</t>
  </si>
  <si>
    <t>Total Registration</t>
  </si>
  <si>
    <t>BY REGION AS OF FEBRUARY 2012</t>
  </si>
  <si>
    <t>Over 200</t>
  </si>
  <si>
    <t>81 to 200</t>
  </si>
  <si>
    <t>80 or less Rooms</t>
  </si>
  <si>
    <t>Classification By Number of Rooms</t>
  </si>
  <si>
    <t>BY NUMBER OF ROOMS AS OF FEBRUARY 2012</t>
  </si>
  <si>
    <t>Paradores</t>
  </si>
  <si>
    <t>Sub Total</t>
  </si>
  <si>
    <t>81 to 200 &amp; Over 200</t>
  </si>
  <si>
    <t>FOR THE MONTH OF FEBRUARY 2012</t>
  </si>
  <si>
    <t>REGISTRATIONS AND OCCUPANCY RATE</t>
  </si>
  <si>
    <t>FISCAL YEAR 2011-2012</t>
  </si>
  <si>
    <t xml:space="preserve"> AS OF FEBRUARY 2012</t>
  </si>
  <si>
    <t>CALENDAR YEAR 2011</t>
  </si>
  <si>
    <t>12/11</t>
  </si>
  <si>
    <t>BY REGION - FEBRUARY 2012</t>
  </si>
  <si>
    <t>Classification by</t>
  </si>
  <si>
    <t>Average Room Rate $</t>
  </si>
  <si>
    <t>CHANGE %</t>
  </si>
  <si>
    <t>Number of Rooms</t>
  </si>
  <si>
    <t>February 2012</t>
  </si>
  <si>
    <t>February 2011</t>
  </si>
  <si>
    <t>Metropolitan</t>
  </si>
  <si>
    <t>Grand Total</t>
  </si>
  <si>
    <t>BY AREA - FEBRUARY 2012</t>
  </si>
  <si>
    <t>Area</t>
  </si>
  <si>
    <t>Metro</t>
  </si>
  <si>
    <t>Non Metro</t>
  </si>
  <si>
    <t>PARADORES - FEBRUARY 2012</t>
  </si>
  <si>
    <t>FISCAL YEAR 2011-2012 P</t>
  </si>
  <si>
    <t>Class By Num of Rooms</t>
  </si>
  <si>
    <t>2011 Jul</t>
  </si>
  <si>
    <t>2011 Aug</t>
  </si>
  <si>
    <t>2011 Sep</t>
  </si>
  <si>
    <t>2011 Oct</t>
  </si>
  <si>
    <t>2011 Nov</t>
  </si>
  <si>
    <t>2011 Dec</t>
  </si>
  <si>
    <t>2012 Jan</t>
  </si>
  <si>
    <t>2012 Feb</t>
  </si>
  <si>
    <t>2012 Mar</t>
  </si>
  <si>
    <t>2012 Apr</t>
  </si>
  <si>
    <t>2012 May</t>
  </si>
  <si>
    <t>2012 Jun</t>
  </si>
  <si>
    <t>ARR $</t>
  </si>
  <si>
    <t>FISCAL YEAR 2010-2011 R</t>
  </si>
  <si>
    <t>2010 Jul</t>
  </si>
  <si>
    <t>2010 Aug</t>
  </si>
  <si>
    <t>2010 Sep</t>
  </si>
  <si>
    <t>2010 Oct</t>
  </si>
  <si>
    <t>2010 Nov</t>
  </si>
  <si>
    <t>2010 Dec</t>
  </si>
  <si>
    <t>2011 Jan</t>
  </si>
  <si>
    <t>2011 Feb</t>
  </si>
  <si>
    <t>2011 Mar</t>
  </si>
  <si>
    <t>2011 Apr</t>
  </si>
  <si>
    <t>2011 May</t>
  </si>
  <si>
    <t>2011 Jun</t>
  </si>
  <si>
    <t>PERCENTAGE CHANGE:  FISCAL YEAR 2011-2012 vs 2010-2011</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</si>
  <si>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</si>
  <si>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</si>
  <si>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</si>
  <si>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</si>
  <si>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</si>
  <si>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</si>
  <si>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</si>
  <si>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</si>
  <si>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</si>
  <si>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</si>
  <si>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</si>
  <si>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</si>
  <si>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</si>
  <si>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</si>
  <si>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</si>
  <si>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</si>
  <si>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</si>
  <si>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</si>
  <si>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</si>
  <si>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</si>
  <si>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</si>
  <si>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</si>
  <si>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</si>
  <si>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</si>
  <si>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2012 P</t>
  </si>
  <si>
    <t>2012 Jul</t>
  </si>
  <si>
    <t>2012 Aug</t>
  </si>
  <si>
    <t>2012 Sep</t>
  </si>
  <si>
    <t>2012 Oct</t>
  </si>
  <si>
    <t>2012 Nov</t>
  </si>
  <si>
    <t>2012 Dec</t>
  </si>
  <si>
    <t>CALENDAR YEAR 2011 R</t>
  </si>
  <si>
    <t>PERCENTAGE CHANGE:  CALENDAR YEAR 2012 vs 2011</t>
  </si>
  <si>
    <t>ADR $</t>
  </si>
  <si>
    <t>PRTC MONTHLY STATISTICS REPORT</t>
  </si>
  <si>
    <t>REGISTRATION AND OCCUPANCY SURVEY DATA FOR ENDORSED LODGINGS*</t>
  </si>
  <si>
    <t>Occupancy %</t>
  </si>
  <si>
    <t>ARR$</t>
  </si>
  <si>
    <t>FISCAL YEAR 2012 VS. 2011</t>
  </si>
  <si>
    <t>Rooms Occupied</t>
  </si>
  <si>
    <t>Rooms Available</t>
  </si>
  <si>
    <t>* Sample includes 104 endorsed hotels and paradors representing over 12,500 rooms and over 95% of endorsed universe.</t>
  </si>
  <si>
    <t>PRTC - Registration and Occupancy %/ Average Room Rate (ARR$) Report Surveys</t>
  </si>
  <si>
    <t xml:space="preserve">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</si>
  <si>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</si>
  <si>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</si>
  <si>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</si>
  <si>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</si>
  <si>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</si>
  <si>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</si>
  <si>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</si>
  <si>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</si>
  <si>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</si>
  <si>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</si>
  <si>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</si>
  <si>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</si>
  <si>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</si>
  <si>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</si>
  <si>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cacobis@prtourism.com</t>
  </si>
  <si>
    <t>Fecha de publicación</t>
  </si>
  <si>
    <t>29 de marzo de 2012</t>
  </si>
  <si>
    <t>Fechas esperadas de publicación de próximos informes</t>
  </si>
  <si>
    <t>(1) Mensual</t>
  </si>
  <si>
    <t>8 de mayo de 2012, 8 de junio de 2012, 9 de julio de 2012, 8 de agosto de 2012, 10 de septiembre de 2012, 8 de octubre de 2012, 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</si>
  <si>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</si>
  <si>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</si>
  <si>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</si>
  <si>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</si>
  <si>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</si>
  <si>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</si>
  <si>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</si>
  <si>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</si>
  <si>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</si>
  <si>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</si>
  <si>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Jul</t>
  </si>
  <si>
    <t>For the month of February 2012 the tourism activity remains with a competitive performance vs. last year 2011.  The occupancy rate for the period ended with a drop of 5.9% due in part to the additional day (29) for the current year 2012.  Total registrations where up 0.5% from 180,852 in 2011 to 181,695 in 2012.  The Average Room Rate (ARR$) keeps a steady growth with a gain of 2.3% on the selling rate.  For the Fiscal Year 2012 room demand maintains its upward trend with 66,139 more units rented or 3.3% increase vs. 2011.  The (ARR$) for the fiscal period 2012 ended 4.6% ahead of 2011, closing at $122.26 vs. $116.88.  As for Paradores, the occupancy rate outperformed February 2011 by an outstanding 18.1% or 1,396 additional rooms rented.</t>
  </si>
</sst>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_);[Red]\-0.0_)"/>
    <numFmt numFmtId="166" formatCode="0.0%"/>
    <numFmt numFmtId="167" formatCode="0.0_)"/>
    <numFmt numFmtId="168" formatCode="0.0"/>
    <numFmt numFmtId="169" formatCode="mmmm\-yy"/>
    <numFmt numFmtId="170" formatCode="#,##0.0"/>
  </numFmts>
  <fonts count="71">
    <font>
      <sz val="10"/>
      <name val="Arial"/>
      <family val="2"/>
    </font>
    <font>
      <sz val="11"/>
      <color theme="1"/>
      <name val="Calibri"/>
      <family val="2"/>
      <scheme val="minor"/>
    </font>
    <font>
      <b/>
      <sz val="11"/>
      <color theme="1"/>
      <name val="Calibri"/>
      <family val="2"/>
      <scheme val="minor"/>
    </font>
    <font>
      <sz val="20"/>
      <name val="Arial MT"/>
    </font>
    <font>
      <b/>
      <sz val="12"/>
      <color theme="0"/>
      <name val="Arial MT"/>
    </font>
    <font>
      <sz val="10"/>
      <name val="Arial"/>
      <family val="2"/>
    </font>
    <font>
      <sz val="12"/>
      <name val="Arial MT"/>
    </font>
    <font>
      <b/>
      <i/>
      <sz val="12"/>
      <color theme="0"/>
      <name val="Arial MT"/>
    </font>
    <font>
      <b/>
      <sz val="12"/>
      <color indexed="8"/>
      <name val="Arial MT"/>
    </font>
    <font>
      <sz val="12"/>
      <color indexed="8"/>
      <name val="Arial MT"/>
    </font>
    <font>
      <i/>
      <sz val="12"/>
      <color indexed="8"/>
      <name val="Arial MT"/>
    </font>
    <font>
      <b/>
      <sz val="12"/>
      <name val="Arial MT"/>
    </font>
    <font>
      <i/>
      <sz val="12"/>
      <name val="Arial MT"/>
    </font>
    <font>
      <sz val="10"/>
      <name val="Arial"/>
    </font>
    <font>
      <sz val="12"/>
      <name val="Arial"/>
      <family val="2"/>
    </font>
    <font>
      <b/>
      <sz val="12"/>
      <name val="Arial"/>
      <family val="2"/>
    </font>
    <font>
      <i/>
      <sz val="12"/>
      <name val="Arial"/>
      <family val="2"/>
    </font>
    <font>
      <i/>
      <sz val="12"/>
      <color indexed="8"/>
      <name val="Arial"/>
      <family val="2"/>
    </font>
    <font>
      <b/>
      <sz val="12"/>
      <color indexed="8"/>
      <name val="Arial"/>
      <family val="2"/>
    </font>
    <font>
      <sz val="12"/>
      <color indexed="8"/>
      <name val="Arial"/>
      <family val="2"/>
    </font>
    <font>
      <b/>
      <sz val="12"/>
      <color theme="0"/>
      <name val="Arial"/>
      <family val="2"/>
    </font>
    <font>
      <b/>
      <sz val="14"/>
      <color theme="0"/>
      <name val="Arial"/>
      <family val="2"/>
    </font>
    <font>
      <sz val="14"/>
      <name val="Arial MT"/>
    </font>
    <font>
      <b/>
      <sz val="14"/>
      <name val="Arial MT"/>
    </font>
    <font>
      <b/>
      <sz val="14"/>
      <color indexed="8"/>
      <name val="Arial MT"/>
    </font>
    <font>
      <sz val="14"/>
      <color indexed="8"/>
      <name val="Arial MT"/>
    </font>
    <font>
      <b/>
      <sz val="10"/>
      <name val="Arial"/>
      <family val="2"/>
    </font>
    <font>
      <b/>
      <sz val="11"/>
      <name val="Arial"/>
      <family val="2"/>
    </font>
    <font>
      <b/>
      <sz val="11"/>
      <color theme="0"/>
      <name val="Arial"/>
      <family val="2"/>
    </font>
    <font>
      <b/>
      <sz val="18"/>
      <name val="Arial"/>
      <family val="2"/>
    </font>
    <font>
      <sz val="8"/>
      <name val="Arial"/>
      <family val="2"/>
    </font>
    <font>
      <sz val="18"/>
      <name val="Arial"/>
      <family val="2"/>
    </font>
    <font>
      <b/>
      <sz val="22"/>
      <name val="Arial"/>
      <family val="2"/>
    </font>
    <font>
      <b/>
      <sz val="3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b/>
      <sz val="14"/>
      <color theme="1"/>
      <name val="Calibri"/>
      <family val="2"/>
      <scheme val="minor"/>
    </font>
    <font>
      <b/>
      <sz val="12"/>
      <color theme="1"/>
      <name val="Calibri"/>
      <family val="2"/>
      <scheme val="minor"/>
    </font>
    <font>
      <b/>
      <sz val="10"/>
      <color theme="1"/>
      <name val="Arial"/>
      <family val="2"/>
    </font>
    <font>
      <b/>
      <sz val="11"/>
      <color rgb="FF92D050"/>
      <name val="Calibri"/>
      <family val="2"/>
      <scheme val="minor"/>
    </font>
    <font>
      <sz val="10"/>
      <color theme="1"/>
      <name val="Arial"/>
      <family val="2"/>
    </font>
    <font>
      <b/>
      <sz val="10"/>
      <color theme="7" tint="0.39997558519241921"/>
      <name val="Arial"/>
      <family val="2"/>
    </font>
    <font>
      <b/>
      <sz val="9"/>
      <color theme="1"/>
      <name val="Calibri"/>
      <family val="2"/>
      <scheme val="minor"/>
    </font>
    <font>
      <sz val="8"/>
      <color theme="1"/>
      <name val="Calibri"/>
      <family val="2"/>
      <scheme val="minor"/>
    </font>
    <font>
      <b/>
      <sz val="10"/>
      <color theme="1"/>
      <name val="Calibri"/>
      <family val="2"/>
      <scheme val="minor"/>
    </font>
    <font>
      <sz val="9"/>
      <name val="Arial"/>
      <family val="2"/>
    </font>
    <font>
      <sz val="9"/>
      <name val="Arial Black"/>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u/>
      <sz val="10"/>
      <color indexed="12"/>
      <name val="Calibri"/>
      <family val="2"/>
      <scheme val="minor"/>
    </font>
    <font>
      <sz val="11"/>
      <name val="Calibri"/>
      <family val="2"/>
    </font>
    <font>
      <sz val="10"/>
      <name val="Calibri"/>
      <family val="2"/>
    </font>
    <font>
      <b/>
      <sz val="10"/>
      <name val="Calibri"/>
      <family val="2"/>
    </font>
    <font>
      <u/>
      <sz val="10"/>
      <name val="Calibri"/>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E1BE27"/>
        </stop>
        <stop position="1">
          <color theme="0"/>
        </stop>
      </gradient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patternFill patternType="solid">
        <fgColor rgb="FFF4F779"/>
        <bgColor indexed="64"/>
      </patternFill>
    </fill>
    <fill>
      <patternFill patternType="solid">
        <fgColor theme="0" tint="-0.34998626667073579"/>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9">
    <border>
      <left/>
      <right/>
      <top/>
      <bottom/>
      <diagonal/>
    </border>
    <border>
      <left style="thick">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ck">
        <color indexed="64"/>
      </right>
      <top/>
      <bottom/>
      <diagonal/>
    </border>
    <border>
      <left style="thick">
        <color indexed="64"/>
      </left>
      <right style="thin">
        <color indexed="8"/>
      </right>
      <top/>
      <bottom style="thick">
        <color indexed="8"/>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top style="thin">
        <color indexed="8"/>
      </top>
      <bottom/>
      <diagonal/>
    </border>
    <border>
      <left/>
      <right style="medium">
        <color indexed="64"/>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bottom style="medium">
        <color indexed="8"/>
      </bottom>
      <diagonal/>
    </border>
    <border>
      <left/>
      <right/>
      <top/>
      <bottom style="medium">
        <color indexed="8"/>
      </bottom>
      <diagonal/>
    </border>
    <border>
      <left style="double">
        <color indexed="64"/>
      </left>
      <right/>
      <top/>
      <bottom style="medium">
        <color indexed="8"/>
      </bottom>
      <diagonal/>
    </border>
    <border>
      <left/>
      <right style="medium">
        <color indexed="64"/>
      </right>
      <top/>
      <bottom style="medium">
        <color indexed="8"/>
      </bottom>
      <diagonal/>
    </border>
    <border>
      <left style="thin">
        <color indexed="64"/>
      </left>
      <right style="thin">
        <color indexed="64"/>
      </right>
      <top/>
      <bottom style="medium">
        <color indexed="8"/>
      </bottom>
      <diagonal/>
    </border>
    <border>
      <left style="double">
        <color indexed="64"/>
      </left>
      <right/>
      <top/>
      <bottom/>
      <diagonal/>
    </border>
    <border>
      <left style="thin">
        <color indexed="64"/>
      </left>
      <right style="thin">
        <color indexed="64"/>
      </right>
      <top/>
      <bottom/>
      <diagonal/>
    </border>
    <border>
      <left style="double">
        <color indexed="64"/>
      </left>
      <right/>
      <top style="thin">
        <color indexed="8"/>
      </top>
      <bottom/>
      <diagonal/>
    </border>
    <border>
      <left style="thin">
        <color indexed="64"/>
      </left>
      <right style="thin">
        <color indexed="8"/>
      </right>
      <top style="thin">
        <color indexed="8"/>
      </top>
      <bottom/>
      <diagonal/>
    </border>
    <border>
      <left style="double">
        <color indexed="64"/>
      </left>
      <right/>
      <top/>
      <bottom style="thick">
        <color indexed="64"/>
      </bottom>
      <diagonal/>
    </border>
    <border>
      <left style="medium">
        <color indexed="64"/>
      </left>
      <right style="thin">
        <color indexed="8"/>
      </right>
      <top/>
      <bottom style="thick">
        <color indexed="64"/>
      </bottom>
      <diagonal/>
    </border>
    <border>
      <left style="medium">
        <color indexed="64"/>
      </left>
      <right style="thin">
        <color indexed="64"/>
      </right>
      <top/>
      <bottom/>
      <diagonal/>
    </border>
    <border>
      <left style="double">
        <color indexed="64"/>
      </left>
      <right/>
      <top style="thick">
        <color indexed="64"/>
      </top>
      <bottom/>
      <diagonal/>
    </border>
    <border>
      <left style="medium">
        <color indexed="64"/>
      </left>
      <right style="thin">
        <color indexed="8"/>
      </right>
      <top style="thick">
        <color indexed="64"/>
      </top>
      <bottom/>
      <diagonal/>
    </border>
    <border>
      <left/>
      <right style="medium">
        <color indexed="8"/>
      </right>
      <top/>
      <bottom style="medium">
        <color indexed="8"/>
      </bottom>
      <diagonal/>
    </border>
    <border>
      <left/>
      <right style="dotted">
        <color indexed="64"/>
      </right>
      <top/>
      <bottom style="medium">
        <color indexed="8"/>
      </bottom>
      <diagonal/>
    </border>
    <border>
      <left style="medium">
        <color indexed="64"/>
      </left>
      <right/>
      <top/>
      <bottom style="medium">
        <color indexed="8"/>
      </bottom>
      <diagonal/>
    </border>
    <border>
      <left style="medium">
        <color indexed="8"/>
      </left>
      <right style="thin">
        <color indexed="64"/>
      </right>
      <top/>
      <bottom style="medium">
        <color indexed="8"/>
      </bottom>
      <diagonal/>
    </border>
    <border>
      <left/>
      <right style="medium">
        <color indexed="8"/>
      </right>
      <top/>
      <bottom/>
      <diagonal/>
    </border>
    <border>
      <left/>
      <right style="dotted">
        <color indexed="64"/>
      </right>
      <top/>
      <bottom/>
      <diagonal/>
    </border>
    <border>
      <left style="medium">
        <color indexed="8"/>
      </left>
      <right style="thin">
        <color indexed="64"/>
      </right>
      <top/>
      <bottom/>
      <diagonal/>
    </border>
    <border>
      <left/>
      <right style="medium">
        <color indexed="8"/>
      </right>
      <top style="thin">
        <color indexed="8"/>
      </top>
      <bottom/>
      <diagonal/>
    </border>
    <border>
      <left/>
      <right style="dotted">
        <color indexed="64"/>
      </right>
      <top style="thin">
        <color indexed="8"/>
      </top>
      <bottom/>
      <diagonal/>
    </border>
    <border>
      <left style="medium">
        <color indexed="8"/>
      </left>
      <right style="thin">
        <color indexed="8"/>
      </right>
      <top style="thin">
        <color indexed="8"/>
      </top>
      <bottom/>
      <diagonal/>
    </border>
    <border>
      <left/>
      <right style="dashed">
        <color indexed="64"/>
      </right>
      <top/>
      <bottom style="thick">
        <color indexed="64"/>
      </bottom>
      <diagonal/>
    </border>
    <border>
      <left/>
      <right style="dotted">
        <color indexed="64"/>
      </right>
      <top/>
      <bottom style="thick">
        <color indexed="64"/>
      </bottom>
      <diagonal/>
    </border>
    <border>
      <left style="medium">
        <color indexed="8"/>
      </left>
      <right style="thin">
        <color indexed="8"/>
      </right>
      <top/>
      <bottom style="thick">
        <color indexed="8"/>
      </bottom>
      <diagonal/>
    </border>
    <border>
      <left/>
      <right style="dashed">
        <color indexed="64"/>
      </right>
      <top/>
      <bottom/>
      <diagonal/>
    </border>
    <border>
      <left style="medium">
        <color indexed="8"/>
      </left>
      <right style="thin">
        <color indexed="8"/>
      </right>
      <top/>
      <bottom/>
      <diagonal/>
    </border>
    <border>
      <left/>
      <right style="medium">
        <color indexed="8"/>
      </right>
      <top style="medium">
        <color indexed="64"/>
      </top>
      <bottom/>
      <diagonal/>
    </border>
    <border>
      <left/>
      <right/>
      <top style="medium">
        <color indexed="64"/>
      </top>
      <bottom/>
      <diagonal/>
    </border>
    <border>
      <left/>
      <right style="thin">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dotted">
        <color indexed="64"/>
      </right>
      <top style="medium">
        <color indexed="64"/>
      </top>
      <bottom/>
      <diagonal/>
    </border>
    <border>
      <left style="medium">
        <color indexed="8"/>
      </left>
      <right style="thin">
        <color indexed="8"/>
      </right>
      <top style="medium">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thin">
        <color indexed="64"/>
      </right>
      <top/>
      <bottom/>
      <diagonal/>
    </border>
    <border>
      <left style="dashed">
        <color indexed="64"/>
      </left>
      <right/>
      <top/>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right style="dashed">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bottom/>
      <diagonal/>
    </border>
    <border>
      <left style="thin">
        <color indexed="64"/>
      </left>
      <right/>
      <top style="medium">
        <color indexed="64"/>
      </top>
      <bottom/>
      <diagonal/>
    </border>
    <border>
      <left style="dashed">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thin">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22"/>
      </left>
      <right style="medium">
        <color indexed="8"/>
      </right>
      <top style="medium">
        <color indexed="64"/>
      </top>
      <bottom style="medium">
        <color indexed="64"/>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s>
  <cellStyleXfs count="7">
    <xf numFmtId="0" fontId="0" fillId="0" borderId="0"/>
    <xf numFmtId="164" fontId="3" fillId="0" borderId="0"/>
    <xf numFmtId="0" fontId="13" fillId="0" borderId="0"/>
    <xf numFmtId="0" fontId="5" fillId="0" borderId="0"/>
    <xf numFmtId="43" fontId="1" fillId="0" borderId="0" applyFont="0" applyFill="0" applyBorder="0" applyAlignment="0" applyProtection="0"/>
    <xf numFmtId="9" fontId="1" fillId="0" borderId="0" applyFont="0" applyFill="0" applyBorder="0" applyAlignment="0" applyProtection="0"/>
    <xf numFmtId="0" fontId="65" fillId="0" borderId="0" applyNumberFormat="0" applyFill="0" applyBorder="0" applyAlignment="0" applyProtection="0">
      <alignment vertical="top"/>
      <protection locked="0"/>
    </xf>
  </cellStyleXfs>
  <cellXfs count="1100">
    <xf numFmtId="0" fontId="0" fillId="0" borderId="0" xfId="0"/>
    <xf numFmtId="164" fontId="4" fillId="2" borderId="1" xfId="1" applyFont="1" applyFill="1" applyBorder="1" applyAlignment="1">
      <alignment horizontal="center"/>
    </xf>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37" fontId="4" fillId="2" borderId="2" xfId="1" applyNumberFormat="1" applyFont="1" applyFill="1" applyBorder="1" applyAlignment="1" applyProtection="1">
      <alignment horizontal="center"/>
    </xf>
    <xf numFmtId="164" fontId="4" fillId="2" borderId="4" xfId="1" applyFont="1" applyFill="1" applyBorder="1"/>
    <xf numFmtId="164" fontId="4" fillId="2" borderId="2" xfId="1" applyFont="1" applyFill="1" applyBorder="1"/>
    <xf numFmtId="37" fontId="4" fillId="2" borderId="5" xfId="1" applyNumberFormat="1" applyFont="1" applyFill="1" applyBorder="1" applyAlignment="1" applyProtection="1">
      <alignment horizontal="center"/>
    </xf>
    <xf numFmtId="164" fontId="4" fillId="2" borderId="6" xfId="1" applyFont="1" applyFill="1" applyBorder="1"/>
    <xf numFmtId="165" fontId="4" fillId="2" borderId="3" xfId="1" applyNumberFormat="1" applyFont="1" applyFill="1" applyBorder="1" applyAlignment="1">
      <alignment horizontal="centerContinuous"/>
    </xf>
    <xf numFmtId="164" fontId="4" fillId="2" borderId="4" xfId="1" applyFont="1" applyFill="1" applyBorder="1" applyAlignment="1">
      <alignment horizontal="centerContinuous"/>
    </xf>
    <xf numFmtId="164" fontId="4" fillId="2" borderId="3" xfId="1" applyFont="1" applyFill="1" applyBorder="1"/>
    <xf numFmtId="164" fontId="4" fillId="2" borderId="7" xfId="1" applyFont="1" applyFill="1" applyBorder="1" applyAlignment="1">
      <alignment horizontal="centerContinuous"/>
    </xf>
    <xf numFmtId="0" fontId="6" fillId="0" borderId="0" xfId="0" applyFont="1"/>
    <xf numFmtId="0" fontId="7" fillId="2" borderId="8"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9"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0" xfId="1" applyFont="1" applyFill="1" applyBorder="1" applyAlignment="1" applyProtection="1">
      <alignment horizontal="center"/>
    </xf>
    <xf numFmtId="164" fontId="4" fillId="2" borderId="10" xfId="1" applyFont="1" applyFill="1" applyBorder="1" applyAlignment="1">
      <alignment horizontal="centerContinuous"/>
    </xf>
    <xf numFmtId="164" fontId="4" fillId="2" borderId="11" xfId="1" applyFont="1" applyFill="1" applyBorder="1" applyAlignment="1" applyProtection="1">
      <alignment horizontal="center"/>
    </xf>
    <xf numFmtId="164" fontId="4" fillId="2" borderId="12" xfId="1" applyFont="1" applyFill="1" applyBorder="1" applyAlignment="1">
      <alignment horizontal="centerContinuous"/>
    </xf>
    <xf numFmtId="165" fontId="4" fillId="2" borderId="9"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37" fontId="4" fillId="2" borderId="10" xfId="1" applyNumberFormat="1" applyFont="1" applyFill="1" applyBorder="1" applyAlignment="1" applyProtection="1">
      <alignment horizontal="centerContinuous"/>
    </xf>
    <xf numFmtId="164" fontId="4" fillId="2" borderId="9" xfId="1" applyFont="1" applyFill="1" applyBorder="1" applyAlignment="1">
      <alignment horizontal="centerContinuous"/>
    </xf>
    <xf numFmtId="164" fontId="4" fillId="2" borderId="13" xfId="1" applyFont="1" applyFill="1" applyBorder="1" applyAlignment="1">
      <alignment horizontal="centerContinuous"/>
    </xf>
    <xf numFmtId="0" fontId="7" fillId="2" borderId="14" xfId="1" applyNumberFormat="1" applyFont="1" applyFill="1" applyBorder="1" applyAlignment="1">
      <alignment horizontal="center"/>
    </xf>
    <xf numFmtId="0" fontId="4" fillId="2" borderId="15" xfId="1" applyNumberFormat="1" applyFont="1" applyFill="1" applyBorder="1" applyAlignment="1" applyProtection="1">
      <alignment horizontal="center"/>
    </xf>
    <xf numFmtId="0" fontId="4" fillId="2" borderId="16" xfId="1" applyNumberFormat="1" applyFont="1" applyFill="1" applyBorder="1" applyAlignment="1">
      <alignment horizontal="center"/>
    </xf>
    <xf numFmtId="0" fontId="4" fillId="2" borderId="15" xfId="1" applyNumberFormat="1" applyFont="1" applyFill="1" applyBorder="1" applyAlignment="1">
      <alignment horizontal="center"/>
    </xf>
    <xf numFmtId="0" fontId="4" fillId="2" borderId="17" xfId="1" applyNumberFormat="1" applyFont="1" applyFill="1" applyBorder="1" applyAlignment="1" applyProtection="1">
      <alignment horizontal="center"/>
    </xf>
    <xf numFmtId="0" fontId="4" fillId="2" borderId="18" xfId="1" applyNumberFormat="1" applyFont="1" applyFill="1" applyBorder="1" applyAlignment="1">
      <alignment horizontal="center"/>
    </xf>
    <xf numFmtId="0" fontId="4" fillId="2" borderId="19" xfId="1" applyNumberFormat="1" applyFont="1" applyFill="1" applyBorder="1" applyAlignment="1" applyProtection="1">
      <alignment horizontal="center"/>
    </xf>
    <xf numFmtId="165" fontId="4" fillId="2" borderId="16" xfId="1" applyNumberFormat="1" applyFont="1" applyFill="1" applyBorder="1" applyAlignment="1">
      <alignment horizontal="center"/>
    </xf>
    <xf numFmtId="0" fontId="4" fillId="2" borderId="16" xfId="1" applyNumberFormat="1" applyFont="1" applyFill="1" applyBorder="1" applyAlignment="1" applyProtection="1">
      <alignment horizontal="center"/>
    </xf>
    <xf numFmtId="0" fontId="4" fillId="2" borderId="20" xfId="1" applyNumberFormat="1" applyFont="1" applyFill="1" applyBorder="1" applyAlignment="1" applyProtection="1">
      <alignment horizontal="center"/>
    </xf>
    <xf numFmtId="0" fontId="6" fillId="0" borderId="0" xfId="0" applyNumberFormat="1" applyFont="1"/>
    <xf numFmtId="164" fontId="6" fillId="0" borderId="21" xfId="1" applyFont="1" applyFill="1" applyBorder="1"/>
    <xf numFmtId="164" fontId="6" fillId="0" borderId="22" xfId="1" applyFont="1" applyFill="1" applyBorder="1"/>
    <xf numFmtId="164" fontId="6" fillId="0" borderId="23" xfId="1" applyFont="1" applyFill="1" applyBorder="1"/>
    <xf numFmtId="37" fontId="6" fillId="0" borderId="22" xfId="1" applyNumberFormat="1" applyFont="1" applyFill="1" applyBorder="1" applyProtection="1"/>
    <xf numFmtId="164" fontId="6" fillId="0" borderId="24" xfId="1" applyFont="1" applyFill="1" applyBorder="1"/>
    <xf numFmtId="164" fontId="6" fillId="0" borderId="25" xfId="1" applyFont="1" applyFill="1" applyBorder="1"/>
    <xf numFmtId="164" fontId="6" fillId="0" borderId="12" xfId="1" applyFont="1" applyFill="1" applyBorder="1"/>
    <xf numFmtId="165" fontId="6" fillId="0" borderId="23" xfId="1" applyNumberFormat="1" applyFont="1" applyFill="1" applyBorder="1"/>
    <xf numFmtId="164" fontId="6" fillId="0" borderId="26" xfId="1" applyFont="1" applyFill="1" applyBorder="1"/>
    <xf numFmtId="164" fontId="6" fillId="0" borderId="27" xfId="1" applyFont="1" applyFill="1" applyBorder="1"/>
    <xf numFmtId="164" fontId="6" fillId="0" borderId="0" xfId="1" applyFont="1" applyFill="1" applyBorder="1"/>
    <xf numFmtId="164" fontId="6" fillId="0" borderId="9" xfId="1" applyFont="1" applyFill="1" applyBorder="1"/>
    <xf numFmtId="37" fontId="6" fillId="0" borderId="0" xfId="1" applyNumberFormat="1" applyFont="1" applyFill="1" applyBorder="1" applyProtection="1"/>
    <xf numFmtId="164" fontId="6" fillId="0" borderId="0" xfId="1" applyFont="1" applyFill="1" applyBorder="1" applyAlignment="1">
      <alignment horizontal="right"/>
    </xf>
    <xf numFmtId="164" fontId="6" fillId="0" borderId="10" xfId="1" applyFont="1" applyFill="1" applyBorder="1"/>
    <xf numFmtId="164" fontId="6" fillId="0" borderId="11" xfId="1" applyFont="1" applyFill="1" applyBorder="1"/>
    <xf numFmtId="165" fontId="6" fillId="0" borderId="9" xfId="1" applyNumberFormat="1" applyFont="1" applyFill="1" applyBorder="1"/>
    <xf numFmtId="164" fontId="6" fillId="0" borderId="13" xfId="1" applyFont="1" applyFill="1" applyBorder="1"/>
    <xf numFmtId="164" fontId="8" fillId="0" borderId="27" xfId="1" applyFont="1" applyFill="1" applyBorder="1" applyAlignment="1"/>
    <xf numFmtId="37" fontId="8" fillId="0" borderId="0"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37" fontId="8" fillId="0" borderId="10" xfId="1" applyNumberFormat="1" applyFont="1" applyFill="1" applyBorder="1" applyAlignment="1" applyProtection="1">
      <alignment horizontal="center"/>
    </xf>
    <xf numFmtId="166" fontId="8" fillId="0" borderId="11" xfId="1" applyNumberFormat="1" applyFont="1" applyFill="1" applyBorder="1" applyAlignment="1" applyProtection="1">
      <alignment horizontal="center"/>
    </xf>
    <xf numFmtId="166" fontId="8" fillId="0" borderId="12" xfId="1" applyNumberFormat="1" applyFont="1" applyFill="1" applyBorder="1" applyAlignment="1" applyProtection="1">
      <alignment horizontal="center"/>
    </xf>
    <xf numFmtId="165" fontId="8" fillId="0" borderId="9" xfId="1" applyNumberFormat="1" applyFont="1" applyFill="1" applyBorder="1" applyAlignment="1" applyProtection="1">
      <alignment horizontal="center"/>
    </xf>
    <xf numFmtId="37" fontId="8" fillId="0" borderId="9" xfId="1" applyNumberFormat="1" applyFont="1" applyFill="1" applyBorder="1" applyAlignment="1" applyProtection="1">
      <alignment horizontal="center"/>
    </xf>
    <xf numFmtId="167" fontId="8" fillId="0" borderId="0" xfId="1" applyNumberFormat="1" applyFont="1" applyFill="1" applyBorder="1" applyAlignment="1" applyProtection="1">
      <alignment horizontal="center"/>
    </xf>
    <xf numFmtId="167" fontId="8" fillId="0" borderId="13" xfId="1" applyNumberFormat="1" applyFont="1" applyFill="1" applyBorder="1" applyAlignment="1" applyProtection="1">
      <alignment horizontal="center"/>
    </xf>
    <xf numFmtId="0" fontId="8" fillId="0" borderId="0" xfId="0" applyFont="1"/>
    <xf numFmtId="164" fontId="8" fillId="0" borderId="27" xfId="1" applyFont="1" applyFill="1" applyBorder="1" applyAlignment="1">
      <alignment horizontal="center"/>
    </xf>
    <xf numFmtId="37" fontId="9" fillId="0" borderId="0"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6" fontId="9" fillId="0" borderId="10" xfId="1" applyNumberFormat="1" applyFont="1" applyFill="1" applyBorder="1" applyAlignment="1" applyProtection="1">
      <alignment horizontal="center"/>
    </xf>
    <xf numFmtId="166" fontId="9" fillId="0" borderId="11" xfId="1" applyNumberFormat="1" applyFont="1" applyFill="1" applyBorder="1" applyAlignment="1" applyProtection="1">
      <alignment horizontal="center"/>
    </xf>
    <xf numFmtId="166" fontId="9" fillId="0" borderId="12" xfId="1" applyNumberFormat="1" applyFont="1" applyFill="1" applyBorder="1" applyAlignment="1" applyProtection="1">
      <alignment horizontal="center"/>
    </xf>
    <xf numFmtId="165" fontId="9" fillId="0" borderId="9" xfId="1" applyNumberFormat="1" applyFont="1" applyFill="1" applyBorder="1" applyAlignment="1" applyProtection="1">
      <alignment horizontal="center"/>
    </xf>
    <xf numFmtId="37" fontId="9" fillId="0" borderId="10" xfId="1" applyNumberFormat="1" applyFont="1" applyFill="1" applyBorder="1" applyAlignment="1" applyProtection="1">
      <alignment horizontal="center"/>
    </xf>
    <xf numFmtId="37" fontId="9" fillId="0" borderId="9" xfId="1" applyNumberFormat="1" applyFont="1" applyFill="1" applyBorder="1" applyAlignment="1" applyProtection="1">
      <alignment horizontal="center"/>
    </xf>
    <xf numFmtId="164" fontId="9" fillId="0" borderId="13" xfId="1" applyFont="1" applyFill="1" applyBorder="1" applyAlignment="1">
      <alignment horizontal="center"/>
    </xf>
    <xf numFmtId="0" fontId="9" fillId="0" borderId="0" xfId="0" applyFont="1"/>
    <xf numFmtId="164" fontId="8" fillId="0" borderId="27" xfId="1" applyFont="1" applyFill="1" applyBorder="1" applyAlignment="1">
      <alignment horizontal="left"/>
    </xf>
    <xf numFmtId="164" fontId="9" fillId="0" borderId="27" xfId="1" applyFont="1" applyFill="1" applyBorder="1"/>
    <xf numFmtId="164" fontId="10" fillId="0" borderId="27" xfId="1" applyFont="1" applyFill="1" applyBorder="1" applyAlignment="1">
      <alignment horizontal="left"/>
    </xf>
    <xf numFmtId="37" fontId="10" fillId="0" borderId="0"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37" fontId="10" fillId="0" borderId="10" xfId="1" applyNumberFormat="1" applyFont="1" applyFill="1" applyBorder="1" applyAlignment="1" applyProtection="1">
      <alignment horizontal="center"/>
    </xf>
    <xf numFmtId="166" fontId="10" fillId="0" borderId="11" xfId="1" applyNumberFormat="1" applyFont="1" applyFill="1" applyBorder="1" applyAlignment="1" applyProtection="1">
      <alignment horizontal="center"/>
    </xf>
    <xf numFmtId="166" fontId="10" fillId="0" borderId="12" xfId="1" applyNumberFormat="1" applyFont="1" applyFill="1" applyBorder="1" applyAlignment="1" applyProtection="1">
      <alignment horizontal="center"/>
    </xf>
    <xf numFmtId="165" fontId="10" fillId="0" borderId="9" xfId="1" applyNumberFormat="1" applyFont="1" applyFill="1" applyBorder="1" applyAlignment="1" applyProtection="1">
      <alignment horizontal="center"/>
    </xf>
    <xf numFmtId="37" fontId="10" fillId="0" borderId="9" xfId="1" applyNumberFormat="1" applyFont="1" applyFill="1" applyBorder="1" applyAlignment="1" applyProtection="1">
      <alignment horizontal="center"/>
    </xf>
    <xf numFmtId="167" fontId="10" fillId="0" borderId="0" xfId="1" applyNumberFormat="1" applyFont="1" applyFill="1" applyBorder="1" applyAlignment="1" applyProtection="1">
      <alignment horizontal="center"/>
    </xf>
    <xf numFmtId="167" fontId="10" fillId="0" borderId="13" xfId="1" applyNumberFormat="1" applyFont="1" applyFill="1" applyBorder="1" applyAlignment="1" applyProtection="1">
      <alignment horizontal="center"/>
    </xf>
    <xf numFmtId="164" fontId="10" fillId="0" borderId="27" xfId="1" applyFont="1" applyFill="1" applyBorder="1" applyAlignment="1">
      <alignment horizontal="right"/>
    </xf>
    <xf numFmtId="164" fontId="10" fillId="0" borderId="13" xfId="1" applyFont="1" applyFill="1" applyBorder="1" applyAlignment="1">
      <alignment horizontal="center"/>
    </xf>
    <xf numFmtId="164" fontId="9" fillId="0" borderId="27" xfId="1" applyFont="1" applyFill="1" applyBorder="1" applyAlignment="1">
      <alignment horizontal="right"/>
    </xf>
    <xf numFmtId="164" fontId="6" fillId="0" borderId="27" xfId="1" applyFont="1" applyFill="1" applyBorder="1" applyAlignment="1">
      <alignment horizontal="right"/>
    </xf>
    <xf numFmtId="37" fontId="6" fillId="0" borderId="0" xfId="1" applyNumberFormat="1" applyFont="1" applyFill="1" applyBorder="1" applyAlignment="1" applyProtection="1">
      <alignment horizontal="center"/>
    </xf>
    <xf numFmtId="166" fontId="6" fillId="0" borderId="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37" fontId="6" fillId="0" borderId="10" xfId="1" applyNumberFormat="1" applyFont="1" applyFill="1" applyBorder="1" applyAlignment="1" applyProtection="1">
      <alignment horizontal="center"/>
    </xf>
    <xf numFmtId="166" fontId="6" fillId="0" borderId="11" xfId="1" applyNumberFormat="1" applyFont="1" applyFill="1" applyBorder="1" applyAlignment="1" applyProtection="1">
      <alignment horizontal="center"/>
    </xf>
    <xf numFmtId="166" fontId="6" fillId="0" borderId="12" xfId="1" applyNumberFormat="1" applyFont="1" applyFill="1" applyBorder="1" applyAlignment="1" applyProtection="1">
      <alignment horizontal="center"/>
    </xf>
    <xf numFmtId="165" fontId="6" fillId="0" borderId="9" xfId="1" applyNumberFormat="1" applyFont="1" applyFill="1" applyBorder="1" applyAlignment="1" applyProtection="1">
      <alignment horizontal="center"/>
    </xf>
    <xf numFmtId="37" fontId="6" fillId="0" borderId="9" xfId="1" applyNumberFormat="1" applyFont="1" applyFill="1" applyBorder="1" applyAlignment="1" applyProtection="1">
      <alignment horizontal="center"/>
    </xf>
    <xf numFmtId="167" fontId="6" fillId="0" borderId="0" xfId="1" applyNumberFormat="1" applyFont="1" applyFill="1" applyBorder="1" applyAlignment="1" applyProtection="1">
      <alignment horizontal="center"/>
    </xf>
    <xf numFmtId="167" fontId="6" fillId="0" borderId="13" xfId="1" applyNumberFormat="1" applyFont="1" applyFill="1" applyBorder="1" applyAlignment="1" applyProtection="1">
      <alignment horizontal="center"/>
    </xf>
    <xf numFmtId="164" fontId="6" fillId="3" borderId="27" xfId="1" applyFont="1" applyFill="1" applyBorder="1"/>
    <xf numFmtId="164" fontId="6" fillId="3" borderId="0" xfId="1" applyFont="1" applyFill="1" applyBorder="1" applyAlignment="1">
      <alignment horizontal="center"/>
    </xf>
    <xf numFmtId="164" fontId="6" fillId="3" borderId="9" xfId="1" applyFont="1" applyFill="1" applyBorder="1" applyAlignment="1">
      <alignment horizontal="center"/>
    </xf>
    <xf numFmtId="37" fontId="6" fillId="3" borderId="0" xfId="1" applyNumberFormat="1" applyFont="1" applyFill="1" applyBorder="1" applyAlignment="1" applyProtection="1">
      <alignment horizontal="center"/>
    </xf>
    <xf numFmtId="37" fontId="6" fillId="3" borderId="10" xfId="1" applyNumberFormat="1" applyFont="1" applyFill="1" applyBorder="1" applyAlignment="1" applyProtection="1">
      <alignment horizontal="center"/>
    </xf>
    <xf numFmtId="164" fontId="6" fillId="3" borderId="11" xfId="1" applyFont="1" applyFill="1" applyBorder="1" applyAlignment="1">
      <alignment horizontal="center"/>
    </xf>
    <xf numFmtId="164" fontId="6" fillId="3" borderId="12" xfId="1" applyFont="1" applyFill="1" applyBorder="1" applyAlignment="1">
      <alignment horizontal="center"/>
    </xf>
    <xf numFmtId="165" fontId="6" fillId="3" borderId="9" xfId="1" applyNumberFormat="1" applyFont="1" applyFill="1" applyBorder="1" applyAlignment="1">
      <alignment horizontal="center"/>
    </xf>
    <xf numFmtId="164" fontId="6" fillId="3" borderId="13" xfId="1" applyFont="1" applyFill="1" applyBorder="1" applyAlignment="1">
      <alignment horizontal="center"/>
    </xf>
    <xf numFmtId="164" fontId="11" fillId="0" borderId="27" xfId="1" applyFont="1" applyFill="1" applyBorder="1" applyAlignment="1">
      <alignment horizontal="center" wrapText="1"/>
    </xf>
    <xf numFmtId="37" fontId="11" fillId="0" borderId="0"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37" fontId="11" fillId="0" borderId="10" xfId="1" applyNumberFormat="1" applyFont="1" applyFill="1" applyBorder="1" applyAlignment="1" applyProtection="1">
      <alignment horizontal="center"/>
    </xf>
    <xf numFmtId="166" fontId="11" fillId="0" borderId="11" xfId="1" applyNumberFormat="1" applyFont="1" applyFill="1" applyBorder="1" applyAlignment="1" applyProtection="1">
      <alignment horizontal="center"/>
    </xf>
    <xf numFmtId="166" fontId="11" fillId="0" borderId="12" xfId="1" applyNumberFormat="1" applyFont="1" applyFill="1" applyBorder="1" applyAlignment="1" applyProtection="1">
      <alignment horizontal="center"/>
    </xf>
    <xf numFmtId="165" fontId="11" fillId="0" borderId="9" xfId="1" applyNumberFormat="1" applyFont="1" applyFill="1" applyBorder="1" applyAlignment="1" applyProtection="1">
      <alignment horizontal="center"/>
    </xf>
    <xf numFmtId="37" fontId="11" fillId="0" borderId="9" xfId="1" applyNumberFormat="1" applyFont="1" applyFill="1" applyBorder="1" applyAlignment="1" applyProtection="1">
      <alignment horizontal="center"/>
    </xf>
    <xf numFmtId="167" fontId="11" fillId="0" borderId="0" xfId="1" applyNumberFormat="1" applyFont="1" applyFill="1" applyBorder="1" applyAlignment="1" applyProtection="1">
      <alignment horizontal="center"/>
    </xf>
    <xf numFmtId="167" fontId="11" fillId="0" borderId="13" xfId="1" applyNumberFormat="1" applyFont="1" applyFill="1" applyBorder="1" applyAlignment="1" applyProtection="1">
      <alignment horizontal="center"/>
    </xf>
    <xf numFmtId="164" fontId="11" fillId="0" borderId="27" xfId="1" applyFont="1" applyFill="1" applyBorder="1" applyAlignment="1">
      <alignment horizontal="left"/>
    </xf>
    <xf numFmtId="0" fontId="11" fillId="0" borderId="0" xfId="0" applyFont="1"/>
    <xf numFmtId="164" fontId="6" fillId="0" borderId="0" xfId="1" applyFont="1" applyFill="1" applyBorder="1" applyAlignment="1">
      <alignment horizontal="center"/>
    </xf>
    <xf numFmtId="164" fontId="12" fillId="0" borderId="27" xfId="1" applyFont="1" applyFill="1" applyBorder="1"/>
    <xf numFmtId="37" fontId="12" fillId="0" borderId="0"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166" fontId="12" fillId="0" borderId="11" xfId="1" applyNumberFormat="1" applyFont="1" applyFill="1" applyBorder="1" applyAlignment="1" applyProtection="1">
      <alignment horizontal="center"/>
    </xf>
    <xf numFmtId="166" fontId="12" fillId="0" borderId="12" xfId="1" applyNumberFormat="1" applyFont="1" applyFill="1" applyBorder="1" applyAlignment="1" applyProtection="1">
      <alignment horizontal="center"/>
    </xf>
    <xf numFmtId="165" fontId="12" fillId="0" borderId="9" xfId="1" applyNumberFormat="1" applyFont="1" applyFill="1" applyBorder="1" applyAlignment="1" applyProtection="1">
      <alignment horizontal="center"/>
    </xf>
    <xf numFmtId="167" fontId="12" fillId="0" borderId="0" xfId="1" applyNumberFormat="1" applyFont="1" applyFill="1" applyBorder="1" applyAlignment="1" applyProtection="1">
      <alignment horizontal="center"/>
    </xf>
    <xf numFmtId="167" fontId="12" fillId="0" borderId="13" xfId="1" applyNumberFormat="1" applyFont="1" applyFill="1" applyBorder="1" applyAlignment="1" applyProtection="1">
      <alignment horizontal="center"/>
    </xf>
    <xf numFmtId="166" fontId="6" fillId="0" borderId="0" xfId="1" applyNumberFormat="1" applyFont="1" applyFill="1" applyBorder="1" applyAlignment="1" applyProtection="1">
      <alignment horizontal="right"/>
    </xf>
    <xf numFmtId="37" fontId="6" fillId="0" borderId="10" xfId="1" applyNumberFormat="1" applyFont="1" applyFill="1" applyBorder="1" applyProtection="1"/>
    <xf numFmtId="166" fontId="6" fillId="0" borderId="11" xfId="1" applyNumberFormat="1" applyFont="1" applyFill="1" applyBorder="1" applyAlignment="1" applyProtection="1">
      <alignment horizontal="right"/>
    </xf>
    <xf numFmtId="166" fontId="6" fillId="0" borderId="12" xfId="1" applyNumberFormat="1" applyFont="1" applyFill="1" applyBorder="1" applyProtection="1"/>
    <xf numFmtId="166" fontId="6" fillId="0" borderId="0" xfId="1" applyNumberFormat="1" applyFont="1" applyFill="1" applyBorder="1" applyProtection="1"/>
    <xf numFmtId="166" fontId="6" fillId="0" borderId="9" xfId="1" applyNumberFormat="1" applyFont="1" applyFill="1" applyBorder="1" applyAlignment="1" applyProtection="1">
      <alignment horizontal="right"/>
    </xf>
    <xf numFmtId="37" fontId="6" fillId="0" borderId="9" xfId="1" applyNumberFormat="1" applyFont="1" applyFill="1" applyBorder="1" applyProtection="1"/>
    <xf numFmtId="164" fontId="6" fillId="0" borderId="28" xfId="1" applyFont="1" applyFill="1" applyBorder="1"/>
    <xf numFmtId="164" fontId="6" fillId="0" borderId="15" xfId="1" applyFont="1" applyFill="1" applyBorder="1"/>
    <xf numFmtId="37" fontId="6" fillId="0" borderId="15" xfId="1" applyNumberFormat="1" applyFont="1" applyFill="1" applyBorder="1" applyProtection="1"/>
    <xf numFmtId="166" fontId="6" fillId="0" borderId="16" xfId="1" applyNumberFormat="1" applyFont="1" applyFill="1" applyBorder="1" applyProtection="1"/>
    <xf numFmtId="166" fontId="6" fillId="0" borderId="15" xfId="1" applyNumberFormat="1" applyFont="1" applyFill="1" applyBorder="1" applyAlignment="1" applyProtection="1">
      <alignment horizontal="right"/>
    </xf>
    <xf numFmtId="166" fontId="6" fillId="0" borderId="17" xfId="1" applyNumberFormat="1" applyFont="1" applyFill="1" applyBorder="1" applyProtection="1"/>
    <xf numFmtId="166" fontId="6" fillId="0" borderId="18" xfId="1" applyNumberFormat="1" applyFont="1" applyFill="1" applyBorder="1" applyProtection="1"/>
    <xf numFmtId="164" fontId="6" fillId="0" borderId="19" xfId="1" applyFont="1" applyFill="1" applyBorder="1"/>
    <xf numFmtId="166" fontId="6" fillId="0" borderId="15" xfId="1" applyNumberFormat="1" applyFont="1" applyFill="1" applyBorder="1" applyProtection="1"/>
    <xf numFmtId="165" fontId="6" fillId="0" borderId="16" xfId="1" applyNumberFormat="1" applyFont="1" applyFill="1" applyBorder="1" applyAlignment="1" applyProtection="1">
      <alignment horizontal="center"/>
    </xf>
    <xf numFmtId="37" fontId="6" fillId="0" borderId="17" xfId="1" applyNumberFormat="1" applyFont="1" applyFill="1" applyBorder="1" applyProtection="1"/>
    <xf numFmtId="166" fontId="6" fillId="0" borderId="16" xfId="1" applyNumberFormat="1" applyFont="1" applyFill="1" applyBorder="1" applyAlignment="1" applyProtection="1">
      <alignment horizontal="right"/>
    </xf>
    <xf numFmtId="37" fontId="6" fillId="0" borderId="16" xfId="1" applyNumberFormat="1" applyFont="1" applyFill="1" applyBorder="1" applyProtection="1"/>
    <xf numFmtId="37" fontId="6" fillId="0" borderId="15" xfId="1" applyNumberFormat="1" applyFont="1" applyFill="1" applyBorder="1" applyAlignment="1" applyProtection="1">
      <alignment horizontal="center"/>
    </xf>
    <xf numFmtId="167" fontId="6" fillId="0" borderId="20" xfId="1" applyNumberFormat="1" applyFont="1" applyFill="1" applyBorder="1" applyAlignment="1" applyProtection="1">
      <alignment horizontal="center"/>
    </xf>
    <xf numFmtId="165" fontId="6" fillId="0" borderId="0" xfId="0" applyNumberFormat="1" applyFont="1"/>
    <xf numFmtId="0" fontId="14" fillId="0" borderId="0" xfId="2" applyFont="1"/>
    <xf numFmtId="0" fontId="14" fillId="0" borderId="0" xfId="2" applyFont="1" applyBorder="1"/>
    <xf numFmtId="168" fontId="14" fillId="0" borderId="0" xfId="2" applyNumberFormat="1" applyFont="1"/>
    <xf numFmtId="0" fontId="14" fillId="0" borderId="10" xfId="2" applyFont="1" applyBorder="1"/>
    <xf numFmtId="0" fontId="15" fillId="0" borderId="0" xfId="2" applyFont="1" applyBorder="1"/>
    <xf numFmtId="0" fontId="11" fillId="0" borderId="0" xfId="2" applyFont="1"/>
    <xf numFmtId="167" fontId="14" fillId="0" borderId="29" xfId="1" applyNumberFormat="1" applyFont="1" applyFill="1" applyBorder="1" applyAlignment="1" applyProtection="1">
      <alignment horizontal="center"/>
    </xf>
    <xf numFmtId="37" fontId="14" fillId="0" borderId="30" xfId="1" applyNumberFormat="1" applyFont="1" applyFill="1" applyBorder="1" applyAlignment="1" applyProtection="1">
      <alignment horizontal="center"/>
    </xf>
    <xf numFmtId="37" fontId="14" fillId="0" borderId="29" xfId="1" applyNumberFormat="1" applyFont="1" applyFill="1" applyBorder="1" applyProtection="1"/>
    <xf numFmtId="37" fontId="14" fillId="0" borderId="30" xfId="1" applyNumberFormat="1" applyFont="1" applyFill="1" applyBorder="1" applyProtection="1"/>
    <xf numFmtId="166" fontId="14" fillId="0" borderId="29" xfId="1" applyNumberFormat="1" applyFont="1" applyFill="1" applyBorder="1" applyProtection="1"/>
    <xf numFmtId="166" fontId="14" fillId="0" borderId="30" xfId="1" applyNumberFormat="1" applyFont="1" applyFill="1" applyBorder="1" applyProtection="1"/>
    <xf numFmtId="168" fontId="14" fillId="0" borderId="29" xfId="1" applyNumberFormat="1" applyFont="1" applyFill="1" applyBorder="1" applyAlignment="1" applyProtection="1">
      <alignment horizontal="center"/>
    </xf>
    <xf numFmtId="164" fontId="14" fillId="0" borderId="31" xfId="1" applyFont="1" applyFill="1" applyBorder="1"/>
    <xf numFmtId="166" fontId="14" fillId="0" borderId="32" xfId="1" applyNumberFormat="1" applyFont="1" applyFill="1" applyBorder="1" applyProtection="1"/>
    <xf numFmtId="164" fontId="14" fillId="0" borderId="30" xfId="1" applyFont="1" applyFill="1" applyBorder="1"/>
    <xf numFmtId="166" fontId="14" fillId="0" borderId="29" xfId="1" applyNumberFormat="1" applyFont="1" applyFill="1" applyBorder="1" applyAlignment="1" applyProtection="1">
      <alignment horizontal="right"/>
    </xf>
    <xf numFmtId="164" fontId="14" fillId="0" borderId="33" xfId="1" applyFont="1" applyFill="1" applyBorder="1"/>
    <xf numFmtId="167" fontId="16" fillId="0" borderId="9" xfId="1" applyNumberFormat="1" applyFont="1" applyFill="1" applyBorder="1" applyAlignment="1" applyProtection="1">
      <alignment horizontal="center"/>
    </xf>
    <xf numFmtId="167" fontId="16" fillId="0" borderId="0" xfId="1" applyNumberFormat="1" applyFont="1" applyFill="1" applyBorder="1" applyAlignment="1" applyProtection="1">
      <alignment horizontal="center"/>
    </xf>
    <xf numFmtId="37" fontId="16" fillId="0" borderId="9" xfId="1" applyNumberFormat="1" applyFont="1" applyFill="1" applyBorder="1" applyAlignment="1" applyProtection="1">
      <alignment horizontal="center"/>
    </xf>
    <xf numFmtId="37" fontId="16" fillId="0" borderId="0" xfId="1" applyNumberFormat="1" applyFont="1" applyFill="1" applyBorder="1" applyAlignment="1" applyProtection="1">
      <alignment horizontal="center"/>
    </xf>
    <xf numFmtId="166" fontId="16" fillId="0" borderId="9" xfId="1" applyNumberFormat="1" applyFont="1" applyFill="1" applyBorder="1" applyAlignment="1" applyProtection="1">
      <alignment horizontal="center"/>
    </xf>
    <xf numFmtId="166" fontId="16" fillId="0" borderId="0" xfId="1" applyNumberFormat="1" applyFont="1" applyFill="1" applyBorder="1" applyAlignment="1" applyProtection="1">
      <alignment horizontal="center"/>
    </xf>
    <xf numFmtId="166" fontId="16" fillId="0" borderId="34" xfId="1" applyNumberFormat="1" applyFont="1" applyFill="1" applyBorder="1" applyAlignment="1" applyProtection="1">
      <alignment horizontal="center"/>
    </xf>
    <xf numFmtId="166" fontId="16" fillId="0" borderId="11" xfId="1" applyNumberFormat="1" applyFont="1" applyFill="1" applyBorder="1" applyAlignment="1" applyProtection="1">
      <alignment horizontal="center"/>
    </xf>
    <xf numFmtId="164" fontId="16" fillId="0" borderId="35" xfId="1" applyFont="1" applyFill="1" applyBorder="1"/>
    <xf numFmtId="167" fontId="14" fillId="0" borderId="9" xfId="1" applyNumberFormat="1" applyFont="1" applyFill="1" applyBorder="1" applyAlignment="1" applyProtection="1">
      <alignment horizontal="center"/>
    </xf>
    <xf numFmtId="37" fontId="14" fillId="0" borderId="0" xfId="1" applyNumberFormat="1" applyFont="1" applyFill="1" applyBorder="1" applyAlignment="1" applyProtection="1">
      <alignment horizontal="center"/>
    </xf>
    <xf numFmtId="37" fontId="14" fillId="0" borderId="9" xfId="1" applyNumberFormat="1" applyFont="1" applyFill="1" applyBorder="1" applyAlignment="1" applyProtection="1">
      <alignment horizontal="center"/>
    </xf>
    <xf numFmtId="166" fontId="14" fillId="0" borderId="9" xfId="1" applyNumberFormat="1" applyFont="1" applyFill="1" applyBorder="1" applyAlignment="1" applyProtection="1">
      <alignment horizontal="center"/>
    </xf>
    <xf numFmtId="166" fontId="14" fillId="0" borderId="0" xfId="1" applyNumberFormat="1" applyFont="1" applyFill="1" applyBorder="1" applyAlignment="1" applyProtection="1">
      <alignment horizontal="center"/>
    </xf>
    <xf numFmtId="166" fontId="14" fillId="0" borderId="34" xfId="1" applyNumberFormat="1" applyFont="1" applyFill="1" applyBorder="1" applyAlignment="1" applyProtection="1">
      <alignment horizontal="center"/>
    </xf>
    <xf numFmtId="166" fontId="14" fillId="0" borderId="11" xfId="1" applyNumberFormat="1" applyFont="1" applyFill="1" applyBorder="1" applyAlignment="1" applyProtection="1">
      <alignment horizontal="center"/>
    </xf>
    <xf numFmtId="164" fontId="14" fillId="0" borderId="0" xfId="1" applyFont="1" applyFill="1" applyBorder="1" applyAlignment="1">
      <alignment horizontal="center"/>
    </xf>
    <xf numFmtId="164" fontId="14" fillId="0" borderId="35" xfId="1" applyFont="1" applyFill="1" applyBorder="1"/>
    <xf numFmtId="0" fontId="15" fillId="0" borderId="0" xfId="2" applyFont="1"/>
    <xf numFmtId="167" fontId="15" fillId="0" borderId="9" xfId="1" applyNumberFormat="1" applyFont="1" applyFill="1" applyBorder="1" applyAlignment="1" applyProtection="1">
      <alignment horizontal="center"/>
    </xf>
    <xf numFmtId="167" fontId="15" fillId="0" borderId="0" xfId="1" applyNumberFormat="1" applyFont="1" applyFill="1" applyBorder="1" applyAlignment="1" applyProtection="1">
      <alignment horizontal="center"/>
    </xf>
    <xf numFmtId="37" fontId="15" fillId="0" borderId="9" xfId="1" applyNumberFormat="1" applyFont="1" applyFill="1" applyBorder="1" applyAlignment="1" applyProtection="1">
      <alignment horizontal="center"/>
    </xf>
    <xf numFmtId="37" fontId="15" fillId="0" borderId="0" xfId="1" applyNumberFormat="1" applyFont="1" applyFill="1" applyBorder="1" applyAlignment="1" applyProtection="1">
      <alignment horizontal="center"/>
    </xf>
    <xf numFmtId="166" fontId="15" fillId="0" borderId="9" xfId="1" applyNumberFormat="1" applyFont="1" applyFill="1" applyBorder="1" applyAlignment="1" applyProtection="1">
      <alignment horizontal="center"/>
    </xf>
    <xf numFmtId="166" fontId="15" fillId="0" borderId="0" xfId="1" applyNumberFormat="1" applyFont="1" applyFill="1" applyBorder="1" applyAlignment="1" applyProtection="1">
      <alignment horizontal="center"/>
    </xf>
    <xf numFmtId="166" fontId="15" fillId="0" borderId="34" xfId="1" applyNumberFormat="1" applyFont="1" applyFill="1" applyBorder="1" applyAlignment="1" applyProtection="1">
      <alignment horizontal="center"/>
    </xf>
    <xf numFmtId="166" fontId="15" fillId="0" borderId="11" xfId="1" applyNumberFormat="1" applyFont="1" applyFill="1" applyBorder="1" applyAlignment="1" applyProtection="1">
      <alignment horizontal="center"/>
    </xf>
    <xf numFmtId="164" fontId="15" fillId="0" borderId="35" xfId="1" applyFont="1" applyFill="1" applyBorder="1" applyAlignment="1">
      <alignment horizontal="left"/>
    </xf>
    <xf numFmtId="37" fontId="17" fillId="0" borderId="0" xfId="1" applyNumberFormat="1" applyFont="1" applyFill="1" applyBorder="1" applyAlignment="1" applyProtection="1">
      <alignment horizontal="center"/>
    </xf>
    <xf numFmtId="164" fontId="15" fillId="0" borderId="35" xfId="1" applyFont="1" applyFill="1" applyBorder="1" applyAlignment="1">
      <alignment horizontal="center" wrapText="1"/>
    </xf>
    <xf numFmtId="167" fontId="14" fillId="4" borderId="9" xfId="1" applyNumberFormat="1" applyFont="1" applyFill="1" applyBorder="1" applyAlignment="1" applyProtection="1">
      <alignment horizontal="center"/>
    </xf>
    <xf numFmtId="167" fontId="14" fillId="4" borderId="0" xfId="1" applyNumberFormat="1" applyFont="1" applyFill="1" applyBorder="1" applyAlignment="1" applyProtection="1">
      <alignment horizontal="center"/>
    </xf>
    <xf numFmtId="37" fontId="14" fillId="4" borderId="9" xfId="1" applyNumberFormat="1" applyFont="1" applyFill="1" applyBorder="1" applyAlignment="1" applyProtection="1">
      <alignment horizontal="center"/>
    </xf>
    <xf numFmtId="37" fontId="14" fillId="4" borderId="0" xfId="1" applyNumberFormat="1" applyFont="1" applyFill="1" applyBorder="1" applyAlignment="1" applyProtection="1">
      <alignment horizontal="center"/>
    </xf>
    <xf numFmtId="166" fontId="14" fillId="4" borderId="9" xfId="1" applyNumberFormat="1" applyFont="1" applyFill="1" applyBorder="1" applyAlignment="1" applyProtection="1">
      <alignment horizontal="center"/>
    </xf>
    <xf numFmtId="166" fontId="14" fillId="4" borderId="0" xfId="1" applyNumberFormat="1" applyFont="1" applyFill="1" applyBorder="1" applyAlignment="1" applyProtection="1">
      <alignment horizontal="center"/>
    </xf>
    <xf numFmtId="166" fontId="14" fillId="4" borderId="34" xfId="1" applyNumberFormat="1" applyFont="1" applyFill="1" applyBorder="1" applyAlignment="1" applyProtection="1">
      <alignment horizontal="center"/>
    </xf>
    <xf numFmtId="166" fontId="14" fillId="4" borderId="11" xfId="1" applyNumberFormat="1" applyFont="1" applyFill="1" applyBorder="1" applyAlignment="1" applyProtection="1">
      <alignment horizontal="center"/>
    </xf>
    <xf numFmtId="164" fontId="14" fillId="4" borderId="35" xfId="1" applyFont="1" applyFill="1" applyBorder="1" applyAlignment="1">
      <alignment horizontal="right"/>
    </xf>
    <xf numFmtId="167" fontId="14" fillId="0" borderId="0" xfId="1" applyNumberFormat="1" applyFont="1" applyFill="1" applyBorder="1" applyAlignment="1" applyProtection="1">
      <alignment horizontal="center"/>
    </xf>
    <xf numFmtId="164" fontId="14" fillId="0" borderId="35" xfId="1" applyFont="1" applyFill="1" applyBorder="1" applyAlignment="1">
      <alignment horizontal="right"/>
    </xf>
    <xf numFmtId="0" fontId="18" fillId="0" borderId="0" xfId="2" applyFont="1"/>
    <xf numFmtId="167" fontId="18" fillId="0" borderId="9" xfId="1" applyNumberFormat="1" applyFont="1" applyFill="1" applyBorder="1" applyAlignment="1" applyProtection="1">
      <alignment horizontal="center"/>
    </xf>
    <xf numFmtId="167" fontId="18" fillId="0" borderId="0" xfId="1" applyNumberFormat="1" applyFont="1" applyFill="1" applyBorder="1" applyAlignment="1" applyProtection="1">
      <alignment horizontal="center"/>
    </xf>
    <xf numFmtId="37" fontId="18" fillId="0" borderId="9" xfId="1" applyNumberFormat="1" applyFont="1" applyFill="1" applyBorder="1" applyAlignment="1" applyProtection="1">
      <alignment horizontal="center"/>
    </xf>
    <xf numFmtId="37" fontId="18" fillId="0" borderId="0" xfId="1" applyNumberFormat="1" applyFont="1" applyFill="1" applyBorder="1" applyAlignment="1" applyProtection="1">
      <alignment horizontal="center"/>
    </xf>
    <xf numFmtId="166" fontId="18" fillId="0" borderId="9" xfId="1" applyNumberFormat="1" applyFont="1" applyFill="1" applyBorder="1" applyAlignment="1" applyProtection="1">
      <alignment horizontal="center"/>
    </xf>
    <xf numFmtId="166" fontId="18" fillId="0" borderId="0" xfId="1" applyNumberFormat="1" applyFont="1" applyFill="1" applyBorder="1" applyAlignment="1" applyProtection="1">
      <alignment horizontal="center"/>
    </xf>
    <xf numFmtId="166" fontId="18" fillId="0" borderId="34" xfId="1" applyNumberFormat="1" applyFont="1" applyFill="1" applyBorder="1" applyAlignment="1" applyProtection="1">
      <alignment horizontal="center"/>
    </xf>
    <xf numFmtId="166" fontId="18" fillId="0" borderId="11" xfId="1" applyNumberFormat="1" applyFont="1" applyFill="1" applyBorder="1" applyAlignment="1" applyProtection="1">
      <alignment horizontal="center"/>
    </xf>
    <xf numFmtId="164" fontId="18" fillId="0" borderId="35" xfId="1" applyFont="1" applyFill="1" applyBorder="1" applyAlignment="1">
      <alignment horizontal="left"/>
    </xf>
    <xf numFmtId="0" fontId="19" fillId="0" borderId="0" xfId="2" applyFont="1"/>
    <xf numFmtId="164" fontId="19" fillId="0" borderId="9" xfId="1" applyFont="1" applyFill="1" applyBorder="1" applyAlignment="1">
      <alignment horizontal="center"/>
    </xf>
    <xf numFmtId="37" fontId="19" fillId="0" borderId="0" xfId="1" applyNumberFormat="1" applyFont="1" applyFill="1" applyBorder="1" applyAlignment="1" applyProtection="1">
      <alignment horizontal="center"/>
    </xf>
    <xf numFmtId="37" fontId="19" fillId="0" borderId="9"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166" fontId="19" fillId="0" borderId="34" xfId="1" applyNumberFormat="1" applyFont="1" applyFill="1" applyBorder="1" applyAlignment="1" applyProtection="1">
      <alignment horizontal="center"/>
    </xf>
    <xf numFmtId="166" fontId="19" fillId="0" borderId="11" xfId="1" applyNumberFormat="1" applyFont="1" applyFill="1" applyBorder="1" applyAlignment="1" applyProtection="1">
      <alignment horizontal="center"/>
    </xf>
    <xf numFmtId="164" fontId="19" fillId="0" borderId="35" xfId="1" applyFont="1" applyFill="1" applyBorder="1" applyAlignment="1">
      <alignment horizontal="left"/>
    </xf>
    <xf numFmtId="0" fontId="17" fillId="0" borderId="0" xfId="2" applyFont="1"/>
    <xf numFmtId="167" fontId="17" fillId="0" borderId="9" xfId="1" applyNumberFormat="1" applyFont="1" applyFill="1" applyBorder="1" applyAlignment="1" applyProtection="1">
      <alignment horizontal="center"/>
    </xf>
    <xf numFmtId="167" fontId="17" fillId="0" borderId="0" xfId="1" applyNumberFormat="1" applyFont="1" applyFill="1" applyBorder="1" applyAlignment="1" applyProtection="1">
      <alignment horizontal="center"/>
    </xf>
    <xf numFmtId="37" fontId="17" fillId="0" borderId="9"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166" fontId="17" fillId="0" borderId="34" xfId="1" applyNumberFormat="1" applyFont="1" applyFill="1" applyBorder="1" applyAlignment="1" applyProtection="1">
      <alignment horizontal="center"/>
    </xf>
    <xf numFmtId="166" fontId="17" fillId="0" borderId="11" xfId="1" applyNumberFormat="1" applyFont="1" applyFill="1" applyBorder="1" applyAlignment="1" applyProtection="1">
      <alignment horizontal="center"/>
    </xf>
    <xf numFmtId="164" fontId="17" fillId="0" borderId="35" xfId="1" applyFont="1" applyFill="1" applyBorder="1" applyAlignment="1">
      <alignment horizontal="left"/>
    </xf>
    <xf numFmtId="164" fontId="17" fillId="0" borderId="9" xfId="1" applyFont="1" applyFill="1" applyBorder="1" applyAlignment="1">
      <alignment horizontal="center"/>
    </xf>
    <xf numFmtId="164" fontId="18" fillId="0" borderId="35" xfId="1" applyFont="1" applyFill="1" applyBorder="1" applyAlignment="1">
      <alignment horizontal="center"/>
    </xf>
    <xf numFmtId="164" fontId="14" fillId="0" borderId="9" xfId="1" applyFont="1" applyFill="1" applyBorder="1"/>
    <xf numFmtId="164" fontId="14" fillId="0" borderId="0" xfId="1" applyFont="1" applyFill="1" applyBorder="1"/>
    <xf numFmtId="168" fontId="14" fillId="0" borderId="9" xfId="1" applyNumberFormat="1" applyFont="1" applyFill="1" applyBorder="1"/>
    <xf numFmtId="164" fontId="14" fillId="0" borderId="34" xfId="1" applyFont="1" applyFill="1" applyBorder="1"/>
    <xf numFmtId="164" fontId="14" fillId="0" borderId="11" xfId="1" applyFont="1" applyFill="1" applyBorder="1"/>
    <xf numFmtId="164" fontId="14" fillId="0" borderId="9" xfId="1" applyFont="1" applyFill="1" applyBorder="1" applyAlignment="1">
      <alignment horizontal="right"/>
    </xf>
    <xf numFmtId="37" fontId="14" fillId="0" borderId="0" xfId="1" applyNumberFormat="1" applyFont="1" applyFill="1" applyBorder="1" applyProtection="1"/>
    <xf numFmtId="164" fontId="14" fillId="0" borderId="23" xfId="1" applyFont="1" applyFill="1" applyBorder="1"/>
    <xf numFmtId="164" fontId="14" fillId="0" borderId="22" xfId="1" applyFont="1" applyFill="1" applyBorder="1"/>
    <xf numFmtId="168" fontId="14" fillId="0" borderId="23" xfId="1" applyNumberFormat="1" applyFont="1" applyFill="1" applyBorder="1"/>
    <xf numFmtId="164" fontId="14" fillId="0" borderId="36" xfId="1" applyFont="1" applyFill="1" applyBorder="1"/>
    <xf numFmtId="164" fontId="14" fillId="0" borderId="25" xfId="1" applyFont="1" applyFill="1" applyBorder="1"/>
    <xf numFmtId="37" fontId="14" fillId="0" borderId="22" xfId="1" applyNumberFormat="1" applyFont="1" applyFill="1" applyBorder="1" applyProtection="1"/>
    <xf numFmtId="164" fontId="14" fillId="0" borderId="37" xfId="1" applyFont="1" applyFill="1" applyBorder="1"/>
    <xf numFmtId="0" fontId="14" fillId="0" borderId="0" xfId="2" applyFont="1" applyFill="1"/>
    <xf numFmtId="17" fontId="20" fillId="2" borderId="18" xfId="1" applyNumberFormat="1" applyFont="1" applyFill="1" applyBorder="1" applyAlignment="1" applyProtection="1">
      <alignment horizontal="center"/>
    </xf>
    <xf numFmtId="17" fontId="20" fillId="2" borderId="17" xfId="1" applyNumberFormat="1" applyFont="1" applyFill="1" applyBorder="1" applyAlignment="1" applyProtection="1">
      <alignment horizontal="center"/>
    </xf>
    <xf numFmtId="17" fontId="20" fillId="2" borderId="15" xfId="1" applyNumberFormat="1" applyFont="1" applyFill="1" applyBorder="1" applyAlignment="1" applyProtection="1">
      <alignment horizontal="center"/>
    </xf>
    <xf numFmtId="169" fontId="20" fillId="2" borderId="16" xfId="1" applyNumberFormat="1" applyFont="1" applyFill="1" applyBorder="1" applyAlignment="1">
      <alignment horizontal="center"/>
    </xf>
    <xf numFmtId="17" fontId="20" fillId="2" borderId="38" xfId="1" applyNumberFormat="1" applyFont="1" applyFill="1" applyBorder="1" applyAlignment="1" applyProtection="1">
      <alignment horizontal="center"/>
    </xf>
    <xf numFmtId="169" fontId="20" fillId="2" borderId="15" xfId="1" applyNumberFormat="1" applyFont="1" applyFill="1" applyBorder="1" applyAlignment="1">
      <alignment horizontal="center"/>
    </xf>
    <xf numFmtId="169" fontId="20" fillId="2" borderId="39" xfId="1" applyNumberFormat="1" applyFont="1" applyFill="1" applyBorder="1"/>
    <xf numFmtId="164" fontId="20" fillId="2" borderId="11" xfId="1" applyFont="1" applyFill="1" applyBorder="1" applyAlignment="1">
      <alignment horizontal="centerContinuous"/>
    </xf>
    <xf numFmtId="164" fontId="20" fillId="2" borderId="0" xfId="1" applyFont="1" applyFill="1" applyBorder="1" applyAlignment="1">
      <alignment horizontal="centerContinuous"/>
    </xf>
    <xf numFmtId="164" fontId="20" fillId="2" borderId="9" xfId="1" applyFont="1" applyFill="1" applyBorder="1" applyAlignment="1">
      <alignment horizontal="centerContinuous"/>
    </xf>
    <xf numFmtId="37" fontId="20" fillId="2" borderId="0" xfId="1" applyNumberFormat="1" applyFont="1" applyFill="1" applyBorder="1" applyAlignment="1" applyProtection="1">
      <alignment horizontal="centerContinuous"/>
    </xf>
    <xf numFmtId="164" fontId="20" fillId="2" borderId="9" xfId="1" applyFont="1" applyFill="1" applyBorder="1" applyAlignment="1" applyProtection="1">
      <alignment horizontal="center"/>
    </xf>
    <xf numFmtId="166" fontId="20" fillId="2" borderId="0" xfId="1" applyNumberFormat="1" applyFont="1" applyFill="1" applyBorder="1" applyAlignment="1" applyProtection="1">
      <alignment horizontal="centerContinuous"/>
    </xf>
    <xf numFmtId="168" fontId="20" fillId="2" borderId="9" xfId="1" applyNumberFormat="1" applyFont="1" applyFill="1" applyBorder="1" applyAlignment="1" applyProtection="1">
      <alignment horizontal="center"/>
    </xf>
    <xf numFmtId="164" fontId="20" fillId="2" borderId="34" xfId="1" applyFont="1" applyFill="1" applyBorder="1" applyAlignment="1">
      <alignment horizontal="centerContinuous"/>
    </xf>
    <xf numFmtId="164" fontId="20" fillId="2" borderId="11" xfId="1" applyFont="1" applyFill="1" applyBorder="1" applyAlignment="1" applyProtection="1">
      <alignment horizontal="center"/>
    </xf>
    <xf numFmtId="0" fontId="21" fillId="2" borderId="40" xfId="1" applyNumberFormat="1" applyFont="1" applyFill="1" applyBorder="1" applyAlignment="1">
      <alignment horizontal="center"/>
    </xf>
    <xf numFmtId="164" fontId="20" fillId="2" borderId="5" xfId="1" applyFont="1" applyFill="1" applyBorder="1" applyAlignment="1">
      <alignment horizontal="centerContinuous"/>
    </xf>
    <xf numFmtId="164" fontId="20" fillId="2" borderId="2" xfId="1" applyFont="1" applyFill="1" applyBorder="1" applyAlignment="1">
      <alignment horizontal="centerContinuous"/>
    </xf>
    <xf numFmtId="164" fontId="20" fillId="2" borderId="3" xfId="1" applyFont="1" applyFill="1" applyBorder="1"/>
    <xf numFmtId="164" fontId="20" fillId="2" borderId="2" xfId="1" applyFont="1" applyFill="1" applyBorder="1"/>
    <xf numFmtId="37" fontId="20" fillId="2" borderId="3" xfId="1" applyNumberFormat="1" applyFont="1" applyFill="1" applyBorder="1" applyAlignment="1" applyProtection="1">
      <alignment horizontal="center"/>
    </xf>
    <xf numFmtId="168" fontId="20" fillId="2" borderId="3" xfId="1" applyNumberFormat="1" applyFont="1" applyFill="1" applyBorder="1" applyAlignment="1">
      <alignment horizontal="centerContinuous"/>
    </xf>
    <xf numFmtId="164" fontId="20" fillId="2" borderId="41" xfId="1" applyFont="1" applyFill="1" applyBorder="1"/>
    <xf numFmtId="37" fontId="20" fillId="2" borderId="5" xfId="1" applyNumberFormat="1" applyFont="1" applyFill="1" applyBorder="1" applyAlignment="1" applyProtection="1">
      <alignment horizontal="center"/>
    </xf>
    <xf numFmtId="37" fontId="20" fillId="2" borderId="2" xfId="1" applyNumberFormat="1" applyFont="1" applyFill="1" applyBorder="1" applyAlignment="1" applyProtection="1">
      <alignment horizontal="centerContinuous"/>
    </xf>
    <xf numFmtId="164" fontId="20" fillId="2" borderId="42" xfId="1" applyFont="1" applyFill="1" applyBorder="1"/>
    <xf numFmtId="0" fontId="22" fillId="0" borderId="0" xfId="3" applyFont="1"/>
    <xf numFmtId="165" fontId="22" fillId="0" borderId="0" xfId="3" applyNumberFormat="1" applyFont="1"/>
    <xf numFmtId="0" fontId="11" fillId="0" borderId="0" xfId="3" applyFont="1"/>
    <xf numFmtId="167" fontId="22" fillId="0" borderId="43" xfId="1" applyNumberFormat="1" applyFont="1" applyFill="1" applyBorder="1" applyAlignment="1" applyProtection="1">
      <alignment horizontal="center"/>
    </xf>
    <xf numFmtId="37" fontId="22" fillId="0" borderId="30" xfId="1" applyNumberFormat="1" applyFont="1" applyFill="1" applyBorder="1" applyAlignment="1" applyProtection="1">
      <alignment horizontal="center"/>
    </xf>
    <xf numFmtId="37" fontId="22" fillId="0" borderId="29" xfId="1" applyNumberFormat="1" applyFont="1" applyFill="1" applyBorder="1" applyProtection="1"/>
    <xf numFmtId="37" fontId="22" fillId="0" borderId="30" xfId="1" applyNumberFormat="1" applyFont="1" applyFill="1" applyBorder="1" applyProtection="1"/>
    <xf numFmtId="166" fontId="22" fillId="0" borderId="29" xfId="1" applyNumberFormat="1" applyFont="1" applyFill="1" applyBorder="1" applyAlignment="1" applyProtection="1">
      <alignment horizontal="right"/>
    </xf>
    <xf numFmtId="166" fontId="22" fillId="0" borderId="44" xfId="1" applyNumberFormat="1" applyFont="1" applyFill="1" applyBorder="1" applyAlignment="1" applyProtection="1">
      <alignment horizontal="right"/>
    </xf>
    <xf numFmtId="166" fontId="22" fillId="0" borderId="30" xfId="1" applyNumberFormat="1" applyFont="1" applyFill="1" applyBorder="1" applyProtection="1"/>
    <xf numFmtId="165" fontId="22" fillId="0" borderId="29" xfId="1" applyNumberFormat="1" applyFont="1" applyFill="1" applyBorder="1" applyAlignment="1" applyProtection="1">
      <alignment horizontal="center"/>
    </xf>
    <xf numFmtId="164" fontId="22" fillId="0" borderId="45" xfId="1" applyFont="1" applyFill="1" applyBorder="1"/>
    <xf numFmtId="166" fontId="22" fillId="0" borderId="32" xfId="1" applyNumberFormat="1" applyFont="1" applyFill="1" applyBorder="1" applyProtection="1"/>
    <xf numFmtId="164" fontId="22" fillId="0" borderId="30" xfId="1" applyFont="1" applyFill="1" applyBorder="1"/>
    <xf numFmtId="166" fontId="22" fillId="0" borderId="44" xfId="1" applyNumberFormat="1" applyFont="1" applyFill="1" applyBorder="1" applyProtection="1"/>
    <xf numFmtId="164" fontId="22" fillId="0" borderId="46" xfId="1" applyFont="1" applyFill="1" applyBorder="1"/>
    <xf numFmtId="167" fontId="22" fillId="0" borderId="47" xfId="1" applyNumberFormat="1" applyFont="1" applyFill="1" applyBorder="1" applyAlignment="1" applyProtection="1">
      <alignment horizontal="center"/>
    </xf>
    <xf numFmtId="167" fontId="22" fillId="0" borderId="0" xfId="1" applyNumberFormat="1" applyFont="1" applyFill="1" applyBorder="1" applyAlignment="1" applyProtection="1">
      <alignment horizontal="center"/>
    </xf>
    <xf numFmtId="37" fontId="22" fillId="0" borderId="9" xfId="1" applyNumberFormat="1" applyFont="1" applyFill="1" applyBorder="1" applyProtection="1"/>
    <xf numFmtId="37" fontId="22" fillId="0" borderId="0" xfId="1" applyNumberFormat="1" applyFont="1" applyFill="1" applyBorder="1" applyProtection="1"/>
    <xf numFmtId="166" fontId="22" fillId="0" borderId="9" xfId="1" applyNumberFormat="1" applyFont="1" applyFill="1" applyBorder="1" applyAlignment="1" applyProtection="1">
      <alignment horizontal="right"/>
    </xf>
    <xf numFmtId="166" fontId="22" fillId="0" borderId="48" xfId="1" applyNumberFormat="1" applyFont="1" applyFill="1" applyBorder="1" applyAlignment="1" applyProtection="1">
      <alignment horizontal="right"/>
    </xf>
    <xf numFmtId="165" fontId="22" fillId="0" borderId="9" xfId="1" applyNumberFormat="1" applyFont="1" applyFill="1" applyBorder="1" applyAlignment="1" applyProtection="1">
      <alignment horizontal="center"/>
    </xf>
    <xf numFmtId="166" fontId="22" fillId="0" borderId="0" xfId="1" applyNumberFormat="1" applyFont="1" applyFill="1" applyBorder="1" applyProtection="1"/>
    <xf numFmtId="166" fontId="22" fillId="0" borderId="12" xfId="1" applyNumberFormat="1" applyFont="1" applyFill="1" applyBorder="1" applyProtection="1"/>
    <xf numFmtId="166" fontId="22" fillId="0" borderId="11" xfId="1" applyNumberFormat="1" applyFont="1" applyFill="1" applyBorder="1" applyAlignment="1" applyProtection="1">
      <alignment horizontal="right"/>
    </xf>
    <xf numFmtId="166" fontId="22" fillId="0" borderId="48" xfId="1" applyNumberFormat="1" applyFont="1" applyFill="1" applyBorder="1" applyAlignment="1" applyProtection="1">
      <alignment horizontal="center"/>
    </xf>
    <xf numFmtId="164" fontId="22" fillId="0" borderId="49" xfId="1" applyFont="1" applyFill="1" applyBorder="1"/>
    <xf numFmtId="167" fontId="12" fillId="0" borderId="47" xfId="1" applyNumberFormat="1" applyFont="1" applyFill="1" applyBorder="1" applyAlignment="1" applyProtection="1">
      <alignment horizontal="center"/>
    </xf>
    <xf numFmtId="166" fontId="12" fillId="0" borderId="48" xfId="1" applyNumberFormat="1" applyFont="1" applyFill="1" applyBorder="1" applyAlignment="1" applyProtection="1">
      <alignment horizontal="center"/>
    </xf>
    <xf numFmtId="164" fontId="12" fillId="0" borderId="49" xfId="1" applyFont="1" applyFill="1" applyBorder="1"/>
    <xf numFmtId="167" fontId="6" fillId="0" borderId="47" xfId="1" applyNumberFormat="1" applyFont="1" applyFill="1" applyBorder="1" applyAlignment="1" applyProtection="1">
      <alignment horizontal="center"/>
    </xf>
    <xf numFmtId="166" fontId="6" fillId="0" borderId="48" xfId="1" applyNumberFormat="1" applyFont="1" applyFill="1" applyBorder="1" applyAlignment="1" applyProtection="1">
      <alignment horizontal="center"/>
    </xf>
    <xf numFmtId="164" fontId="6" fillId="0" borderId="49" xfId="1" applyFont="1" applyFill="1" applyBorder="1"/>
    <xf numFmtId="0" fontId="23" fillId="0" borderId="0" xfId="3" applyFont="1"/>
    <xf numFmtId="167" fontId="11" fillId="0" borderId="47" xfId="1" applyNumberFormat="1" applyFont="1" applyFill="1" applyBorder="1" applyAlignment="1" applyProtection="1">
      <alignment horizontal="center"/>
    </xf>
    <xf numFmtId="166" fontId="11" fillId="0" borderId="48" xfId="1" applyNumberFormat="1" applyFont="1" applyFill="1" applyBorder="1" applyAlignment="1" applyProtection="1">
      <alignment horizontal="center"/>
    </xf>
    <xf numFmtId="164" fontId="11" fillId="0" borderId="49" xfId="1" applyFont="1" applyFill="1" applyBorder="1" applyAlignment="1">
      <alignment horizontal="left"/>
    </xf>
    <xf numFmtId="164" fontId="11" fillId="0" borderId="49" xfId="1" applyFont="1" applyFill="1" applyBorder="1" applyAlignment="1">
      <alignment horizontal="center" wrapText="1"/>
    </xf>
    <xf numFmtId="164" fontId="6" fillId="5" borderId="47" xfId="1" applyFont="1" applyFill="1" applyBorder="1" applyAlignment="1">
      <alignment horizontal="center"/>
    </xf>
    <xf numFmtId="164" fontId="6" fillId="5" borderId="0" xfId="1" applyFont="1" applyFill="1" applyBorder="1" applyAlignment="1">
      <alignment horizontal="center"/>
    </xf>
    <xf numFmtId="164" fontId="6" fillId="5" borderId="9" xfId="1" applyFont="1" applyFill="1" applyBorder="1" applyAlignment="1">
      <alignment horizontal="center"/>
    </xf>
    <xf numFmtId="37" fontId="6" fillId="5" borderId="0" xfId="1" applyNumberFormat="1" applyFont="1" applyFill="1" applyBorder="1" applyAlignment="1" applyProtection="1">
      <alignment horizontal="center"/>
    </xf>
    <xf numFmtId="164" fontId="6" fillId="5" borderId="48" xfId="1" applyFont="1" applyFill="1" applyBorder="1" applyAlignment="1">
      <alignment horizontal="center"/>
    </xf>
    <xf numFmtId="165" fontId="6" fillId="5" borderId="9" xfId="1" applyNumberFormat="1" applyFont="1" applyFill="1" applyBorder="1" applyAlignment="1">
      <alignment horizontal="center"/>
    </xf>
    <xf numFmtId="164" fontId="6" fillId="5" borderId="12" xfId="1" applyFont="1" applyFill="1" applyBorder="1" applyAlignment="1">
      <alignment horizontal="center"/>
    </xf>
    <xf numFmtId="164" fontId="6" fillId="5" borderId="11" xfId="1" applyFont="1" applyFill="1" applyBorder="1" applyAlignment="1">
      <alignment horizontal="center"/>
    </xf>
    <xf numFmtId="164" fontId="6" fillId="5" borderId="49" xfId="1" applyFont="1" applyFill="1" applyBorder="1"/>
    <xf numFmtId="0" fontId="6" fillId="0" borderId="0" xfId="3" applyFont="1" applyAlignment="1">
      <alignment horizontal="center"/>
    </xf>
    <xf numFmtId="164" fontId="6" fillId="0" borderId="49" xfId="1" applyFont="1" applyFill="1" applyBorder="1" applyAlignment="1">
      <alignment horizontal="right"/>
    </xf>
    <xf numFmtId="0" fontId="24" fillId="0" borderId="0" xfId="3" applyFont="1"/>
    <xf numFmtId="167" fontId="8" fillId="0" borderId="47" xfId="1" applyNumberFormat="1" applyFont="1" applyFill="1" applyBorder="1" applyAlignment="1" applyProtection="1">
      <alignment horizontal="center"/>
    </xf>
    <xf numFmtId="166" fontId="8" fillId="0" borderId="48" xfId="1" applyNumberFormat="1" applyFont="1" applyFill="1" applyBorder="1" applyAlignment="1" applyProtection="1">
      <alignment horizontal="center"/>
    </xf>
    <xf numFmtId="164" fontId="8" fillId="0" borderId="49" xfId="1" applyFont="1" applyFill="1" applyBorder="1" applyAlignment="1">
      <alignment horizontal="left"/>
    </xf>
    <xf numFmtId="0" fontId="25" fillId="0" borderId="0" xfId="3" applyFont="1"/>
    <xf numFmtId="164" fontId="9" fillId="0" borderId="47" xfId="1" applyFont="1" applyFill="1" applyBorder="1" applyAlignment="1">
      <alignment horizontal="center"/>
    </xf>
    <xf numFmtId="166" fontId="9" fillId="0" borderId="48" xfId="1" applyNumberFormat="1" applyFont="1" applyFill="1" applyBorder="1" applyAlignment="1" applyProtection="1">
      <alignment horizontal="center"/>
    </xf>
    <xf numFmtId="164" fontId="9" fillId="0" borderId="49" xfId="1" applyFont="1" applyFill="1" applyBorder="1" applyAlignment="1">
      <alignment horizontal="right"/>
    </xf>
    <xf numFmtId="167" fontId="10" fillId="0" borderId="47" xfId="1" applyNumberFormat="1" applyFont="1" applyFill="1" applyBorder="1" applyAlignment="1" applyProtection="1">
      <alignment horizontal="center"/>
    </xf>
    <xf numFmtId="166" fontId="10" fillId="0" borderId="48" xfId="1" applyNumberFormat="1" applyFont="1" applyFill="1" applyBorder="1" applyAlignment="1" applyProtection="1">
      <alignment horizontal="center"/>
    </xf>
    <xf numFmtId="164" fontId="10" fillId="0" borderId="49" xfId="1" applyFont="1" applyFill="1" applyBorder="1" applyAlignment="1">
      <alignment horizontal="left"/>
    </xf>
    <xf numFmtId="164" fontId="10" fillId="0" borderId="47" xfId="1" applyFont="1" applyFill="1" applyBorder="1" applyAlignment="1">
      <alignment horizontal="center"/>
    </xf>
    <xf numFmtId="164" fontId="10" fillId="0" borderId="49" xfId="1" applyFont="1" applyFill="1" applyBorder="1" applyAlignment="1">
      <alignment horizontal="right"/>
    </xf>
    <xf numFmtId="164" fontId="9" fillId="0" borderId="49" xfId="1" applyFont="1" applyFill="1" applyBorder="1"/>
    <xf numFmtId="164" fontId="8" fillId="0" borderId="47" xfId="1" applyFont="1" applyFill="1" applyBorder="1" applyAlignment="1">
      <alignment horizontal="center"/>
    </xf>
    <xf numFmtId="164" fontId="8" fillId="0" borderId="49" xfId="1" applyFont="1" applyFill="1" applyBorder="1" applyAlignment="1">
      <alignment horizontal="center"/>
    </xf>
    <xf numFmtId="167" fontId="8" fillId="0" borderId="11" xfId="1" applyNumberFormat="1" applyFont="1" applyFill="1" applyBorder="1" applyAlignment="1" applyProtection="1">
      <alignment horizontal="center"/>
    </xf>
    <xf numFmtId="164" fontId="8" fillId="0" borderId="49" xfId="1" applyFont="1" applyFill="1" applyBorder="1" applyAlignment="1"/>
    <xf numFmtId="164" fontId="6" fillId="0" borderId="47" xfId="1" applyFont="1" applyFill="1" applyBorder="1"/>
    <xf numFmtId="164" fontId="6" fillId="0" borderId="48" xfId="1" applyFont="1" applyFill="1" applyBorder="1"/>
    <xf numFmtId="164" fontId="6" fillId="0" borderId="48" xfId="1" applyFont="1" applyFill="1" applyBorder="1" applyAlignment="1">
      <alignment horizontal="right"/>
    </xf>
    <xf numFmtId="164" fontId="6" fillId="0" borderId="50" xfId="1" applyFont="1" applyFill="1" applyBorder="1"/>
    <xf numFmtId="164" fontId="6" fillId="0" borderId="51" xfId="1" applyFont="1" applyFill="1" applyBorder="1"/>
    <xf numFmtId="164" fontId="6" fillId="0" borderId="52" xfId="1" applyFont="1" applyFill="1" applyBorder="1"/>
    <xf numFmtId="0" fontId="23" fillId="0" borderId="0" xfId="3" applyNumberFormat="1" applyFont="1"/>
    <xf numFmtId="0" fontId="4" fillId="2" borderId="18" xfId="1" applyNumberFormat="1" applyFont="1" applyFill="1" applyBorder="1" applyAlignment="1" applyProtection="1">
      <alignment horizontal="center"/>
    </xf>
    <xf numFmtId="0" fontId="4" fillId="2" borderId="16" xfId="1" applyNumberFormat="1" applyFont="1" applyFill="1" applyBorder="1"/>
    <xf numFmtId="0" fontId="4" fillId="2" borderId="53" xfId="1" applyNumberFormat="1" applyFont="1" applyFill="1" applyBorder="1" applyAlignment="1">
      <alignment horizontal="center"/>
    </xf>
    <xf numFmtId="0" fontId="4" fillId="2" borderId="18" xfId="1" applyNumberFormat="1" applyFont="1" applyFill="1" applyBorder="1"/>
    <xf numFmtId="0" fontId="4" fillId="2" borderId="53" xfId="1" applyNumberFormat="1" applyFont="1" applyFill="1" applyBorder="1"/>
    <xf numFmtId="0" fontId="4" fillId="2" borderId="54" xfId="1" applyNumberFormat="1" applyFont="1" applyFill="1" applyBorder="1"/>
    <xf numFmtId="49" fontId="7" fillId="2" borderId="55" xfId="1" applyNumberFormat="1" applyFont="1" applyFill="1" applyBorder="1" applyAlignment="1">
      <alignment horizontal="center"/>
    </xf>
    <xf numFmtId="164" fontId="4" fillId="2" borderId="47" xfId="1" applyFont="1" applyFill="1" applyBorder="1" applyAlignment="1">
      <alignment horizontal="centerContinuous"/>
    </xf>
    <xf numFmtId="164" fontId="4" fillId="2" borderId="56" xfId="1" applyFont="1" applyFill="1" applyBorder="1" applyAlignment="1" applyProtection="1">
      <alignment horizontal="center"/>
    </xf>
    <xf numFmtId="164" fontId="4" fillId="2" borderId="48" xfId="1" applyFont="1" applyFill="1" applyBorder="1" applyAlignment="1" applyProtection="1">
      <alignment horizontal="center"/>
    </xf>
    <xf numFmtId="0" fontId="4" fillId="2" borderId="57" xfId="1" applyNumberFormat="1" applyFont="1" applyFill="1" applyBorder="1" applyAlignment="1">
      <alignment horizontal="center"/>
    </xf>
    <xf numFmtId="164" fontId="4" fillId="2" borderId="58" xfId="1" applyFont="1" applyFill="1" applyBorder="1" applyAlignment="1">
      <alignment horizontal="centerContinuous"/>
    </xf>
    <xf numFmtId="164" fontId="4" fillId="2" borderId="59" xfId="1" applyFont="1" applyFill="1" applyBorder="1" applyAlignment="1">
      <alignment horizontal="centerContinuous"/>
    </xf>
    <xf numFmtId="164" fontId="4" fillId="2" borderId="60" xfId="1" applyFont="1" applyFill="1" applyBorder="1"/>
    <xf numFmtId="164" fontId="4" fillId="2" borderId="59" xfId="1" applyFont="1" applyFill="1" applyBorder="1"/>
    <xf numFmtId="37" fontId="4" fillId="2" borderId="60" xfId="1" applyNumberFormat="1" applyFont="1" applyFill="1" applyBorder="1" applyAlignment="1" applyProtection="1">
      <alignment horizontal="center"/>
    </xf>
    <xf numFmtId="37" fontId="4" fillId="2" borderId="61" xfId="1" applyNumberFormat="1" applyFont="1" applyFill="1" applyBorder="1" applyAlignment="1" applyProtection="1">
      <alignment horizontal="center"/>
    </xf>
    <xf numFmtId="165" fontId="4" fillId="2" borderId="60" xfId="1" applyNumberFormat="1" applyFont="1" applyFill="1" applyBorder="1" applyAlignment="1">
      <alignment horizontal="centerContinuous"/>
    </xf>
    <xf numFmtId="164" fontId="4" fillId="2" borderId="62" xfId="1" applyFont="1" applyFill="1" applyBorder="1"/>
    <xf numFmtId="37" fontId="4" fillId="2" borderId="63" xfId="1" applyNumberFormat="1" applyFont="1" applyFill="1" applyBorder="1" applyAlignment="1" applyProtection="1">
      <alignment horizontal="center"/>
    </xf>
    <xf numFmtId="37" fontId="4" fillId="2" borderId="59" xfId="1" applyNumberFormat="1" applyFont="1" applyFill="1" applyBorder="1" applyAlignment="1" applyProtection="1">
      <alignment horizontal="centerContinuous"/>
    </xf>
    <xf numFmtId="37" fontId="4" fillId="2" borderId="64" xfId="1" applyNumberFormat="1" applyFont="1" applyFill="1" applyBorder="1" applyAlignment="1" applyProtection="1">
      <alignment horizontal="center"/>
    </xf>
    <xf numFmtId="164" fontId="7" fillId="2" borderId="65" xfId="1" applyFont="1" applyFill="1" applyBorder="1" applyAlignment="1">
      <alignment horizontal="center"/>
    </xf>
    <xf numFmtId="0" fontId="13" fillId="0" borderId="0" xfId="2"/>
    <xf numFmtId="0" fontId="26" fillId="0" borderId="0" xfId="2" applyFont="1"/>
    <xf numFmtId="3" fontId="13" fillId="0" borderId="0" xfId="2" applyNumberFormat="1"/>
    <xf numFmtId="0" fontId="27" fillId="0" borderId="0" xfId="2" applyFont="1"/>
    <xf numFmtId="0" fontId="27" fillId="0" borderId="0" xfId="2" applyFont="1" applyAlignment="1">
      <alignment horizontal="center"/>
    </xf>
    <xf numFmtId="166" fontId="27" fillId="0" borderId="0" xfId="2" applyNumberFormat="1" applyFont="1"/>
    <xf numFmtId="170" fontId="15" fillId="6" borderId="66" xfId="2" applyNumberFormat="1" applyFont="1" applyFill="1" applyBorder="1" applyAlignment="1">
      <alignment horizontal="center"/>
    </xf>
    <xf numFmtId="170" fontId="15" fillId="6" borderId="67" xfId="2" applyNumberFormat="1" applyFont="1" applyFill="1" applyBorder="1" applyAlignment="1">
      <alignment horizontal="center"/>
    </xf>
    <xf numFmtId="166" fontId="15" fillId="6" borderId="68" xfId="2" applyNumberFormat="1" applyFont="1" applyFill="1" applyBorder="1" applyAlignment="1">
      <alignment horizontal="center"/>
    </xf>
    <xf numFmtId="3" fontId="15" fillId="6" borderId="67" xfId="2" applyNumberFormat="1" applyFont="1" applyFill="1" applyBorder="1" applyAlignment="1">
      <alignment horizontal="center"/>
    </xf>
    <xf numFmtId="166" fontId="15" fillId="6" borderId="67" xfId="2" applyNumberFormat="1" applyFont="1" applyFill="1" applyBorder="1" applyAlignment="1">
      <alignment horizontal="center"/>
    </xf>
    <xf numFmtId="166" fontId="15" fillId="7" borderId="69" xfId="2" applyNumberFormat="1" applyFont="1" applyFill="1" applyBorder="1" applyAlignment="1">
      <alignment horizontal="center"/>
    </xf>
    <xf numFmtId="170" fontId="27" fillId="0" borderId="0" xfId="2" applyNumberFormat="1" applyFont="1" applyFill="1" applyBorder="1" applyAlignment="1">
      <alignment horizontal="center"/>
    </xf>
    <xf numFmtId="166" fontId="27" fillId="0" borderId="71" xfId="2" applyNumberFormat="1" applyFont="1" applyFill="1" applyBorder="1" applyAlignment="1">
      <alignment horizontal="center"/>
    </xf>
    <xf numFmtId="3" fontId="27" fillId="0" borderId="0" xfId="2" applyNumberFormat="1" applyFont="1" applyFill="1" applyBorder="1" applyAlignment="1">
      <alignment horizontal="center"/>
    </xf>
    <xf numFmtId="166" fontId="27" fillId="0" borderId="0" xfId="2" applyNumberFormat="1" applyFont="1" applyFill="1" applyBorder="1" applyAlignment="1">
      <alignment horizontal="center"/>
    </xf>
    <xf numFmtId="166" fontId="27" fillId="0" borderId="67" xfId="2" applyNumberFormat="1" applyFont="1" applyFill="1" applyBorder="1" applyAlignment="1">
      <alignment horizontal="center"/>
    </xf>
    <xf numFmtId="166" fontId="27" fillId="0" borderId="72" xfId="2" applyNumberFormat="1" applyFont="1" applyFill="1" applyBorder="1" applyAlignment="1">
      <alignment horizontal="center"/>
    </xf>
    <xf numFmtId="0" fontId="27" fillId="0" borderId="11" xfId="2" applyFont="1" applyFill="1" applyBorder="1"/>
    <xf numFmtId="0" fontId="27" fillId="0" borderId="12" xfId="2" applyFont="1" applyFill="1" applyBorder="1"/>
    <xf numFmtId="0" fontId="13" fillId="0" borderId="0" xfId="2" applyFill="1" applyBorder="1"/>
    <xf numFmtId="170" fontId="27" fillId="0" borderId="73" xfId="2" applyNumberFormat="1" applyFont="1" applyFill="1" applyBorder="1" applyAlignment="1">
      <alignment horizontal="center"/>
    </xf>
    <xf numFmtId="170" fontId="27" fillId="0" borderId="74" xfId="2" applyNumberFormat="1" applyFont="1" applyFill="1" applyBorder="1" applyAlignment="1">
      <alignment horizontal="center"/>
    </xf>
    <xf numFmtId="166" fontId="27" fillId="0" borderId="75" xfId="2" applyNumberFormat="1" applyFont="1" applyFill="1" applyBorder="1" applyAlignment="1">
      <alignment horizontal="center"/>
    </xf>
    <xf numFmtId="3" fontId="27" fillId="0" borderId="76" xfId="2" applyNumberFormat="1" applyFont="1" applyFill="1" applyBorder="1" applyAlignment="1">
      <alignment horizontal="center"/>
    </xf>
    <xf numFmtId="3" fontId="27" fillId="0" borderId="74" xfId="2" applyNumberFormat="1" applyFont="1" applyFill="1" applyBorder="1" applyAlignment="1">
      <alignment horizontal="center"/>
    </xf>
    <xf numFmtId="166" fontId="27" fillId="0" borderId="76" xfId="2" applyNumberFormat="1" applyFont="1" applyFill="1" applyBorder="1" applyAlignment="1">
      <alignment horizontal="center"/>
    </xf>
    <xf numFmtId="166" fontId="27" fillId="0" borderId="74" xfId="2" applyNumberFormat="1" applyFont="1" applyFill="1" applyBorder="1" applyAlignment="1">
      <alignment horizontal="center"/>
    </xf>
    <xf numFmtId="166" fontId="27" fillId="8" borderId="77" xfId="2" applyNumberFormat="1" applyFont="1" applyFill="1" applyBorder="1" applyAlignment="1">
      <alignment horizontal="center"/>
    </xf>
    <xf numFmtId="170" fontId="27" fillId="0" borderId="79" xfId="2" applyNumberFormat="1" applyFont="1" applyFill="1" applyBorder="1" applyAlignment="1">
      <alignment horizontal="center"/>
    </xf>
    <xf numFmtId="170" fontId="27" fillId="0" borderId="80" xfId="2" applyNumberFormat="1" applyFont="1" applyFill="1" applyBorder="1" applyAlignment="1">
      <alignment horizontal="center"/>
    </xf>
    <xf numFmtId="166" fontId="27" fillId="0" borderId="81" xfId="2" applyNumberFormat="1" applyFont="1" applyFill="1" applyBorder="1" applyAlignment="1">
      <alignment horizontal="center"/>
    </xf>
    <xf numFmtId="3" fontId="27" fillId="0" borderId="82" xfId="2" applyNumberFormat="1" applyFont="1" applyFill="1" applyBorder="1" applyAlignment="1">
      <alignment horizontal="center"/>
    </xf>
    <xf numFmtId="3" fontId="27" fillId="0" borderId="80" xfId="2" applyNumberFormat="1" applyFont="1" applyFill="1" applyBorder="1" applyAlignment="1">
      <alignment horizontal="center"/>
    </xf>
    <xf numFmtId="166" fontId="27" fillId="0" borderId="82" xfId="2" applyNumberFormat="1" applyFont="1" applyFill="1" applyBorder="1" applyAlignment="1">
      <alignment horizontal="center"/>
    </xf>
    <xf numFmtId="166" fontId="27" fillId="0" borderId="83" xfId="2" applyNumberFormat="1" applyFont="1" applyFill="1" applyBorder="1" applyAlignment="1">
      <alignment horizontal="center"/>
    </xf>
    <xf numFmtId="166" fontId="27" fillId="8" borderId="84" xfId="2" applyNumberFormat="1" applyFont="1" applyFill="1" applyBorder="1" applyAlignment="1">
      <alignment horizontal="center"/>
    </xf>
    <xf numFmtId="170" fontId="27" fillId="0" borderId="11" xfId="2" applyNumberFormat="1" applyFont="1" applyFill="1" applyBorder="1" applyAlignment="1">
      <alignment horizontal="center"/>
    </xf>
    <xf numFmtId="3" fontId="27" fillId="0" borderId="56" xfId="2" applyNumberFormat="1" applyFont="1" applyFill="1" applyBorder="1" applyAlignment="1">
      <alignment horizontal="center"/>
    </xf>
    <xf numFmtId="166" fontId="27" fillId="0" borderId="56" xfId="2" applyNumberFormat="1" applyFont="1" applyFill="1" applyBorder="1" applyAlignment="1">
      <alignment horizontal="center"/>
    </xf>
    <xf numFmtId="49" fontId="28" fillId="2" borderId="73" xfId="2" applyNumberFormat="1" applyFont="1" applyFill="1" applyBorder="1" applyAlignment="1">
      <alignment horizontal="center" vertical="center"/>
    </xf>
    <xf numFmtId="49" fontId="28" fillId="2" borderId="74" xfId="2" applyNumberFormat="1" applyFont="1" applyFill="1" applyBorder="1" applyAlignment="1">
      <alignment horizontal="center" vertical="center"/>
    </xf>
    <xf numFmtId="49" fontId="28" fillId="2" borderId="75" xfId="2" applyNumberFormat="1" applyFont="1" applyFill="1" applyBorder="1" applyAlignment="1">
      <alignment horizontal="center" vertical="center"/>
    </xf>
    <xf numFmtId="49" fontId="28" fillId="2" borderId="84" xfId="2" applyNumberFormat="1" applyFont="1" applyFill="1" applyBorder="1" applyAlignment="1">
      <alignment horizontal="center" vertical="center"/>
    </xf>
    <xf numFmtId="0" fontId="28" fillId="2" borderId="86" xfId="2" applyFont="1" applyFill="1" applyBorder="1" applyAlignment="1">
      <alignment horizontal="center"/>
    </xf>
    <xf numFmtId="0" fontId="28" fillId="2" borderId="87" xfId="2" applyFont="1" applyFill="1" applyBorder="1"/>
    <xf numFmtId="0" fontId="28" fillId="2" borderId="88" xfId="2" applyFont="1" applyFill="1" applyBorder="1" applyAlignment="1">
      <alignment horizontal="center"/>
    </xf>
    <xf numFmtId="0" fontId="28" fillId="2" borderId="63" xfId="2" applyFont="1" applyFill="1" applyBorder="1" applyAlignment="1">
      <alignment wrapText="1"/>
    </xf>
    <xf numFmtId="0" fontId="28" fillId="2" borderId="62" xfId="2" applyFont="1" applyFill="1" applyBorder="1"/>
    <xf numFmtId="170" fontId="27" fillId="0" borderId="73" xfId="2" applyNumberFormat="1" applyFont="1" applyBorder="1" applyAlignment="1">
      <alignment horizontal="center"/>
    </xf>
    <xf numFmtId="170" fontId="27" fillId="0" borderId="74" xfId="2" applyNumberFormat="1" applyFont="1" applyBorder="1" applyAlignment="1">
      <alignment horizontal="center"/>
    </xf>
    <xf numFmtId="166" fontId="27" fillId="0" borderId="75" xfId="2" applyNumberFormat="1" applyFont="1" applyBorder="1" applyAlignment="1">
      <alignment horizontal="center"/>
    </xf>
    <xf numFmtId="3" fontId="27" fillId="0" borderId="76" xfId="2" applyNumberFormat="1" applyFont="1" applyBorder="1" applyAlignment="1">
      <alignment horizontal="center"/>
    </xf>
    <xf numFmtId="3" fontId="27" fillId="0" borderId="74" xfId="2" applyNumberFormat="1" applyFont="1" applyBorder="1" applyAlignment="1">
      <alignment horizontal="center"/>
    </xf>
    <xf numFmtId="166" fontId="27" fillId="0" borderId="89" xfId="2" applyNumberFormat="1" applyFont="1" applyBorder="1" applyAlignment="1">
      <alignment horizontal="center"/>
    </xf>
    <xf numFmtId="166" fontId="27" fillId="0" borderId="76" xfId="2" applyNumberFormat="1" applyFont="1" applyBorder="1" applyAlignment="1">
      <alignment horizontal="center"/>
    </xf>
    <xf numFmtId="166" fontId="27" fillId="0" borderId="78" xfId="2" applyNumberFormat="1" applyFont="1" applyBorder="1" applyAlignment="1">
      <alignment horizontal="center"/>
    </xf>
    <xf numFmtId="3" fontId="27" fillId="0" borderId="78" xfId="2" applyNumberFormat="1" applyFont="1" applyBorder="1" applyAlignment="1">
      <alignment horizontal="center"/>
    </xf>
    <xf numFmtId="170" fontId="27" fillId="0" borderId="79" xfId="2" applyNumberFormat="1" applyFont="1" applyBorder="1" applyAlignment="1">
      <alignment horizontal="center"/>
    </xf>
    <xf numFmtId="170" fontId="27" fillId="0" borderId="80" xfId="2" applyNumberFormat="1" applyFont="1" applyBorder="1" applyAlignment="1">
      <alignment horizontal="center"/>
    </xf>
    <xf numFmtId="166" fontId="27" fillId="0" borderId="81" xfId="2" applyNumberFormat="1" applyFont="1" applyBorder="1" applyAlignment="1">
      <alignment horizontal="center"/>
    </xf>
    <xf numFmtId="3" fontId="27" fillId="0" borderId="80" xfId="2" applyNumberFormat="1" applyFont="1" applyBorder="1" applyAlignment="1">
      <alignment horizontal="center"/>
    </xf>
    <xf numFmtId="166" fontId="27" fillId="0" borderId="80" xfId="2" applyNumberFormat="1" applyFont="1" applyBorder="1" applyAlignment="1">
      <alignment horizontal="center"/>
    </xf>
    <xf numFmtId="166" fontId="27" fillId="0" borderId="83" xfId="2" applyNumberFormat="1" applyFont="1" applyBorder="1" applyAlignment="1">
      <alignment horizontal="center"/>
    </xf>
    <xf numFmtId="170" fontId="27" fillId="0" borderId="11" xfId="2" applyNumberFormat="1" applyFont="1" applyBorder="1" applyAlignment="1">
      <alignment horizontal="center"/>
    </xf>
    <xf numFmtId="170" fontId="27" fillId="0" borderId="0" xfId="2" applyNumberFormat="1" applyFont="1" applyBorder="1" applyAlignment="1">
      <alignment horizontal="center"/>
    </xf>
    <xf numFmtId="166" fontId="27" fillId="0" borderId="71" xfId="2" applyNumberFormat="1" applyFont="1" applyBorder="1" applyAlignment="1">
      <alignment horizontal="center"/>
    </xf>
    <xf numFmtId="3" fontId="27" fillId="0" borderId="0" xfId="2" applyNumberFormat="1" applyFont="1" applyBorder="1" applyAlignment="1">
      <alignment horizontal="center"/>
    </xf>
    <xf numFmtId="166" fontId="27" fillId="0" borderId="0" xfId="2" applyNumberFormat="1" applyFont="1" applyBorder="1" applyAlignment="1">
      <alignment horizontal="center"/>
    </xf>
    <xf numFmtId="0" fontId="30" fillId="0" borderId="0" xfId="2" applyFont="1" applyAlignment="1">
      <alignment horizontal="center"/>
    </xf>
    <xf numFmtId="168" fontId="15" fillId="9" borderId="66" xfId="2" applyNumberFormat="1" applyFont="1" applyFill="1" applyBorder="1" applyAlignment="1">
      <alignment horizontal="center"/>
    </xf>
    <xf numFmtId="168" fontId="15" fillId="9" borderId="90" xfId="2" applyNumberFormat="1" applyFont="1" applyFill="1" applyBorder="1" applyAlignment="1">
      <alignment horizontal="center"/>
    </xf>
    <xf numFmtId="166" fontId="15" fillId="9" borderId="68" xfId="2" applyNumberFormat="1" applyFont="1" applyFill="1" applyBorder="1" applyAlignment="1">
      <alignment horizontal="center"/>
    </xf>
    <xf numFmtId="3" fontId="15" fillId="9" borderId="67" xfId="2" applyNumberFormat="1" applyFont="1" applyFill="1" applyBorder="1" applyAlignment="1">
      <alignment horizontal="center"/>
    </xf>
    <xf numFmtId="166" fontId="15" fillId="9" borderId="67" xfId="2" applyNumberFormat="1" applyFont="1" applyFill="1" applyBorder="1" applyAlignment="1">
      <alignment horizontal="center"/>
    </xf>
    <xf numFmtId="166" fontId="15" fillId="7" borderId="69" xfId="2" applyNumberFormat="1" applyFont="1" applyFill="1" applyBorder="1"/>
    <xf numFmtId="0" fontId="13" fillId="0" borderId="0" xfId="2" applyBorder="1"/>
    <xf numFmtId="168" fontId="27" fillId="0" borderId="0" xfId="2" applyNumberFormat="1" applyFont="1" applyBorder="1" applyAlignment="1">
      <alignment horizontal="center"/>
    </xf>
    <xf numFmtId="0" fontId="27" fillId="0" borderId="0" xfId="2" applyFont="1" applyBorder="1"/>
    <xf numFmtId="168" fontId="15" fillId="6" borderId="66" xfId="2" applyNumberFormat="1" applyFont="1" applyFill="1" applyBorder="1" applyAlignment="1">
      <alignment horizontal="center"/>
    </xf>
    <xf numFmtId="168" fontId="15" fillId="6" borderId="90" xfId="2" applyNumberFormat="1" applyFont="1" applyFill="1" applyBorder="1" applyAlignment="1">
      <alignment horizontal="center"/>
    </xf>
    <xf numFmtId="166" fontId="15" fillId="7" borderId="77" xfId="2" applyNumberFormat="1" applyFont="1" applyFill="1" applyBorder="1"/>
    <xf numFmtId="168" fontId="27" fillId="0" borderId="11" xfId="2" applyNumberFormat="1" applyFont="1" applyFill="1" applyBorder="1" applyAlignment="1">
      <alignment horizontal="center"/>
    </xf>
    <xf numFmtId="168" fontId="27" fillId="0" borderId="0" xfId="2" applyNumberFormat="1" applyFont="1" applyFill="1" applyBorder="1" applyAlignment="1">
      <alignment horizontal="center"/>
    </xf>
    <xf numFmtId="166" fontId="27" fillId="0" borderId="67" xfId="2" applyNumberFormat="1" applyFont="1" applyFill="1" applyBorder="1"/>
    <xf numFmtId="168" fontId="27" fillId="10" borderId="66" xfId="2" applyNumberFormat="1" applyFont="1" applyFill="1" applyBorder="1" applyAlignment="1">
      <alignment horizontal="center"/>
    </xf>
    <xf numFmtId="168" fontId="27" fillId="10" borderId="90" xfId="2" applyNumberFormat="1" applyFont="1" applyFill="1" applyBorder="1" applyAlignment="1">
      <alignment horizontal="center"/>
    </xf>
    <xf numFmtId="166" fontId="27" fillId="10" borderId="68" xfId="2" applyNumberFormat="1" applyFont="1" applyFill="1" applyBorder="1" applyAlignment="1">
      <alignment horizontal="center"/>
    </xf>
    <xf numFmtId="3" fontId="27" fillId="10" borderId="67" xfId="2" applyNumberFormat="1" applyFont="1" applyFill="1" applyBorder="1" applyAlignment="1">
      <alignment horizontal="center"/>
    </xf>
    <xf numFmtId="166" fontId="27" fillId="10" borderId="67" xfId="2" applyNumberFormat="1" applyFont="1" applyFill="1" applyBorder="1" applyAlignment="1">
      <alignment horizontal="center"/>
    </xf>
    <xf numFmtId="166" fontId="27" fillId="7" borderId="77" xfId="2" applyNumberFormat="1" applyFont="1" applyFill="1" applyBorder="1"/>
    <xf numFmtId="0" fontId="27" fillId="10" borderId="66" xfId="2" applyFont="1" applyFill="1" applyBorder="1"/>
    <xf numFmtId="0" fontId="27" fillId="10" borderId="70" xfId="2" applyFont="1" applyFill="1" applyBorder="1"/>
    <xf numFmtId="168" fontId="27" fillId="0" borderId="11" xfId="2" applyNumberFormat="1" applyFont="1" applyBorder="1" applyAlignment="1">
      <alignment horizontal="center"/>
    </xf>
    <xf numFmtId="168" fontId="27" fillId="0" borderId="10" xfId="2" applyNumberFormat="1" applyFont="1" applyBorder="1" applyAlignment="1">
      <alignment horizontal="center"/>
    </xf>
    <xf numFmtId="166" fontId="27" fillId="7" borderId="84" xfId="2" applyNumberFormat="1" applyFont="1" applyFill="1" applyBorder="1"/>
    <xf numFmtId="0" fontId="27" fillId="0" borderId="11" xfId="2" applyFont="1" applyBorder="1"/>
    <xf numFmtId="49" fontId="28" fillId="2" borderId="91" xfId="2" applyNumberFormat="1" applyFont="1" applyFill="1" applyBorder="1" applyAlignment="1">
      <alignment horizontal="center" vertical="center"/>
    </xf>
    <xf numFmtId="1" fontId="28" fillId="2" borderId="78" xfId="2" applyNumberFormat="1" applyFont="1" applyFill="1" applyBorder="1" applyAlignment="1">
      <alignment horizontal="center" vertical="center"/>
    </xf>
    <xf numFmtId="49" fontId="28" fillId="2" borderId="73" xfId="2" applyNumberFormat="1" applyFont="1" applyFill="1" applyBorder="1" applyAlignment="1">
      <alignment wrapText="1"/>
    </xf>
    <xf numFmtId="49" fontId="28" fillId="2" borderId="78" xfId="2" applyNumberFormat="1" applyFont="1" applyFill="1" applyBorder="1" applyAlignment="1">
      <alignment horizontal="center" vertical="center"/>
    </xf>
    <xf numFmtId="0" fontId="31" fillId="0" borderId="0" xfId="2" applyFont="1"/>
    <xf numFmtId="0" fontId="29" fillId="0" borderId="0" xfId="2" applyFont="1" applyAlignment="1">
      <alignment horizontal="center"/>
    </xf>
    <xf numFmtId="0" fontId="5" fillId="0" borderId="0" xfId="3"/>
    <xf numFmtId="0" fontId="31" fillId="0" borderId="0" xfId="3" applyFont="1"/>
    <xf numFmtId="0" fontId="35" fillId="0" borderId="0" xfId="3" applyFont="1"/>
    <xf numFmtId="168" fontId="35" fillId="0" borderId="0" xfId="3" applyNumberFormat="1" applyFont="1"/>
    <xf numFmtId="0" fontId="35" fillId="0" borderId="0" xfId="3" applyFont="1" applyAlignment="1">
      <alignment horizontal="center"/>
    </xf>
    <xf numFmtId="0" fontId="28" fillId="2" borderId="62" xfId="3" applyFont="1" applyFill="1" applyBorder="1"/>
    <xf numFmtId="0" fontId="28" fillId="2" borderId="63" xfId="3" applyFont="1" applyFill="1" applyBorder="1" applyAlignment="1">
      <alignment wrapText="1"/>
    </xf>
    <xf numFmtId="0" fontId="28" fillId="2" borderId="86" xfId="3" applyFont="1" applyFill="1" applyBorder="1" applyAlignment="1">
      <alignment horizontal="center"/>
    </xf>
    <xf numFmtId="0" fontId="28" fillId="2" borderId="88" xfId="3" applyFont="1" applyFill="1" applyBorder="1" applyAlignment="1">
      <alignment horizontal="center"/>
    </xf>
    <xf numFmtId="0" fontId="28" fillId="2" borderId="87" xfId="3" applyFont="1" applyFill="1" applyBorder="1"/>
    <xf numFmtId="49" fontId="28" fillId="2" borderId="78" xfId="3" applyNumberFormat="1" applyFont="1" applyFill="1" applyBorder="1" applyAlignment="1">
      <alignment horizontal="center" vertical="center"/>
    </xf>
    <xf numFmtId="49" fontId="28" fillId="2" borderId="73" xfId="3" applyNumberFormat="1" applyFont="1" applyFill="1" applyBorder="1" applyAlignment="1">
      <alignment wrapText="1"/>
    </xf>
    <xf numFmtId="49" fontId="28" fillId="2" borderId="74" xfId="3" applyNumberFormat="1" applyFont="1" applyFill="1" applyBorder="1" applyAlignment="1">
      <alignment horizontal="center" vertical="center"/>
    </xf>
    <xf numFmtId="49" fontId="28" fillId="2" borderId="75" xfId="3" applyNumberFormat="1" applyFont="1" applyFill="1" applyBorder="1" applyAlignment="1">
      <alignment horizontal="center" vertical="center"/>
    </xf>
    <xf numFmtId="49" fontId="28" fillId="2" borderId="84" xfId="3" applyNumberFormat="1" applyFont="1" applyFill="1" applyBorder="1" applyAlignment="1">
      <alignment horizontal="center" vertical="center"/>
    </xf>
    <xf numFmtId="1" fontId="28" fillId="2" borderId="78" xfId="3" applyNumberFormat="1" applyFont="1" applyFill="1" applyBorder="1" applyAlignment="1">
      <alignment horizontal="center" vertical="center"/>
    </xf>
    <xf numFmtId="49" fontId="28" fillId="2" borderId="91" xfId="3" applyNumberFormat="1" applyFont="1" applyFill="1" applyBorder="1" applyAlignment="1">
      <alignment horizontal="center" vertical="center"/>
    </xf>
    <xf numFmtId="49" fontId="28" fillId="2" borderId="73" xfId="3" applyNumberFormat="1" applyFont="1" applyFill="1" applyBorder="1" applyAlignment="1">
      <alignment horizontal="center" vertical="center"/>
    </xf>
    <xf numFmtId="0" fontId="27" fillId="0" borderId="11" xfId="3" applyFont="1" applyBorder="1"/>
    <xf numFmtId="3" fontId="27" fillId="0" borderId="0" xfId="3" applyNumberFormat="1" applyFont="1" applyBorder="1" applyAlignment="1">
      <alignment horizontal="center"/>
    </xf>
    <xf numFmtId="166" fontId="27" fillId="0" borderId="71" xfId="3" applyNumberFormat="1" applyFont="1" applyBorder="1" applyAlignment="1">
      <alignment horizontal="center"/>
    </xf>
    <xf numFmtId="166" fontId="27" fillId="7" borderId="84" xfId="3" applyNumberFormat="1" applyFont="1" applyFill="1" applyBorder="1" applyAlignment="1">
      <alignment horizontal="center"/>
    </xf>
    <xf numFmtId="166" fontId="27" fillId="0" borderId="0" xfId="3" applyNumberFormat="1" applyFont="1" applyBorder="1" applyAlignment="1">
      <alignment horizontal="center"/>
    </xf>
    <xf numFmtId="168" fontId="27" fillId="0" borderId="10" xfId="3" applyNumberFormat="1" applyFont="1" applyBorder="1" applyAlignment="1">
      <alignment horizontal="center"/>
    </xf>
    <xf numFmtId="168" fontId="27" fillId="0" borderId="11" xfId="3" applyNumberFormat="1" applyFont="1" applyBorder="1" applyAlignment="1">
      <alignment horizontal="center"/>
    </xf>
    <xf numFmtId="0" fontId="27" fillId="11" borderId="70" xfId="3" applyFont="1" applyFill="1" applyBorder="1"/>
    <xf numFmtId="0" fontId="27" fillId="11" borderId="66" xfId="3" applyFont="1" applyFill="1" applyBorder="1"/>
    <xf numFmtId="3" fontId="27" fillId="11" borderId="67" xfId="3" applyNumberFormat="1" applyFont="1" applyFill="1" applyBorder="1" applyAlignment="1">
      <alignment horizontal="center"/>
    </xf>
    <xf numFmtId="166" fontId="27" fillId="11" borderId="68" xfId="3" applyNumberFormat="1" applyFont="1" applyFill="1" applyBorder="1" applyAlignment="1">
      <alignment horizontal="center"/>
    </xf>
    <xf numFmtId="166" fontId="27" fillId="11" borderId="67" xfId="3" applyNumberFormat="1" applyFont="1" applyFill="1" applyBorder="1" applyAlignment="1">
      <alignment horizontal="center"/>
    </xf>
    <xf numFmtId="168" fontId="27" fillId="11" borderId="90" xfId="3" applyNumberFormat="1" applyFont="1" applyFill="1" applyBorder="1" applyAlignment="1">
      <alignment horizontal="center"/>
    </xf>
    <xf numFmtId="168" fontId="27" fillId="11" borderId="66" xfId="3" applyNumberFormat="1" applyFont="1" applyFill="1" applyBorder="1" applyAlignment="1">
      <alignment horizontal="center"/>
    </xf>
    <xf numFmtId="0" fontId="27" fillId="12" borderId="70" xfId="3" applyFont="1" applyFill="1" applyBorder="1"/>
    <xf numFmtId="0" fontId="27" fillId="12" borderId="66" xfId="3" applyFont="1" applyFill="1" applyBorder="1"/>
    <xf numFmtId="3" fontId="27" fillId="12" borderId="67" xfId="3" applyNumberFormat="1" applyFont="1" applyFill="1" applyBorder="1" applyAlignment="1">
      <alignment horizontal="center"/>
    </xf>
    <xf numFmtId="166" fontId="27" fillId="12" borderId="68" xfId="3" applyNumberFormat="1" applyFont="1" applyFill="1" applyBorder="1" applyAlignment="1">
      <alignment horizontal="center"/>
    </xf>
    <xf numFmtId="166" fontId="27" fillId="7" borderId="77" xfId="3" applyNumberFormat="1" applyFont="1" applyFill="1" applyBorder="1" applyAlignment="1">
      <alignment horizontal="center"/>
    </xf>
    <xf numFmtId="166" fontId="27" fillId="12" borderId="67" xfId="3" applyNumberFormat="1" applyFont="1" applyFill="1" applyBorder="1" applyAlignment="1">
      <alignment horizontal="center"/>
    </xf>
    <xf numFmtId="168" fontId="27" fillId="12" borderId="90" xfId="3" applyNumberFormat="1" applyFont="1" applyFill="1" applyBorder="1" applyAlignment="1">
      <alignment horizontal="center"/>
    </xf>
    <xf numFmtId="168" fontId="27" fillId="12" borderId="66" xfId="3" applyNumberFormat="1" applyFont="1" applyFill="1" applyBorder="1" applyAlignment="1">
      <alignment horizontal="center"/>
    </xf>
    <xf numFmtId="0" fontId="27" fillId="0" borderId="12" xfId="3" applyFont="1" applyFill="1" applyBorder="1"/>
    <xf numFmtId="0" fontId="27" fillId="0" borderId="11" xfId="3" applyFont="1" applyFill="1" applyBorder="1"/>
    <xf numFmtId="3" fontId="27" fillId="0" borderId="0" xfId="3" applyNumberFormat="1" applyFont="1" applyFill="1" applyBorder="1" applyAlignment="1">
      <alignment horizontal="center"/>
    </xf>
    <xf numFmtId="166" fontId="27" fillId="0" borderId="67" xfId="3" applyNumberFormat="1" applyFont="1" applyFill="1" applyBorder="1" applyAlignment="1">
      <alignment horizontal="center"/>
    </xf>
    <xf numFmtId="166" fontId="27" fillId="0" borderId="0" xfId="3" applyNumberFormat="1" applyFont="1" applyFill="1" applyBorder="1" applyAlignment="1">
      <alignment horizontal="center"/>
    </xf>
    <xf numFmtId="168" fontId="27" fillId="0" borderId="0" xfId="3" applyNumberFormat="1" applyFont="1" applyFill="1" applyBorder="1" applyAlignment="1">
      <alignment horizontal="center"/>
    </xf>
    <xf numFmtId="168" fontId="27" fillId="0" borderId="11" xfId="3" applyNumberFormat="1" applyFont="1" applyFill="1" applyBorder="1" applyAlignment="1">
      <alignment horizontal="center"/>
    </xf>
    <xf numFmtId="3" fontId="15" fillId="13" borderId="67" xfId="3" applyNumberFormat="1" applyFont="1" applyFill="1" applyBorder="1" applyAlignment="1">
      <alignment horizontal="center"/>
    </xf>
    <xf numFmtId="166" fontId="15" fillId="13" borderId="68" xfId="3" applyNumberFormat="1" applyFont="1" applyFill="1" applyBorder="1" applyAlignment="1">
      <alignment horizontal="center"/>
    </xf>
    <xf numFmtId="166" fontId="15" fillId="7" borderId="77" xfId="3" applyNumberFormat="1" applyFont="1" applyFill="1" applyBorder="1" applyAlignment="1">
      <alignment horizontal="center"/>
    </xf>
    <xf numFmtId="166" fontId="15" fillId="13" borderId="67" xfId="3" applyNumberFormat="1" applyFont="1" applyFill="1" applyBorder="1" applyAlignment="1">
      <alignment horizontal="center"/>
    </xf>
    <xf numFmtId="168" fontId="15" fillId="13" borderId="90" xfId="3" applyNumberFormat="1" applyFont="1" applyFill="1" applyBorder="1" applyAlignment="1">
      <alignment horizontal="center"/>
    </xf>
    <xf numFmtId="168" fontId="15" fillId="13" borderId="66" xfId="3" applyNumberFormat="1" applyFont="1" applyFill="1" applyBorder="1" applyAlignment="1">
      <alignment horizontal="center"/>
    </xf>
    <xf numFmtId="0" fontId="27" fillId="0" borderId="0" xfId="3" applyFont="1" applyBorder="1"/>
    <xf numFmtId="0" fontId="27" fillId="0" borderId="0" xfId="3" applyFont="1" applyBorder="1" applyAlignment="1">
      <alignment horizontal="center"/>
    </xf>
    <xf numFmtId="168" fontId="27" fillId="0" borderId="0" xfId="3" applyNumberFormat="1" applyFont="1" applyBorder="1" applyAlignment="1">
      <alignment horizontal="center"/>
    </xf>
    <xf numFmtId="0" fontId="5" fillId="0" borderId="0" xfId="3" applyBorder="1"/>
    <xf numFmtId="3" fontId="15" fillId="9" borderId="67" xfId="3" applyNumberFormat="1" applyFont="1" applyFill="1" applyBorder="1" applyAlignment="1">
      <alignment horizontal="center"/>
    </xf>
    <xf numFmtId="166" fontId="15" fillId="9" borderId="68" xfId="3" applyNumberFormat="1" applyFont="1" applyFill="1" applyBorder="1" applyAlignment="1">
      <alignment horizontal="center"/>
    </xf>
    <xf numFmtId="166" fontId="15" fillId="7" borderId="69" xfId="3" applyNumberFormat="1" applyFont="1" applyFill="1" applyBorder="1" applyAlignment="1">
      <alignment horizontal="center"/>
    </xf>
    <xf numFmtId="166" fontId="15" fillId="9" borderId="67" xfId="3" applyNumberFormat="1" applyFont="1" applyFill="1" applyBorder="1" applyAlignment="1">
      <alignment horizontal="center"/>
    </xf>
    <xf numFmtId="168" fontId="15" fillId="9" borderId="90" xfId="3" applyNumberFormat="1" applyFont="1" applyFill="1" applyBorder="1" applyAlignment="1">
      <alignment horizontal="center"/>
    </xf>
    <xf numFmtId="168" fontId="15" fillId="9" borderId="66" xfId="3" applyNumberFormat="1" applyFont="1" applyFill="1" applyBorder="1" applyAlignment="1">
      <alignment horizontal="center"/>
    </xf>
    <xf numFmtId="0" fontId="30" fillId="0" borderId="0" xfId="3" applyFont="1" applyAlignment="1">
      <alignment horizontal="center"/>
    </xf>
    <xf numFmtId="3" fontId="27" fillId="0" borderId="0" xfId="3" applyNumberFormat="1" applyFont="1" applyBorder="1"/>
    <xf numFmtId="166" fontId="27" fillId="7" borderId="84" xfId="3" applyNumberFormat="1" applyFont="1" applyFill="1" applyBorder="1"/>
    <xf numFmtId="166" fontId="27" fillId="0" borderId="0" xfId="3" applyNumberFormat="1" applyFont="1" applyBorder="1"/>
    <xf numFmtId="170" fontId="27" fillId="0" borderId="0" xfId="3" applyNumberFormat="1" applyFont="1" applyBorder="1"/>
    <xf numFmtId="170" fontId="27" fillId="0" borderId="11" xfId="3" applyNumberFormat="1" applyFont="1" applyBorder="1"/>
    <xf numFmtId="3" fontId="27" fillId="0" borderId="80" xfId="3" applyNumberFormat="1" applyFont="1" applyBorder="1"/>
    <xf numFmtId="166" fontId="27" fillId="0" borderId="81" xfId="3" applyNumberFormat="1" applyFont="1" applyBorder="1" applyAlignment="1">
      <alignment horizontal="center"/>
    </xf>
    <xf numFmtId="166" fontId="27" fillId="0" borderId="83" xfId="3" applyNumberFormat="1" applyFont="1" applyBorder="1"/>
    <xf numFmtId="166" fontId="27" fillId="0" borderId="80" xfId="3" applyNumberFormat="1" applyFont="1" applyBorder="1"/>
    <xf numFmtId="170" fontId="27" fillId="0" borderId="80" xfId="3" applyNumberFormat="1" applyFont="1" applyBorder="1"/>
    <xf numFmtId="170" fontId="27" fillId="0" borderId="79" xfId="3" applyNumberFormat="1" applyFont="1" applyBorder="1"/>
    <xf numFmtId="3" fontId="27" fillId="0" borderId="78" xfId="3" applyNumberFormat="1" applyFont="1" applyBorder="1"/>
    <xf numFmtId="3" fontId="27" fillId="0" borderId="76" xfId="3" applyNumberFormat="1" applyFont="1" applyBorder="1"/>
    <xf numFmtId="166" fontId="27" fillId="0" borderId="89" xfId="3" applyNumberFormat="1" applyFont="1" applyBorder="1" applyAlignment="1">
      <alignment horizontal="center"/>
    </xf>
    <xf numFmtId="3" fontId="27" fillId="0" borderId="74" xfId="3" applyNumberFormat="1" applyFont="1" applyBorder="1"/>
    <xf numFmtId="166" fontId="27" fillId="0" borderId="75" xfId="3" applyNumberFormat="1" applyFont="1" applyBorder="1" applyAlignment="1">
      <alignment horizontal="center"/>
    </xf>
    <xf numFmtId="166" fontId="27" fillId="7" borderId="77" xfId="3" applyNumberFormat="1" applyFont="1" applyFill="1" applyBorder="1"/>
    <xf numFmtId="166" fontId="27" fillId="0" borderId="78" xfId="3" applyNumberFormat="1" applyFont="1" applyBorder="1"/>
    <xf numFmtId="166" fontId="27" fillId="0" borderId="76" xfId="3" applyNumberFormat="1" applyFont="1" applyBorder="1"/>
    <xf numFmtId="170" fontId="27" fillId="0" borderId="74" xfId="3" applyNumberFormat="1" applyFont="1" applyBorder="1"/>
    <xf numFmtId="170" fontId="27" fillId="0" borderId="73" xfId="3" applyNumberFormat="1" applyFont="1" applyBorder="1"/>
    <xf numFmtId="3" fontId="27" fillId="0" borderId="0" xfId="3" applyNumberFormat="1" applyFont="1" applyFill="1" applyBorder="1"/>
    <xf numFmtId="166" fontId="27" fillId="0" borderId="71" xfId="3" applyNumberFormat="1" applyFont="1" applyFill="1" applyBorder="1" applyAlignment="1">
      <alignment horizontal="center"/>
    </xf>
    <xf numFmtId="166" fontId="27" fillId="0" borderId="72" xfId="3" applyNumberFormat="1" applyFont="1" applyFill="1" applyBorder="1" applyAlignment="1">
      <alignment horizontal="center"/>
    </xf>
    <xf numFmtId="166" fontId="27" fillId="0" borderId="67" xfId="3" applyNumberFormat="1" applyFont="1" applyFill="1" applyBorder="1"/>
    <xf numFmtId="166" fontId="27" fillId="0" borderId="0" xfId="3" applyNumberFormat="1" applyFont="1" applyFill="1" applyBorder="1"/>
    <xf numFmtId="170" fontId="27" fillId="0" borderId="0" xfId="3" applyNumberFormat="1" applyFont="1" applyFill="1" applyBorder="1"/>
    <xf numFmtId="3" fontId="15" fillId="13" borderId="67" xfId="3" applyNumberFormat="1" applyFont="1" applyFill="1" applyBorder="1"/>
    <xf numFmtId="166" fontId="15" fillId="7" borderId="69" xfId="3" applyNumberFormat="1" applyFont="1" applyFill="1" applyBorder="1"/>
    <xf numFmtId="166" fontId="15" fillId="13" borderId="67" xfId="3" applyNumberFormat="1" applyFont="1" applyFill="1" applyBorder="1"/>
    <xf numFmtId="170" fontId="15" fillId="13" borderId="67" xfId="3" applyNumberFormat="1" applyFont="1" applyFill="1" applyBorder="1"/>
    <xf numFmtId="170" fontId="15" fillId="13" borderId="66" xfId="3" applyNumberFormat="1" applyFont="1" applyFill="1" applyBorder="1"/>
    <xf numFmtId="0" fontId="27" fillId="0" borderId="0" xfId="3" applyFont="1"/>
    <xf numFmtId="0" fontId="27" fillId="0" borderId="0" xfId="3" applyFont="1" applyAlignment="1">
      <alignment horizontal="center"/>
    </xf>
    <xf numFmtId="166" fontId="27" fillId="0" borderId="0" xfId="3" applyNumberFormat="1" applyFont="1"/>
    <xf numFmtId="3" fontId="5" fillId="0" borderId="0" xfId="3" applyNumberFormat="1"/>
    <xf numFmtId="3" fontId="27" fillId="0" borderId="56" xfId="3" applyNumberFormat="1" applyFont="1" applyFill="1" applyBorder="1"/>
    <xf numFmtId="166" fontId="27" fillId="0" borderId="56" xfId="3" applyNumberFormat="1" applyFont="1" applyFill="1" applyBorder="1"/>
    <xf numFmtId="170" fontId="27" fillId="0" borderId="11" xfId="3" applyNumberFormat="1" applyFont="1" applyFill="1" applyBorder="1"/>
    <xf numFmtId="0" fontId="5" fillId="0" borderId="0" xfId="3" applyFill="1" applyBorder="1"/>
    <xf numFmtId="3" fontId="27" fillId="0" borderId="80" xfId="3" applyNumberFormat="1" applyFont="1" applyFill="1" applyBorder="1"/>
    <xf numFmtId="3" fontId="27" fillId="0" borderId="82" xfId="3" applyNumberFormat="1" applyFont="1" applyFill="1" applyBorder="1"/>
    <xf numFmtId="166" fontId="27" fillId="0" borderId="81" xfId="3" applyNumberFormat="1" applyFont="1" applyFill="1" applyBorder="1" applyAlignment="1">
      <alignment horizontal="center"/>
    </xf>
    <xf numFmtId="166" fontId="27" fillId="0" borderId="83" xfId="3" applyNumberFormat="1" applyFont="1" applyFill="1" applyBorder="1"/>
    <xf numFmtId="166" fontId="27" fillId="0" borderId="82" xfId="3" applyNumberFormat="1" applyFont="1" applyFill="1" applyBorder="1"/>
    <xf numFmtId="170" fontId="27" fillId="0" borderId="80" xfId="3" applyNumberFormat="1" applyFont="1" applyFill="1" applyBorder="1"/>
    <xf numFmtId="170" fontId="27" fillId="0" borderId="79" xfId="3" applyNumberFormat="1" applyFont="1" applyFill="1" applyBorder="1"/>
    <xf numFmtId="3" fontId="27" fillId="0" borderId="74" xfId="3" applyNumberFormat="1" applyFont="1" applyFill="1" applyBorder="1"/>
    <xf numFmtId="3" fontId="27" fillId="0" borderId="76" xfId="3" applyNumberFormat="1" applyFont="1" applyFill="1" applyBorder="1"/>
    <xf numFmtId="166" fontId="27" fillId="0" borderId="75" xfId="3" applyNumberFormat="1" applyFont="1" applyFill="1" applyBorder="1" applyAlignment="1">
      <alignment horizontal="center"/>
    </xf>
    <xf numFmtId="166" fontId="27" fillId="0" borderId="74" xfId="3" applyNumberFormat="1" applyFont="1" applyFill="1" applyBorder="1"/>
    <xf numFmtId="166" fontId="27" fillId="0" borderId="76" xfId="3" applyNumberFormat="1" applyFont="1" applyFill="1" applyBorder="1"/>
    <xf numFmtId="170" fontId="27" fillId="0" borderId="74" xfId="3" applyNumberFormat="1" applyFont="1" applyFill="1" applyBorder="1"/>
    <xf numFmtId="170" fontId="27" fillId="0" borderId="73" xfId="3" applyNumberFormat="1" applyFont="1" applyFill="1" applyBorder="1"/>
    <xf numFmtId="0" fontId="26" fillId="0" borderId="0" xfId="3" applyFont="1"/>
    <xf numFmtId="0" fontId="28" fillId="2" borderId="92" xfId="3" applyFont="1" applyFill="1" applyBorder="1" applyAlignment="1">
      <alignment horizontal="center"/>
    </xf>
    <xf numFmtId="1" fontId="28" fillId="2" borderId="74" xfId="3" applyNumberFormat="1" applyFont="1" applyFill="1" applyBorder="1" applyAlignment="1">
      <alignment horizontal="center" vertical="center"/>
    </xf>
    <xf numFmtId="10" fontId="27" fillId="7" borderId="84" xfId="3" applyNumberFormat="1" applyFont="1" applyFill="1" applyBorder="1" applyAlignment="1">
      <alignment horizontal="center"/>
    </xf>
    <xf numFmtId="0" fontId="27" fillId="14" borderId="70" xfId="3" applyFont="1" applyFill="1" applyBorder="1"/>
    <xf numFmtId="0" fontId="27" fillId="14" borderId="66" xfId="3" applyFont="1" applyFill="1" applyBorder="1"/>
    <xf numFmtId="3" fontId="27" fillId="14" borderId="67" xfId="3" applyNumberFormat="1" applyFont="1" applyFill="1" applyBorder="1" applyAlignment="1">
      <alignment horizontal="center"/>
    </xf>
    <xf numFmtId="166" fontId="27" fillId="14" borderId="68" xfId="3" applyNumberFormat="1" applyFont="1" applyFill="1" applyBorder="1" applyAlignment="1">
      <alignment horizontal="center"/>
    </xf>
    <xf numFmtId="166" fontId="27" fillId="14" borderId="67" xfId="3" applyNumberFormat="1" applyFont="1" applyFill="1" applyBorder="1" applyAlignment="1">
      <alignment horizontal="center"/>
    </xf>
    <xf numFmtId="168" fontId="27" fillId="14" borderId="67" xfId="3" applyNumberFormat="1" applyFont="1" applyFill="1" applyBorder="1" applyAlignment="1">
      <alignment horizontal="center"/>
    </xf>
    <xf numFmtId="168" fontId="27" fillId="14" borderId="66" xfId="3" applyNumberFormat="1" applyFont="1" applyFill="1" applyBorder="1" applyAlignment="1">
      <alignment horizontal="center"/>
    </xf>
    <xf numFmtId="10" fontId="27" fillId="7" borderId="77" xfId="3" applyNumberFormat="1" applyFont="1" applyFill="1" applyBorder="1" applyAlignment="1">
      <alignment horizontal="center"/>
    </xf>
    <xf numFmtId="10" fontId="27" fillId="0" borderId="0" xfId="3" applyNumberFormat="1" applyFont="1" applyFill="1" applyBorder="1"/>
    <xf numFmtId="3" fontId="15" fillId="15" borderId="67" xfId="3" applyNumberFormat="1" applyFont="1" applyFill="1" applyBorder="1" applyAlignment="1">
      <alignment horizontal="center"/>
    </xf>
    <xf numFmtId="166" fontId="15" fillId="15" borderId="68" xfId="3" applyNumberFormat="1" applyFont="1" applyFill="1" applyBorder="1" applyAlignment="1">
      <alignment horizontal="center"/>
    </xf>
    <xf numFmtId="166" fontId="15" fillId="15" borderId="67" xfId="3" applyNumberFormat="1" applyFont="1" applyFill="1" applyBorder="1" applyAlignment="1">
      <alignment horizontal="center"/>
    </xf>
    <xf numFmtId="168" fontId="15" fillId="15" borderId="67" xfId="3" applyNumberFormat="1" applyFont="1" applyFill="1" applyBorder="1" applyAlignment="1">
      <alignment horizontal="center"/>
    </xf>
    <xf numFmtId="168" fontId="15" fillId="15" borderId="66" xfId="3" applyNumberFormat="1" applyFont="1" applyFill="1" applyBorder="1" applyAlignment="1">
      <alignment horizontal="center"/>
    </xf>
    <xf numFmtId="3" fontId="27" fillId="0" borderId="0" xfId="3" applyNumberFormat="1" applyFont="1" applyAlignment="1">
      <alignment horizontal="center"/>
    </xf>
    <xf numFmtId="166" fontId="27" fillId="0" borderId="0" xfId="3" applyNumberFormat="1" applyFont="1" applyAlignment="1">
      <alignment horizontal="center"/>
    </xf>
    <xf numFmtId="168" fontId="27" fillId="0" borderId="0" xfId="3" applyNumberFormat="1" applyFont="1" applyAlignment="1">
      <alignment horizontal="center"/>
    </xf>
    <xf numFmtId="168" fontId="15" fillId="9" borderId="67" xfId="3" applyNumberFormat="1" applyFont="1" applyFill="1" applyBorder="1" applyAlignment="1">
      <alignment horizontal="center"/>
    </xf>
    <xf numFmtId="0" fontId="5" fillId="0" borderId="0" xfId="3" applyAlignment="1">
      <alignment horizontal="center"/>
    </xf>
    <xf numFmtId="166" fontId="27" fillId="8" borderId="84" xfId="3" applyNumberFormat="1" applyFont="1" applyFill="1" applyBorder="1" applyAlignment="1">
      <alignment horizontal="center"/>
    </xf>
    <xf numFmtId="170" fontId="27" fillId="0" borderId="0" xfId="3" applyNumberFormat="1" applyFont="1" applyBorder="1" applyAlignment="1">
      <alignment horizontal="center"/>
    </xf>
    <xf numFmtId="170" fontId="27" fillId="0" borderId="11" xfId="3" applyNumberFormat="1" applyFont="1" applyBorder="1" applyAlignment="1">
      <alignment horizontal="center"/>
    </xf>
    <xf numFmtId="3" fontId="27" fillId="0" borderId="80" xfId="3" applyNumberFormat="1" applyFont="1" applyBorder="1" applyAlignment="1">
      <alignment horizontal="center"/>
    </xf>
    <xf numFmtId="166" fontId="27" fillId="0" borderId="83" xfId="3" applyNumberFormat="1" applyFont="1" applyBorder="1" applyAlignment="1">
      <alignment horizontal="center"/>
    </xf>
    <xf numFmtId="166" fontId="27" fillId="0" borderId="80" xfId="3" applyNumberFormat="1" applyFont="1" applyBorder="1" applyAlignment="1">
      <alignment horizontal="center"/>
    </xf>
    <xf numFmtId="170" fontId="27" fillId="0" borderId="80" xfId="3" applyNumberFormat="1" applyFont="1" applyBorder="1" applyAlignment="1">
      <alignment horizontal="center"/>
    </xf>
    <xf numFmtId="170" fontId="27" fillId="0" borderId="79" xfId="3" applyNumberFormat="1" applyFont="1" applyBorder="1" applyAlignment="1">
      <alignment horizontal="center"/>
    </xf>
    <xf numFmtId="3" fontId="27" fillId="0" borderId="78" xfId="3" applyNumberFormat="1" applyFont="1" applyBorder="1" applyAlignment="1">
      <alignment horizontal="center"/>
    </xf>
    <xf numFmtId="3" fontId="27" fillId="0" borderId="76" xfId="3" applyNumberFormat="1" applyFont="1" applyBorder="1" applyAlignment="1">
      <alignment horizontal="center"/>
    </xf>
    <xf numFmtId="166" fontId="27" fillId="0" borderId="93" xfId="3" applyNumberFormat="1" applyFont="1" applyBorder="1" applyAlignment="1">
      <alignment horizontal="center"/>
    </xf>
    <xf numFmtId="3" fontId="27" fillId="0" borderId="94" xfId="3" applyNumberFormat="1" applyFont="1" applyBorder="1" applyAlignment="1">
      <alignment horizontal="center"/>
    </xf>
    <xf numFmtId="166" fontId="27" fillId="8" borderId="77" xfId="3" applyNumberFormat="1" applyFont="1" applyFill="1" applyBorder="1" applyAlignment="1">
      <alignment horizontal="center"/>
    </xf>
    <xf numFmtId="166" fontId="27" fillId="0" borderId="78" xfId="3" applyNumberFormat="1" applyFont="1" applyBorder="1" applyAlignment="1">
      <alignment horizontal="center"/>
    </xf>
    <xf numFmtId="166" fontId="27" fillId="0" borderId="76" xfId="3" applyNumberFormat="1" applyFont="1" applyBorder="1" applyAlignment="1">
      <alignment horizontal="center"/>
    </xf>
    <xf numFmtId="170" fontId="27" fillId="0" borderId="74" xfId="3" applyNumberFormat="1" applyFont="1" applyBorder="1" applyAlignment="1">
      <alignment horizontal="center"/>
    </xf>
    <xf numFmtId="170" fontId="27" fillId="0" borderId="73" xfId="3" applyNumberFormat="1" applyFont="1" applyBorder="1" applyAlignment="1">
      <alignment horizontal="center"/>
    </xf>
    <xf numFmtId="0" fontId="27" fillId="0" borderId="0" xfId="3" applyFont="1" applyFill="1" applyBorder="1"/>
    <xf numFmtId="170" fontId="27" fillId="0" borderId="0" xfId="3" applyNumberFormat="1" applyFont="1" applyFill="1" applyBorder="1" applyAlignment="1">
      <alignment horizontal="center"/>
    </xf>
    <xf numFmtId="170" fontId="15" fillId="15" borderId="67" xfId="3" applyNumberFormat="1" applyFont="1" applyFill="1" applyBorder="1" applyAlignment="1">
      <alignment horizontal="center"/>
    </xf>
    <xf numFmtId="170" fontId="15" fillId="15" borderId="66" xfId="3" applyNumberFormat="1" applyFont="1" applyFill="1" applyBorder="1" applyAlignment="1">
      <alignment horizontal="center"/>
    </xf>
    <xf numFmtId="3" fontId="5" fillId="0" borderId="0" xfId="3" applyNumberFormat="1" applyAlignment="1">
      <alignment horizontal="center"/>
    </xf>
    <xf numFmtId="3" fontId="27" fillId="0" borderId="56" xfId="3" applyNumberFormat="1" applyFont="1" applyFill="1" applyBorder="1" applyAlignment="1">
      <alignment horizontal="center"/>
    </xf>
    <xf numFmtId="166" fontId="27" fillId="0" borderId="56" xfId="3" applyNumberFormat="1" applyFont="1" applyFill="1" applyBorder="1" applyAlignment="1">
      <alignment horizontal="center"/>
    </xf>
    <xf numFmtId="170" fontId="27" fillId="0" borderId="11" xfId="3" applyNumberFormat="1" applyFont="1" applyFill="1" applyBorder="1" applyAlignment="1">
      <alignment horizontal="center"/>
    </xf>
    <xf numFmtId="3" fontId="27" fillId="0" borderId="80" xfId="3" applyNumberFormat="1" applyFont="1" applyFill="1" applyBorder="1" applyAlignment="1">
      <alignment horizontal="center"/>
    </xf>
    <xf numFmtId="3" fontId="27" fillId="0" borderId="82" xfId="3" applyNumberFormat="1" applyFont="1" applyFill="1" applyBorder="1" applyAlignment="1">
      <alignment horizontal="center"/>
    </xf>
    <xf numFmtId="166" fontId="27" fillId="0" borderId="83" xfId="3" applyNumberFormat="1" applyFont="1" applyFill="1" applyBorder="1" applyAlignment="1">
      <alignment horizontal="center"/>
    </xf>
    <xf numFmtId="166" fontId="27" fillId="0" borderId="82" xfId="3" applyNumberFormat="1" applyFont="1" applyFill="1" applyBorder="1" applyAlignment="1">
      <alignment horizontal="center"/>
    </xf>
    <xf numFmtId="170" fontId="27" fillId="0" borderId="80" xfId="3" applyNumberFormat="1" applyFont="1" applyFill="1" applyBorder="1" applyAlignment="1">
      <alignment horizontal="center"/>
    </xf>
    <xf numFmtId="170" fontId="27" fillId="0" borderId="79" xfId="3" applyNumberFormat="1" applyFont="1" applyFill="1" applyBorder="1" applyAlignment="1">
      <alignment horizontal="center"/>
    </xf>
    <xf numFmtId="3" fontId="27" fillId="0" borderId="74" xfId="3" applyNumberFormat="1" applyFont="1" applyFill="1" applyBorder="1" applyAlignment="1">
      <alignment horizontal="center"/>
    </xf>
    <xf numFmtId="3" fontId="27" fillId="0" borderId="76" xfId="3" applyNumberFormat="1" applyFont="1" applyFill="1" applyBorder="1" applyAlignment="1">
      <alignment horizontal="center"/>
    </xf>
    <xf numFmtId="166" fontId="27" fillId="0" borderId="74" xfId="3" applyNumberFormat="1" applyFont="1" applyFill="1" applyBorder="1" applyAlignment="1">
      <alignment horizontal="center"/>
    </xf>
    <xf numFmtId="166" fontId="27" fillId="0" borderId="76" xfId="3" applyNumberFormat="1" applyFont="1" applyFill="1" applyBorder="1" applyAlignment="1">
      <alignment horizontal="center"/>
    </xf>
    <xf numFmtId="170" fontId="27" fillId="0" borderId="74" xfId="3" applyNumberFormat="1" applyFont="1" applyFill="1" applyBorder="1" applyAlignment="1">
      <alignment horizontal="center"/>
    </xf>
    <xf numFmtId="170" fontId="27" fillId="0" borderId="73" xfId="3" applyNumberFormat="1" applyFont="1" applyFill="1" applyBorder="1" applyAlignment="1">
      <alignment horizontal="center"/>
    </xf>
    <xf numFmtId="49" fontId="37" fillId="2" borderId="87" xfId="2" applyNumberFormat="1" applyFont="1" applyFill="1" applyBorder="1" applyAlignment="1">
      <alignment horizontal="center" vertical="center" wrapText="1"/>
    </xf>
    <xf numFmtId="49" fontId="37" fillId="2" borderId="77" xfId="2" applyNumberFormat="1" applyFont="1" applyFill="1" applyBorder="1" applyAlignment="1">
      <alignment horizontal="center" vertical="center" wrapText="1"/>
    </xf>
    <xf numFmtId="49" fontId="37" fillId="2" borderId="74" xfId="2" applyNumberFormat="1" applyFont="1" applyFill="1" applyBorder="1" applyAlignment="1">
      <alignment horizontal="center" wrapText="1"/>
    </xf>
    <xf numFmtId="49" fontId="37" fillId="2" borderId="77" xfId="2" applyNumberFormat="1" applyFont="1" applyFill="1" applyBorder="1" applyAlignment="1">
      <alignment horizontal="center" wrapText="1"/>
    </xf>
    <xf numFmtId="49" fontId="15" fillId="0" borderId="0" xfId="2" applyNumberFormat="1" applyFont="1"/>
    <xf numFmtId="0" fontId="39" fillId="17" borderId="100" xfId="2" applyFont="1" applyFill="1" applyBorder="1" applyAlignment="1">
      <alignment horizontal="left" vertical="center" wrapText="1"/>
    </xf>
    <xf numFmtId="8" fontId="39" fillId="16" borderId="101" xfId="2" applyNumberFormat="1" applyFont="1" applyFill="1" applyBorder="1" applyAlignment="1">
      <alignment horizontal="center" vertical="center"/>
    </xf>
    <xf numFmtId="8" fontId="39" fillId="16" borderId="96" xfId="2" applyNumberFormat="1" applyFont="1" applyFill="1" applyBorder="1" applyAlignment="1">
      <alignment horizontal="center" vertical="center"/>
    </xf>
    <xf numFmtId="166" fontId="26" fillId="0" borderId="100" xfId="2" applyNumberFormat="1" applyFont="1" applyBorder="1" applyAlignment="1">
      <alignment horizontal="center"/>
    </xf>
    <xf numFmtId="0" fontId="39" fillId="17" borderId="103" xfId="2" applyFont="1" applyFill="1" applyBorder="1" applyAlignment="1">
      <alignment horizontal="left" vertical="center" wrapText="1"/>
    </xf>
    <xf numFmtId="8" fontId="39" fillId="16" borderId="104" xfId="2" applyNumberFormat="1" applyFont="1" applyFill="1" applyBorder="1" applyAlignment="1">
      <alignment horizontal="center" vertical="center"/>
    </xf>
    <xf numFmtId="8" fontId="39" fillId="16" borderId="103" xfId="2" applyNumberFormat="1" applyFont="1" applyFill="1" applyBorder="1" applyAlignment="1">
      <alignment horizontal="center" vertical="center"/>
    </xf>
    <xf numFmtId="166" fontId="26" fillId="0" borderId="103" xfId="2" applyNumberFormat="1" applyFont="1" applyBorder="1" applyAlignment="1">
      <alignment horizontal="center"/>
    </xf>
    <xf numFmtId="0" fontId="38" fillId="17" borderId="106" xfId="2" applyFont="1" applyFill="1" applyBorder="1" applyAlignment="1">
      <alignment horizontal="left" vertical="center"/>
    </xf>
    <xf numFmtId="8" fontId="38" fillId="18" borderId="107" xfId="2" applyNumberFormat="1" applyFont="1" applyFill="1" applyBorder="1" applyAlignment="1">
      <alignment horizontal="center" vertical="center"/>
    </xf>
    <xf numFmtId="8" fontId="38" fillId="18" borderId="106" xfId="2" applyNumberFormat="1" applyFont="1" applyFill="1" applyBorder="1" applyAlignment="1">
      <alignment horizontal="center" vertical="center"/>
    </xf>
    <xf numFmtId="166" fontId="27" fillId="18" borderId="106" xfId="2" applyNumberFormat="1" applyFont="1" applyFill="1" applyBorder="1" applyAlignment="1">
      <alignment horizontal="center"/>
    </xf>
    <xf numFmtId="0" fontId="39" fillId="17" borderId="96" xfId="2" applyFont="1" applyFill="1" applyBorder="1" applyAlignment="1">
      <alignment horizontal="left" vertical="center" wrapText="1"/>
    </xf>
    <xf numFmtId="8" fontId="39" fillId="16" borderId="108" xfId="2" applyNumberFormat="1" applyFont="1" applyFill="1" applyBorder="1" applyAlignment="1">
      <alignment horizontal="center" vertical="center"/>
    </xf>
    <xf numFmtId="166" fontId="26" fillId="0" borderId="96" xfId="2" applyNumberFormat="1" applyFont="1" applyBorder="1" applyAlignment="1">
      <alignment horizontal="center"/>
    </xf>
    <xf numFmtId="0" fontId="38" fillId="17" borderId="98" xfId="2" applyFont="1" applyFill="1" applyBorder="1" applyAlignment="1">
      <alignment horizontal="left" vertical="center"/>
    </xf>
    <xf numFmtId="8" fontId="38" fillId="18" borderId="109" xfId="2" applyNumberFormat="1" applyFont="1" applyFill="1" applyBorder="1" applyAlignment="1">
      <alignment horizontal="center" vertical="center"/>
    </xf>
    <xf numFmtId="8" fontId="38" fillId="18" borderId="98" xfId="2" applyNumberFormat="1" applyFont="1" applyFill="1" applyBorder="1" applyAlignment="1">
      <alignment horizontal="center" vertical="center"/>
    </xf>
    <xf numFmtId="166" fontId="27" fillId="18" borderId="98" xfId="2" applyNumberFormat="1" applyFont="1" applyFill="1" applyBorder="1" applyAlignment="1">
      <alignment horizontal="center"/>
    </xf>
    <xf numFmtId="8" fontId="39" fillId="16" borderId="100" xfId="2" applyNumberFormat="1" applyFont="1" applyFill="1" applyBorder="1" applyAlignment="1">
      <alignment horizontal="center" vertical="center"/>
    </xf>
    <xf numFmtId="8" fontId="39" fillId="16" borderId="0" xfId="2" applyNumberFormat="1" applyFont="1" applyFill="1" applyBorder="1" applyAlignment="1">
      <alignment horizontal="center" vertical="center"/>
    </xf>
    <xf numFmtId="8" fontId="39" fillId="16" borderId="84" xfId="2" applyNumberFormat="1" applyFont="1" applyFill="1" applyBorder="1" applyAlignment="1">
      <alignment horizontal="center" vertical="center"/>
    </xf>
    <xf numFmtId="166" fontId="26" fillId="0" borderId="84" xfId="2" applyNumberFormat="1" applyFont="1" applyBorder="1" applyAlignment="1">
      <alignment horizontal="center"/>
    </xf>
    <xf numFmtId="8" fontId="37" fillId="2" borderId="70" xfId="2" applyNumberFormat="1" applyFont="1" applyFill="1" applyBorder="1" applyAlignment="1">
      <alignment horizontal="center" vertical="center"/>
    </xf>
    <xf numFmtId="8" fontId="37" fillId="2" borderId="77" xfId="2" applyNumberFormat="1" applyFont="1" applyFill="1" applyBorder="1" applyAlignment="1">
      <alignment horizontal="center" vertical="center"/>
    </xf>
    <xf numFmtId="166" fontId="20" fillId="2" borderId="77" xfId="2" applyNumberFormat="1" applyFont="1" applyFill="1" applyBorder="1" applyAlignment="1">
      <alignment horizontal="center"/>
    </xf>
    <xf numFmtId="0" fontId="37" fillId="2" borderId="87" xfId="2" applyFont="1" applyFill="1" applyBorder="1" applyAlignment="1">
      <alignment horizontal="center" wrapText="1"/>
    </xf>
    <xf numFmtId="0" fontId="37" fillId="2" borderId="77" xfId="2" applyFont="1" applyFill="1" applyBorder="1" applyAlignment="1">
      <alignment horizontal="center" wrapText="1"/>
    </xf>
    <xf numFmtId="166" fontId="26" fillId="0" borderId="110" xfId="2" applyNumberFormat="1" applyFont="1" applyBorder="1" applyAlignment="1">
      <alignment horizontal="center"/>
    </xf>
    <xf numFmtId="166" fontId="26" fillId="0" borderId="111" xfId="2" applyNumberFormat="1" applyFont="1" applyBorder="1" applyAlignment="1">
      <alignment horizontal="center"/>
    </xf>
    <xf numFmtId="166" fontId="27" fillId="18" borderId="112" xfId="2" applyNumberFormat="1" applyFont="1" applyFill="1" applyBorder="1" applyAlignment="1">
      <alignment horizontal="center"/>
    </xf>
    <xf numFmtId="8" fontId="37" fillId="2" borderId="91" xfId="2" applyNumberFormat="1" applyFont="1" applyFill="1" applyBorder="1" applyAlignment="1">
      <alignment horizontal="center" vertical="center"/>
    </xf>
    <xf numFmtId="166" fontId="20" fillId="2" borderId="73" xfId="2" applyNumberFormat="1" applyFont="1" applyFill="1" applyBorder="1" applyAlignment="1">
      <alignment horizontal="center"/>
    </xf>
    <xf numFmtId="0" fontId="37" fillId="2" borderId="87" xfId="3" applyFont="1" applyFill="1" applyBorder="1" applyAlignment="1">
      <alignment horizontal="center" wrapText="1"/>
    </xf>
    <xf numFmtId="0" fontId="37" fillId="2" borderId="77" xfId="3" applyFont="1" applyFill="1" applyBorder="1" applyAlignment="1">
      <alignment horizontal="center" wrapText="1"/>
    </xf>
    <xf numFmtId="49" fontId="37" fillId="2" borderId="74" xfId="3" applyNumberFormat="1" applyFont="1" applyFill="1" applyBorder="1" applyAlignment="1">
      <alignment horizontal="center" wrapText="1"/>
    </xf>
    <xf numFmtId="49" fontId="37" fillId="2" borderId="77" xfId="3" applyNumberFormat="1" applyFont="1" applyFill="1" applyBorder="1" applyAlignment="1">
      <alignment horizontal="center" wrapText="1"/>
    </xf>
    <xf numFmtId="0" fontId="38" fillId="17" borderId="69" xfId="3" applyFont="1" applyFill="1" applyBorder="1" applyAlignment="1">
      <alignment horizontal="left" vertical="center" wrapText="1"/>
    </xf>
    <xf numFmtId="0" fontId="38" fillId="17" borderId="98" xfId="3" applyFont="1" applyFill="1" applyBorder="1" applyAlignment="1">
      <alignment horizontal="left" vertical="center"/>
    </xf>
    <xf numFmtId="8" fontId="38" fillId="18" borderId="109" xfId="3" applyNumberFormat="1" applyFont="1" applyFill="1" applyBorder="1" applyAlignment="1">
      <alignment horizontal="center" vertical="center"/>
    </xf>
    <xf numFmtId="8" fontId="38" fillId="18" borderId="98" xfId="3" applyNumberFormat="1" applyFont="1" applyFill="1" applyBorder="1" applyAlignment="1">
      <alignment horizontal="center" vertical="center"/>
    </xf>
    <xf numFmtId="166" fontId="27" fillId="18" borderId="112" xfId="3" applyNumberFormat="1" applyFont="1" applyFill="1" applyBorder="1" applyAlignment="1">
      <alignment horizontal="center"/>
    </xf>
    <xf numFmtId="0" fontId="26" fillId="0" borderId="0" xfId="2" applyFont="1" applyAlignment="1">
      <alignment horizontal="center"/>
    </xf>
    <xf numFmtId="0" fontId="26" fillId="16" borderId="0" xfId="3" applyFont="1" applyFill="1"/>
    <xf numFmtId="0" fontId="39" fillId="19" borderId="59" xfId="3" applyFont="1" applyFill="1" applyBorder="1" applyAlignment="1">
      <alignment horizontal="center" vertical="center" wrapText="1"/>
    </xf>
    <xf numFmtId="0" fontId="39" fillId="19" borderId="63" xfId="3" applyFont="1" applyFill="1" applyBorder="1" applyAlignment="1">
      <alignment horizontal="center" vertical="center" wrapText="1"/>
    </xf>
    <xf numFmtId="0" fontId="39" fillId="19" borderId="74" xfId="3" applyFont="1" applyFill="1" applyBorder="1" applyAlignment="1">
      <alignment horizontal="center" vertical="center" wrapText="1"/>
    </xf>
    <xf numFmtId="0" fontId="39" fillId="19" borderId="73" xfId="3" applyFont="1" applyFill="1" applyBorder="1" applyAlignment="1">
      <alignment horizontal="center" vertical="center" wrapText="1"/>
    </xf>
    <xf numFmtId="0" fontId="41" fillId="20" borderId="115" xfId="3" applyFont="1" applyFill="1" applyBorder="1" applyAlignment="1">
      <alignment horizontal="left" vertical="center" wrapText="1"/>
    </xf>
    <xf numFmtId="8" fontId="42" fillId="16" borderId="115" xfId="3" applyNumberFormat="1" applyFont="1" applyFill="1" applyBorder="1" applyAlignment="1">
      <alignment horizontal="center" vertical="center"/>
    </xf>
    <xf numFmtId="8" fontId="42" fillId="9" borderId="116" xfId="3" applyNumberFormat="1" applyFont="1" applyFill="1" applyBorder="1" applyAlignment="1">
      <alignment horizontal="center" vertical="center"/>
    </xf>
    <xf numFmtId="0" fontId="41" fillId="20" borderId="118" xfId="3" applyFont="1" applyFill="1" applyBorder="1" applyAlignment="1">
      <alignment horizontal="left" vertical="center" wrapText="1"/>
    </xf>
    <xf numFmtId="8" fontId="42" fillId="16" borderId="118" xfId="3" applyNumberFormat="1" applyFont="1" applyFill="1" applyBorder="1" applyAlignment="1">
      <alignment horizontal="center" vertical="center"/>
    </xf>
    <xf numFmtId="8" fontId="42" fillId="9" borderId="119" xfId="3" applyNumberFormat="1" applyFont="1" applyFill="1" applyBorder="1" applyAlignment="1">
      <alignment horizontal="center" vertical="center"/>
    </xf>
    <xf numFmtId="0" fontId="41" fillId="20" borderId="118" xfId="3" applyFont="1" applyFill="1" applyBorder="1" applyAlignment="1">
      <alignment horizontal="left" vertical="center"/>
    </xf>
    <xf numFmtId="8" fontId="43" fillId="8" borderId="118" xfId="3" applyNumberFormat="1" applyFont="1" applyFill="1" applyBorder="1" applyAlignment="1">
      <alignment horizontal="center" vertical="center"/>
    </xf>
    <xf numFmtId="8" fontId="43" fillId="8" borderId="119" xfId="3" applyNumberFormat="1" applyFont="1" applyFill="1" applyBorder="1" applyAlignment="1">
      <alignment horizontal="center" vertical="center"/>
    </xf>
    <xf numFmtId="0" fontId="27" fillId="16" borderId="0" xfId="3" applyFont="1" applyFill="1"/>
    <xf numFmtId="8" fontId="44" fillId="21" borderId="121" xfId="3" applyNumberFormat="1" applyFont="1" applyFill="1" applyBorder="1" applyAlignment="1">
      <alignment horizontal="center" vertical="center"/>
    </xf>
    <xf numFmtId="8" fontId="44" fillId="21" borderId="122" xfId="3" applyNumberFormat="1" applyFont="1" applyFill="1" applyBorder="1" applyAlignment="1">
      <alignment horizontal="center" vertical="center"/>
    </xf>
    <xf numFmtId="0" fontId="15" fillId="16" borderId="0" xfId="3" applyFont="1" applyFill="1"/>
    <xf numFmtId="0" fontId="26" fillId="16" borderId="0" xfId="3" applyFont="1" applyFill="1" applyAlignment="1">
      <alignment horizontal="center"/>
    </xf>
    <xf numFmtId="0" fontId="39" fillId="22" borderId="63" xfId="3" applyFont="1" applyFill="1" applyBorder="1" applyAlignment="1">
      <alignment horizontal="center" wrapText="1"/>
    </xf>
    <xf numFmtId="0" fontId="39" fillId="22" borderId="73" xfId="3" applyFont="1" applyFill="1" applyBorder="1" applyAlignment="1">
      <alignment horizontal="center" wrapText="1"/>
    </xf>
    <xf numFmtId="0" fontId="41" fillId="2" borderId="115" xfId="3" applyFont="1" applyFill="1" applyBorder="1" applyAlignment="1">
      <alignment horizontal="left" vertical="center" wrapText="1"/>
    </xf>
    <xf numFmtId="166" fontId="39" fillId="16" borderId="115" xfId="3" applyNumberFormat="1" applyFont="1" applyFill="1" applyBorder="1" applyAlignment="1">
      <alignment horizontal="center" vertical="center"/>
    </xf>
    <xf numFmtId="166" fontId="39" fillId="9" borderId="116" xfId="3" applyNumberFormat="1" applyFont="1" applyFill="1" applyBorder="1" applyAlignment="1">
      <alignment horizontal="center" vertical="center"/>
    </xf>
    <xf numFmtId="0" fontId="41" fillId="2" borderId="118" xfId="3" applyFont="1" applyFill="1" applyBorder="1" applyAlignment="1">
      <alignment horizontal="left" vertical="center" wrapText="1"/>
    </xf>
    <xf numFmtId="166" fontId="39" fillId="16" borderId="118" xfId="3" applyNumberFormat="1" applyFont="1" applyFill="1" applyBorder="1" applyAlignment="1">
      <alignment horizontal="center" vertical="center"/>
    </xf>
    <xf numFmtId="166" fontId="39" fillId="9" borderId="119" xfId="3" applyNumberFormat="1" applyFont="1" applyFill="1" applyBorder="1" applyAlignment="1">
      <alignment horizontal="center" vertical="center"/>
    </xf>
    <xf numFmtId="166" fontId="39" fillId="0" borderId="118" xfId="3" applyNumberFormat="1" applyFont="1" applyFill="1" applyBorder="1" applyAlignment="1">
      <alignment horizontal="center" vertical="center"/>
    </xf>
    <xf numFmtId="0" fontId="41" fillId="2" borderId="118" xfId="3" applyFont="1" applyFill="1" applyBorder="1" applyAlignment="1">
      <alignment horizontal="left" vertical="center"/>
    </xf>
    <xf numFmtId="166" fontId="38" fillId="8" borderId="118" xfId="3" applyNumberFormat="1" applyFont="1" applyFill="1" applyBorder="1" applyAlignment="1">
      <alignment horizontal="center" vertical="center"/>
    </xf>
    <xf numFmtId="166" fontId="38" fillId="8" borderId="119" xfId="3" applyNumberFormat="1" applyFont="1" applyFill="1" applyBorder="1" applyAlignment="1">
      <alignment horizontal="center" vertical="center"/>
    </xf>
    <xf numFmtId="166" fontId="42" fillId="16" borderId="118" xfId="3" applyNumberFormat="1" applyFont="1" applyFill="1" applyBorder="1" applyAlignment="1">
      <alignment horizontal="center" vertical="center"/>
    </xf>
    <xf numFmtId="166" fontId="42" fillId="9" borderId="119" xfId="3" applyNumberFormat="1" applyFont="1" applyFill="1" applyBorder="1" applyAlignment="1">
      <alignment horizontal="center" vertical="center"/>
    </xf>
    <xf numFmtId="166" fontId="43" fillId="8" borderId="118" xfId="3" applyNumberFormat="1" applyFont="1" applyFill="1" applyBorder="1" applyAlignment="1">
      <alignment horizontal="center" vertical="center"/>
    </xf>
    <xf numFmtId="166" fontId="43" fillId="8" borderId="119" xfId="3" applyNumberFormat="1" applyFont="1" applyFill="1" applyBorder="1" applyAlignment="1">
      <alignment horizontal="center" vertical="center"/>
    </xf>
    <xf numFmtId="166" fontId="44" fillId="21" borderId="121" xfId="3" applyNumberFormat="1" applyFont="1" applyFill="1" applyBorder="1" applyAlignment="1">
      <alignment horizontal="center" vertical="center"/>
    </xf>
    <xf numFmtId="166" fontId="44" fillId="21" borderId="122" xfId="3" applyNumberFormat="1" applyFont="1" applyFill="1" applyBorder="1" applyAlignment="1">
      <alignment horizontal="center" vertical="center"/>
    </xf>
    <xf numFmtId="0" fontId="45" fillId="19" borderId="70" xfId="3" applyFont="1" applyFill="1" applyBorder="1" applyAlignment="1">
      <alignment horizontal="center" vertical="center" wrapText="1"/>
    </xf>
    <xf numFmtId="0" fontId="45" fillId="19" borderId="123" xfId="3" applyFont="1" applyFill="1" applyBorder="1" applyAlignment="1">
      <alignment horizontal="center" vertical="center" wrapText="1"/>
    </xf>
    <xf numFmtId="0" fontId="45" fillId="19" borderId="124" xfId="3" applyFont="1" applyFill="1" applyBorder="1" applyAlignment="1">
      <alignment horizontal="center" vertical="center" wrapText="1"/>
    </xf>
    <xf numFmtId="0" fontId="45" fillId="19" borderId="69" xfId="3" applyFont="1" applyFill="1" applyBorder="1" applyAlignment="1">
      <alignment horizontal="center" vertical="center" wrapText="1"/>
    </xf>
    <xf numFmtId="0" fontId="5" fillId="0" borderId="0" xfId="3" applyFont="1"/>
    <xf numFmtId="0" fontId="46" fillId="23" borderId="126" xfId="3" applyFont="1" applyFill="1" applyBorder="1" applyAlignment="1">
      <alignment horizontal="left" vertical="center" wrapText="1"/>
    </xf>
    <xf numFmtId="8" fontId="42" fillId="16" borderId="126" xfId="3" applyNumberFormat="1" applyFont="1" applyFill="1" applyBorder="1" applyAlignment="1">
      <alignment horizontal="center" vertical="center"/>
    </xf>
    <xf numFmtId="8" fontId="42" fillId="9" borderId="127" xfId="3" applyNumberFormat="1" applyFont="1" applyFill="1" applyBorder="1" applyAlignment="1">
      <alignment horizontal="center" vertical="center"/>
    </xf>
    <xf numFmtId="0" fontId="46" fillId="23" borderId="128" xfId="3" applyFont="1" applyFill="1" applyBorder="1" applyAlignment="1">
      <alignment horizontal="left" vertical="center" wrapText="1"/>
    </xf>
    <xf numFmtId="0" fontId="46" fillId="23" borderId="128" xfId="3" applyFont="1" applyFill="1" applyBorder="1" applyAlignment="1">
      <alignment horizontal="left" vertical="center"/>
    </xf>
    <xf numFmtId="8" fontId="43" fillId="8" borderId="126" xfId="3" applyNumberFormat="1" applyFont="1" applyFill="1" applyBorder="1" applyAlignment="1">
      <alignment horizontal="center" vertical="center"/>
    </xf>
    <xf numFmtId="8" fontId="43" fillId="8" borderId="127" xfId="3" applyNumberFormat="1" applyFont="1" applyFill="1" applyBorder="1" applyAlignment="1">
      <alignment horizontal="center" vertical="center"/>
    </xf>
    <xf numFmtId="8" fontId="43" fillId="21" borderId="30" xfId="3" applyNumberFormat="1" applyFont="1" applyFill="1" applyBorder="1" applyAlignment="1">
      <alignment horizontal="center" vertical="center"/>
    </xf>
    <xf numFmtId="8" fontId="43" fillId="21" borderId="77" xfId="3" applyNumberFormat="1" applyFont="1" applyFill="1" applyBorder="1" applyAlignment="1">
      <alignment horizontal="center" vertical="center"/>
    </xf>
    <xf numFmtId="0" fontId="5" fillId="0" borderId="0" xfId="3" applyAlignment="1">
      <alignment horizontal="right"/>
    </xf>
    <xf numFmtId="0" fontId="47" fillId="19" borderId="70" xfId="3" applyFont="1" applyFill="1" applyBorder="1" applyAlignment="1">
      <alignment horizontal="center" vertical="center" wrapText="1"/>
    </xf>
    <xf numFmtId="0" fontId="47" fillId="19" borderId="123" xfId="3" applyFont="1" applyFill="1" applyBorder="1" applyAlignment="1">
      <alignment horizontal="center" vertical="center" wrapText="1"/>
    </xf>
    <xf numFmtId="0" fontId="47" fillId="19" borderId="124" xfId="3" applyFont="1" applyFill="1" applyBorder="1" applyAlignment="1">
      <alignment horizontal="center" vertical="center" wrapText="1"/>
    </xf>
    <xf numFmtId="0" fontId="47" fillId="19" borderId="131" xfId="3" applyFont="1" applyFill="1" applyBorder="1" applyAlignment="1">
      <alignment horizontal="center" vertical="center" wrapText="1"/>
    </xf>
    <xf numFmtId="0" fontId="47" fillId="19" borderId="69" xfId="3" applyFont="1" applyFill="1" applyBorder="1" applyAlignment="1">
      <alignment horizontal="center" vertical="center" wrapText="1"/>
    </xf>
    <xf numFmtId="8" fontId="42" fillId="16" borderId="132" xfId="3" applyNumberFormat="1" applyFont="1" applyFill="1" applyBorder="1" applyAlignment="1">
      <alignment horizontal="center" vertical="center"/>
    </xf>
    <xf numFmtId="8" fontId="43" fillId="8" borderId="132" xfId="3" applyNumberFormat="1" applyFont="1" applyFill="1" applyBorder="1" applyAlignment="1">
      <alignment horizontal="center" vertical="center"/>
    </xf>
    <xf numFmtId="8" fontId="43" fillId="21" borderId="43" xfId="3" applyNumberFormat="1" applyFont="1" applyFill="1" applyBorder="1" applyAlignment="1">
      <alignment horizontal="center" vertical="center"/>
    </xf>
    <xf numFmtId="49" fontId="47" fillId="19" borderId="124" xfId="3" applyNumberFormat="1" applyFont="1" applyFill="1" applyBorder="1" applyAlignment="1">
      <alignment horizontal="center" vertical="center" wrapText="1"/>
    </xf>
    <xf numFmtId="49" fontId="47" fillId="19" borderId="131" xfId="3" applyNumberFormat="1" applyFont="1" applyFill="1" applyBorder="1" applyAlignment="1">
      <alignment horizontal="center" vertical="center" wrapText="1"/>
    </xf>
    <xf numFmtId="49" fontId="47" fillId="19" borderId="69" xfId="3" applyNumberFormat="1" applyFont="1" applyFill="1" applyBorder="1" applyAlignment="1">
      <alignment horizontal="center" vertical="center" wrapText="1"/>
    </xf>
    <xf numFmtId="166" fontId="46" fillId="23" borderId="126" xfId="3" applyNumberFormat="1" applyFont="1" applyFill="1" applyBorder="1" applyAlignment="1">
      <alignment horizontal="left" vertical="center" wrapText="1"/>
    </xf>
    <xf numFmtId="166" fontId="42" fillId="16" borderId="126" xfId="3" applyNumberFormat="1" applyFont="1" applyFill="1" applyBorder="1" applyAlignment="1">
      <alignment horizontal="center" vertical="center"/>
    </xf>
    <xf numFmtId="166" fontId="42" fillId="16" borderId="132" xfId="3" applyNumberFormat="1" applyFont="1" applyFill="1" applyBorder="1" applyAlignment="1">
      <alignment horizontal="center" vertical="center"/>
    </xf>
    <xf numFmtId="166" fontId="42" fillId="9" borderId="127" xfId="3" applyNumberFormat="1" applyFont="1" applyFill="1" applyBorder="1" applyAlignment="1">
      <alignment horizontal="center" vertical="center"/>
    </xf>
    <xf numFmtId="166" fontId="46" fillId="23" borderId="128" xfId="3" applyNumberFormat="1" applyFont="1" applyFill="1" applyBorder="1" applyAlignment="1">
      <alignment horizontal="left" vertical="center" wrapText="1"/>
    </xf>
    <xf numFmtId="166" fontId="46" fillId="23" borderId="128" xfId="3" applyNumberFormat="1" applyFont="1" applyFill="1" applyBorder="1" applyAlignment="1">
      <alignment horizontal="left" vertical="center"/>
    </xf>
    <xf numFmtId="166" fontId="43" fillId="8" borderId="126" xfId="3" applyNumberFormat="1" applyFont="1" applyFill="1" applyBorder="1" applyAlignment="1">
      <alignment horizontal="center" vertical="center"/>
    </xf>
    <xf numFmtId="166" fontId="43" fillId="8" borderId="132" xfId="3" applyNumberFormat="1" applyFont="1" applyFill="1" applyBorder="1" applyAlignment="1">
      <alignment horizontal="center" vertical="center"/>
    </xf>
    <xf numFmtId="166" fontId="43" fillId="8" borderId="127" xfId="3" applyNumberFormat="1" applyFont="1" applyFill="1" applyBorder="1" applyAlignment="1">
      <alignment horizontal="center" vertical="center"/>
    </xf>
    <xf numFmtId="166" fontId="43" fillId="21" borderId="30" xfId="3" applyNumberFormat="1" applyFont="1" applyFill="1" applyBorder="1" applyAlignment="1">
      <alignment horizontal="center" vertical="center"/>
    </xf>
    <xf numFmtId="166" fontId="43" fillId="21" borderId="43" xfId="3" applyNumberFormat="1" applyFont="1" applyFill="1" applyBorder="1" applyAlignment="1">
      <alignment horizontal="center" vertical="center"/>
    </xf>
    <xf numFmtId="166" fontId="43" fillId="21" borderId="77" xfId="3" applyNumberFormat="1" applyFont="1" applyFill="1" applyBorder="1" applyAlignment="1">
      <alignment horizontal="center" vertical="center"/>
    </xf>
    <xf numFmtId="0" fontId="41" fillId="2" borderId="134" xfId="3" applyFont="1" applyFill="1" applyBorder="1" applyAlignment="1">
      <alignment horizontal="left" vertical="center" wrapText="1"/>
    </xf>
    <xf numFmtId="8" fontId="42" fillId="16" borderId="59" xfId="3" applyNumberFormat="1" applyFont="1" applyFill="1" applyBorder="1" applyAlignment="1">
      <alignment horizontal="center" vertical="center"/>
    </xf>
    <xf numFmtId="8" fontId="42" fillId="16" borderId="59" xfId="3" applyNumberFormat="1" applyFont="1" applyFill="1" applyBorder="1" applyAlignment="1">
      <alignment horizontal="right" vertical="center"/>
    </xf>
    <xf numFmtId="8" fontId="42" fillId="9" borderId="87" xfId="3" applyNumberFormat="1" applyFont="1" applyFill="1" applyBorder="1" applyAlignment="1">
      <alignment horizontal="center" vertical="center"/>
    </xf>
    <xf numFmtId="8" fontId="26" fillId="16" borderId="0" xfId="3" applyNumberFormat="1" applyFont="1" applyFill="1"/>
    <xf numFmtId="0" fontId="41" fillId="2" borderId="136" xfId="3" applyFont="1" applyFill="1" applyBorder="1" applyAlignment="1">
      <alignment horizontal="left" vertical="center" wrapText="1"/>
    </xf>
    <xf numFmtId="8" fontId="42" fillId="16" borderId="136" xfId="3" applyNumberFormat="1" applyFont="1" applyFill="1" applyBorder="1" applyAlignment="1">
      <alignment horizontal="center" vertical="center"/>
    </xf>
    <xf numFmtId="8" fontId="42" fillId="16" borderId="136" xfId="3" applyNumberFormat="1" applyFont="1" applyFill="1" applyBorder="1" applyAlignment="1">
      <alignment horizontal="right" vertical="center"/>
    </xf>
    <xf numFmtId="8" fontId="42" fillId="9" borderId="137" xfId="3" applyNumberFormat="1" applyFont="1" applyFill="1" applyBorder="1" applyAlignment="1">
      <alignment horizontal="center" vertical="center"/>
    </xf>
    <xf numFmtId="0" fontId="41" fillId="2" borderId="136" xfId="3" applyFont="1" applyFill="1" applyBorder="1" applyAlignment="1">
      <alignment horizontal="left" vertical="center"/>
    </xf>
    <xf numFmtId="8" fontId="43" fillId="8" borderId="136" xfId="3" applyNumberFormat="1" applyFont="1" applyFill="1" applyBorder="1" applyAlignment="1">
      <alignment horizontal="center" vertical="center"/>
    </xf>
    <xf numFmtId="8" fontId="43" fillId="8" borderId="136" xfId="3" applyNumberFormat="1" applyFont="1" applyFill="1" applyBorder="1" applyAlignment="1">
      <alignment horizontal="right" vertical="center"/>
    </xf>
    <xf numFmtId="8" fontId="43" fillId="8" borderId="137" xfId="3" applyNumberFormat="1" applyFont="1" applyFill="1" applyBorder="1" applyAlignment="1">
      <alignment horizontal="center" vertical="center"/>
    </xf>
    <xf numFmtId="8" fontId="44" fillId="24" borderId="74" xfId="3" applyNumberFormat="1" applyFont="1" applyFill="1" applyBorder="1" applyAlignment="1">
      <alignment horizontal="center" vertical="center"/>
    </xf>
    <xf numFmtId="8" fontId="44" fillId="24" borderId="74" xfId="3" applyNumberFormat="1" applyFont="1" applyFill="1" applyBorder="1" applyAlignment="1">
      <alignment horizontal="right" vertical="center"/>
    </xf>
    <xf numFmtId="8" fontId="44" fillId="24" borderId="77" xfId="3" applyNumberFormat="1" applyFont="1" applyFill="1" applyBorder="1" applyAlignment="1">
      <alignment horizontal="center" vertical="center"/>
    </xf>
    <xf numFmtId="0" fontId="39" fillId="19" borderId="59" xfId="3" applyFont="1" applyFill="1" applyBorder="1" applyAlignment="1">
      <alignment horizontal="center" wrapText="1"/>
    </xf>
    <xf numFmtId="0" fontId="39" fillId="19" borderId="63" xfId="3" applyFont="1" applyFill="1" applyBorder="1" applyAlignment="1">
      <alignment horizontal="center" wrapText="1"/>
    </xf>
    <xf numFmtId="166" fontId="39" fillId="16" borderId="59" xfId="3" applyNumberFormat="1" applyFont="1" applyFill="1" applyBorder="1" applyAlignment="1">
      <alignment horizontal="center" vertical="center"/>
    </xf>
    <xf numFmtId="166" fontId="39" fillId="9" borderId="87" xfId="3" applyNumberFormat="1" applyFont="1" applyFill="1" applyBorder="1" applyAlignment="1">
      <alignment horizontal="center" vertical="center"/>
    </xf>
    <xf numFmtId="166" fontId="39" fillId="16" borderId="136" xfId="3" applyNumberFormat="1" applyFont="1" applyFill="1" applyBorder="1" applyAlignment="1">
      <alignment horizontal="center" vertical="center"/>
    </xf>
    <xf numFmtId="166" fontId="39" fillId="9" borderId="137" xfId="3" applyNumberFormat="1" applyFont="1" applyFill="1" applyBorder="1" applyAlignment="1">
      <alignment horizontal="center" vertical="center"/>
    </xf>
    <xf numFmtId="166" fontId="39" fillId="0" borderId="136" xfId="3" applyNumberFormat="1" applyFont="1" applyFill="1" applyBorder="1" applyAlignment="1">
      <alignment horizontal="center" vertical="center"/>
    </xf>
    <xf numFmtId="166" fontId="38" fillId="8" borderId="136" xfId="3" applyNumberFormat="1" applyFont="1" applyFill="1" applyBorder="1" applyAlignment="1">
      <alignment horizontal="center" vertical="center"/>
    </xf>
    <xf numFmtId="166" fontId="38" fillId="8" borderId="137" xfId="3" applyNumberFormat="1" applyFont="1" applyFill="1" applyBorder="1" applyAlignment="1">
      <alignment horizontal="center" vertical="center"/>
    </xf>
    <xf numFmtId="166" fontId="42" fillId="16" borderId="136" xfId="3" applyNumberFormat="1" applyFont="1" applyFill="1" applyBorder="1" applyAlignment="1">
      <alignment horizontal="center" vertical="center"/>
    </xf>
    <xf numFmtId="166" fontId="42" fillId="9" borderId="137" xfId="3" applyNumberFormat="1" applyFont="1" applyFill="1" applyBorder="1" applyAlignment="1">
      <alignment horizontal="center" vertical="center"/>
    </xf>
    <xf numFmtId="0" fontId="41" fillId="2" borderId="139" xfId="3" applyFont="1" applyFill="1" applyBorder="1" applyAlignment="1">
      <alignment horizontal="left" vertical="center" wrapText="1"/>
    </xf>
    <xf numFmtId="0" fontId="41" fillId="2" borderId="139" xfId="3" applyFont="1" applyFill="1" applyBorder="1" applyAlignment="1">
      <alignment horizontal="left" vertical="center"/>
    </xf>
    <xf numFmtId="166" fontId="43" fillId="8" borderId="136" xfId="3" applyNumberFormat="1" applyFont="1" applyFill="1" applyBorder="1" applyAlignment="1">
      <alignment horizontal="center" vertical="center"/>
    </xf>
    <xf numFmtId="166" fontId="43" fillId="8" borderId="137" xfId="3" applyNumberFormat="1" applyFont="1" applyFill="1" applyBorder="1" applyAlignment="1">
      <alignment horizontal="center" vertical="center"/>
    </xf>
    <xf numFmtId="166" fontId="44" fillId="24" borderId="74" xfId="3" applyNumberFormat="1" applyFont="1" applyFill="1" applyBorder="1" applyAlignment="1">
      <alignment horizontal="center" vertical="center"/>
    </xf>
    <xf numFmtId="166" fontId="44" fillId="24" borderId="77" xfId="3" applyNumberFormat="1" applyFont="1" applyFill="1" applyBorder="1" applyAlignment="1">
      <alignment horizontal="center" vertical="center"/>
    </xf>
    <xf numFmtId="0" fontId="5" fillId="17" borderId="143" xfId="3" applyFill="1" applyBorder="1"/>
    <xf numFmtId="0" fontId="48" fillId="17" borderId="143" xfId="3" applyFont="1" applyFill="1" applyBorder="1"/>
    <xf numFmtId="0" fontId="5" fillId="17" borderId="144" xfId="3" applyFill="1" applyBorder="1"/>
    <xf numFmtId="0" fontId="49" fillId="17" borderId="0" xfId="3" applyFont="1" applyFill="1" applyBorder="1" applyAlignment="1">
      <alignment horizontal="center" vertical="center"/>
    </xf>
    <xf numFmtId="0" fontId="5" fillId="17" borderId="0" xfId="3" applyFill="1" applyBorder="1" applyAlignment="1">
      <alignment horizontal="center" vertical="center"/>
    </xf>
    <xf numFmtId="0" fontId="5" fillId="17" borderId="0" xfId="3" applyFill="1" applyBorder="1"/>
    <xf numFmtId="0" fontId="5" fillId="17" borderId="146" xfId="3" applyFill="1" applyBorder="1"/>
    <xf numFmtId="0" fontId="51" fillId="17" borderId="0" xfId="3" applyFont="1" applyFill="1" applyBorder="1"/>
    <xf numFmtId="0" fontId="5" fillId="17" borderId="0" xfId="3" applyFill="1" applyBorder="1" applyAlignment="1">
      <alignment horizontal="center" vertical="center" wrapText="1"/>
    </xf>
    <xf numFmtId="17" fontId="2" fillId="17" borderId="0" xfId="4" applyNumberFormat="1" applyFont="1" applyFill="1" applyBorder="1" applyAlignment="1">
      <alignment horizontal="center" vertical="center" wrapText="1"/>
    </xf>
    <xf numFmtId="1" fontId="2" fillId="17" borderId="70" xfId="4" applyNumberFormat="1" applyFont="1" applyFill="1" applyBorder="1" applyAlignment="1">
      <alignment horizontal="center" vertical="center" wrapText="1"/>
    </xf>
    <xf numFmtId="1" fontId="2" fillId="17" borderId="69" xfId="3" applyNumberFormat="1" applyFont="1" applyFill="1" applyBorder="1" applyAlignment="1">
      <alignment horizontal="center" vertical="center" wrapText="1"/>
    </xf>
    <xf numFmtId="0" fontId="2" fillId="17" borderId="66" xfId="3" applyFont="1" applyFill="1" applyBorder="1" applyAlignment="1">
      <alignment horizontal="center" vertical="center" wrapText="1"/>
    </xf>
    <xf numFmtId="17" fontId="2" fillId="17" borderId="146" xfId="4" applyNumberFormat="1" applyFont="1" applyFill="1" applyBorder="1" applyAlignment="1">
      <alignment horizontal="center" vertical="center" wrapText="1"/>
    </xf>
    <xf numFmtId="17" fontId="2" fillId="0" borderId="0" xfId="3" applyNumberFormat="1" applyFont="1" applyFill="1" applyBorder="1" applyAlignment="1">
      <alignment horizontal="center" vertical="center" wrapText="1"/>
    </xf>
    <xf numFmtId="0" fontId="2" fillId="0" borderId="0" xfId="3" applyFont="1" applyFill="1" applyBorder="1" applyAlignment="1">
      <alignment horizontal="center" vertical="center" wrapText="1"/>
    </xf>
    <xf numFmtId="0" fontId="2" fillId="17" borderId="0" xfId="3" applyFont="1" applyFill="1" applyBorder="1" applyAlignment="1">
      <alignment horizontal="center" vertical="center" wrapText="1"/>
    </xf>
    <xf numFmtId="10" fontId="5" fillId="17" borderId="0" xfId="5" applyNumberFormat="1" applyFont="1" applyFill="1" applyBorder="1" applyAlignment="1">
      <alignment horizontal="center" vertical="center" wrapText="1"/>
    </xf>
    <xf numFmtId="0" fontId="2" fillId="17" borderId="69" xfId="3" applyFont="1" applyFill="1" applyBorder="1" applyAlignment="1">
      <alignment horizontal="center" vertical="center" wrapText="1"/>
    </xf>
    <xf numFmtId="166" fontId="52" fillId="17" borderId="67" xfId="5" applyNumberFormat="1" applyFont="1" applyFill="1" applyBorder="1" applyAlignment="1">
      <alignment horizontal="center" vertical="center" wrapText="1"/>
    </xf>
    <xf numFmtId="166" fontId="26" fillId="17" borderId="69" xfId="5" applyNumberFormat="1" applyFont="1" applyFill="1" applyBorder="1" applyAlignment="1">
      <alignment horizontal="center" vertical="center" wrapText="1"/>
    </xf>
    <xf numFmtId="166" fontId="53" fillId="17" borderId="66" xfId="5" applyNumberFormat="1" applyFont="1" applyFill="1" applyBorder="1" applyAlignment="1">
      <alignment horizontal="center" vertical="center" wrapText="1"/>
    </xf>
    <xf numFmtId="10" fontId="5" fillId="17" borderId="146" xfId="5" applyNumberFormat="1" applyFont="1" applyFill="1" applyBorder="1" applyAlignment="1">
      <alignment horizontal="center" vertical="center" wrapText="1"/>
    </xf>
    <xf numFmtId="166" fontId="0" fillId="0" borderId="0" xfId="5" applyNumberFormat="1" applyFont="1" applyBorder="1" applyAlignment="1">
      <alignment horizontal="center" vertical="center" wrapText="1"/>
    </xf>
    <xf numFmtId="10" fontId="2" fillId="0" borderId="0" xfId="5" applyNumberFormat="1" applyFont="1" applyBorder="1" applyAlignment="1">
      <alignment horizontal="center" vertical="center" wrapText="1"/>
    </xf>
    <xf numFmtId="0" fontId="2" fillId="17" borderId="59" xfId="3" applyFont="1" applyFill="1" applyBorder="1" applyAlignment="1">
      <alignment horizontal="center" vertical="center" wrapText="1"/>
    </xf>
    <xf numFmtId="166" fontId="26" fillId="17" borderId="67" xfId="5" applyNumberFormat="1" applyFont="1" applyFill="1" applyBorder="1" applyAlignment="1">
      <alignment horizontal="center" vertical="center" wrapText="1"/>
    </xf>
    <xf numFmtId="0" fontId="53" fillId="17" borderId="67" xfId="5" applyNumberFormat="1" applyFont="1" applyFill="1" applyBorder="1" applyAlignment="1">
      <alignment horizontal="center" vertical="center" wrapText="1"/>
    </xf>
    <xf numFmtId="0" fontId="2" fillId="17" borderId="73" xfId="3" applyFont="1" applyFill="1" applyBorder="1" applyAlignment="1">
      <alignment horizontal="center" vertical="center" wrapText="1"/>
    </xf>
    <xf numFmtId="8" fontId="5" fillId="17" borderId="0" xfId="3" applyNumberFormat="1" applyFill="1" applyBorder="1" applyAlignment="1">
      <alignment horizontal="center" vertical="center" wrapText="1"/>
    </xf>
    <xf numFmtId="0" fontId="2" fillId="17" borderId="77" xfId="3" applyFont="1" applyFill="1" applyBorder="1" applyAlignment="1">
      <alignment horizontal="center" vertical="center" wrapText="1"/>
    </xf>
    <xf numFmtId="8" fontId="26" fillId="17" borderId="74" xfId="3" applyNumberFormat="1" applyFont="1" applyFill="1" applyBorder="1" applyAlignment="1">
      <alignment horizontal="center" vertical="center" wrapText="1"/>
    </xf>
    <xf numFmtId="8" fontId="26" fillId="17" borderId="77" xfId="3" applyNumberFormat="1" applyFont="1" applyFill="1" applyBorder="1" applyAlignment="1">
      <alignment horizontal="center" vertical="center" wrapText="1"/>
    </xf>
    <xf numFmtId="166" fontId="2" fillId="17" borderId="73" xfId="5" applyNumberFormat="1" applyFont="1" applyFill="1" applyBorder="1" applyAlignment="1" applyProtection="1">
      <alignment horizontal="center" vertical="center" wrapText="1"/>
    </xf>
    <xf numFmtId="8" fontId="5" fillId="17" borderId="146" xfId="3" applyNumberFormat="1" applyFill="1" applyBorder="1" applyAlignment="1">
      <alignment horizontal="center" vertical="center" wrapText="1"/>
    </xf>
    <xf numFmtId="8" fontId="5" fillId="0" borderId="0" xfId="3" applyNumberFormat="1" applyBorder="1" applyAlignment="1">
      <alignment horizontal="center" vertical="center" wrapText="1"/>
    </xf>
    <xf numFmtId="8" fontId="26" fillId="17" borderId="0" xfId="3" applyNumberFormat="1" applyFont="1" applyFill="1" applyBorder="1" applyAlignment="1">
      <alignment horizontal="center" vertical="center" wrapText="1"/>
    </xf>
    <xf numFmtId="166" fontId="2" fillId="17" borderId="0" xfId="5" applyNumberFormat="1" applyFont="1" applyFill="1" applyBorder="1" applyAlignment="1" applyProtection="1">
      <alignment horizontal="center" vertical="center" wrapText="1"/>
    </xf>
    <xf numFmtId="166" fontId="26" fillId="17" borderId="74" xfId="3" applyNumberFormat="1" applyFont="1" applyFill="1" applyBorder="1" applyAlignment="1">
      <alignment horizontal="center" vertical="center" wrapText="1"/>
    </xf>
    <xf numFmtId="166" fontId="26" fillId="17" borderId="77" xfId="3" applyNumberFormat="1" applyFont="1" applyFill="1" applyBorder="1" applyAlignment="1">
      <alignment horizontal="center" vertical="center" wrapText="1"/>
    </xf>
    <xf numFmtId="8" fontId="26" fillId="17" borderId="69" xfId="3" applyNumberFormat="1" applyFont="1" applyFill="1" applyBorder="1" applyAlignment="1">
      <alignment horizontal="center" vertical="center" wrapText="1"/>
    </xf>
    <xf numFmtId="166" fontId="2" fillId="17" borderId="69" xfId="5" applyNumberFormat="1" applyFont="1" applyFill="1" applyBorder="1" applyAlignment="1" applyProtection="1">
      <alignment horizontal="center" vertical="center" wrapText="1"/>
    </xf>
    <xf numFmtId="0" fontId="5" fillId="17" borderId="0" xfId="3" applyFill="1" applyBorder="1" applyAlignment="1"/>
    <xf numFmtId="0" fontId="5" fillId="17" borderId="0" xfId="3" applyFill="1" applyAlignment="1"/>
    <xf numFmtId="3" fontId="26" fillId="17" borderId="74" xfId="3" applyNumberFormat="1" applyFont="1" applyFill="1" applyBorder="1" applyAlignment="1">
      <alignment horizontal="center" vertical="center" wrapText="1"/>
    </xf>
    <xf numFmtId="3" fontId="26" fillId="17" borderId="77" xfId="3" applyNumberFormat="1" applyFont="1" applyFill="1" applyBorder="1" applyAlignment="1">
      <alignment horizontal="center" vertical="center" wrapText="1"/>
    </xf>
    <xf numFmtId="38" fontId="26" fillId="17" borderId="69" xfId="3" applyNumberFormat="1" applyFont="1" applyFill="1" applyBorder="1" applyAlignment="1">
      <alignment horizontal="center" vertical="center" wrapText="1"/>
    </xf>
    <xf numFmtId="0" fontId="5" fillId="17" borderId="0" xfId="3" applyFill="1" applyBorder="1" applyAlignment="1">
      <alignment horizontal="left" vertical="center"/>
    </xf>
    <xf numFmtId="0" fontId="56" fillId="17" borderId="0" xfId="3" applyFont="1" applyFill="1" applyBorder="1" applyAlignment="1"/>
    <xf numFmtId="0" fontId="59" fillId="17" borderId="147" xfId="3" applyFont="1" applyFill="1" applyBorder="1" applyAlignment="1">
      <alignment horizontal="center" vertical="center" wrapText="1"/>
    </xf>
    <xf numFmtId="0" fontId="5" fillId="17" borderId="147" xfId="3" applyFill="1" applyBorder="1" applyAlignment="1">
      <alignment horizontal="center"/>
    </xf>
    <xf numFmtId="0" fontId="61" fillId="17" borderId="145" xfId="3" applyFont="1" applyFill="1" applyBorder="1"/>
    <xf numFmtId="0" fontId="61" fillId="17" borderId="0" xfId="3" applyFont="1" applyFill="1" applyBorder="1"/>
    <xf numFmtId="0" fontId="61" fillId="17" borderId="146" xfId="3" applyFont="1" applyFill="1" applyBorder="1"/>
    <xf numFmtId="0" fontId="5" fillId="17" borderId="145" xfId="3" applyFill="1" applyBorder="1"/>
    <xf numFmtId="0" fontId="5" fillId="17" borderId="145" xfId="3" applyFill="1" applyBorder="1" applyAlignment="1"/>
    <xf numFmtId="0" fontId="5" fillId="17" borderId="146" xfId="3" applyFill="1" applyBorder="1" applyAlignment="1"/>
    <xf numFmtId="0" fontId="5" fillId="0" borderId="0" xfId="3" applyFill="1"/>
    <xf numFmtId="0" fontId="5" fillId="17" borderId="154" xfId="3" applyFill="1" applyBorder="1"/>
    <xf numFmtId="0" fontId="5" fillId="17" borderId="155" xfId="3" applyFill="1" applyBorder="1"/>
    <xf numFmtId="3" fontId="5" fillId="17" borderId="155" xfId="3" applyNumberFormat="1" applyFill="1" applyBorder="1"/>
    <xf numFmtId="0" fontId="5" fillId="17" borderId="156" xfId="3" applyFill="1" applyBorder="1"/>
    <xf numFmtId="38" fontId="5" fillId="0" borderId="0" xfId="3" applyNumberFormat="1" applyFill="1" applyBorder="1"/>
    <xf numFmtId="3" fontId="5" fillId="0" borderId="0" xfId="3" applyNumberFormat="1" applyFill="1" applyBorder="1"/>
    <xf numFmtId="38" fontId="5" fillId="0" borderId="0" xfId="3" applyNumberFormat="1"/>
    <xf numFmtId="0" fontId="62" fillId="25" borderId="0" xfId="3" applyFont="1" applyFill="1"/>
    <xf numFmtId="0" fontId="5" fillId="25" borderId="0" xfId="3" applyFill="1"/>
    <xf numFmtId="0" fontId="5" fillId="25" borderId="0" xfId="3" applyFill="1" applyAlignment="1">
      <alignment horizontal="left"/>
    </xf>
    <xf numFmtId="0" fontId="64" fillId="25" borderId="69" xfId="3" applyFont="1" applyFill="1" applyBorder="1" applyAlignment="1">
      <alignment wrapText="1"/>
    </xf>
    <xf numFmtId="0" fontId="63" fillId="25" borderId="157" xfId="3" applyFont="1" applyFill="1" applyBorder="1" applyAlignment="1">
      <alignment horizontal="right" wrapText="1"/>
    </xf>
    <xf numFmtId="0" fontId="63" fillId="25" borderId="0" xfId="3" applyFont="1" applyFill="1" applyBorder="1" applyAlignment="1">
      <alignment wrapText="1"/>
    </xf>
    <xf numFmtId="0" fontId="63" fillId="25" borderId="84" xfId="3" applyFont="1" applyFill="1" applyBorder="1" applyAlignment="1">
      <alignment horizontal="right" wrapText="1"/>
    </xf>
    <xf numFmtId="0" fontId="64" fillId="25" borderId="62" xfId="3" applyFont="1" applyFill="1" applyBorder="1" applyAlignment="1"/>
    <xf numFmtId="0" fontId="63" fillId="25" borderId="63" xfId="3" applyFont="1" applyFill="1" applyBorder="1" applyAlignment="1"/>
    <xf numFmtId="0" fontId="66" fillId="0" borderId="70" xfId="6" applyFont="1" applyBorder="1" applyAlignment="1" applyProtection="1"/>
    <xf numFmtId="0" fontId="63" fillId="25" borderId="67" xfId="3" applyFont="1" applyFill="1" applyBorder="1" applyAlignment="1"/>
    <xf numFmtId="0" fontId="63" fillId="25" borderId="66" xfId="3" applyFont="1" applyFill="1" applyBorder="1" applyAlignment="1"/>
    <xf numFmtId="0" fontId="67" fillId="25" borderId="0" xfId="3" applyFont="1" applyFill="1" applyAlignment="1">
      <alignment vertical="center"/>
    </xf>
    <xf numFmtId="0" fontId="5" fillId="25" borderId="0" xfId="3" applyFill="1" applyAlignment="1">
      <alignment vertical="center"/>
    </xf>
    <xf numFmtId="0" fontId="62" fillId="25" borderId="0" xfId="3" applyFont="1" applyFill="1" applyAlignment="1">
      <alignment vertical="center"/>
    </xf>
    <xf numFmtId="0" fontId="69" fillId="25" borderId="70" xfId="3" applyFont="1" applyFill="1" applyBorder="1" applyAlignment="1">
      <alignment horizontal="left" vertical="center" wrapText="1" indent="1"/>
    </xf>
    <xf numFmtId="0" fontId="68" fillId="25" borderId="62" xfId="3" applyFont="1" applyFill="1" applyBorder="1" applyAlignment="1"/>
    <xf numFmtId="0" fontId="68" fillId="25" borderId="59" xfId="3" applyFont="1" applyFill="1" applyBorder="1" applyAlignment="1"/>
    <xf numFmtId="0" fontId="66" fillId="25" borderId="59" xfId="6" applyFont="1" applyFill="1" applyBorder="1" applyAlignment="1" applyProtection="1"/>
    <xf numFmtId="0" fontId="65" fillId="25" borderId="59" xfId="6" applyFill="1" applyBorder="1" applyAlignment="1" applyProtection="1"/>
    <xf numFmtId="0" fontId="65" fillId="25" borderId="63" xfId="6" applyFill="1" applyBorder="1" applyAlignment="1" applyProtection="1"/>
    <xf numFmtId="0" fontId="5" fillId="25" borderId="11" xfId="3" applyFill="1" applyBorder="1"/>
    <xf numFmtId="0" fontId="5" fillId="25" borderId="73" xfId="3" applyFill="1" applyBorder="1"/>
    <xf numFmtId="0" fontId="67" fillId="25" borderId="0" xfId="3" applyFont="1" applyFill="1"/>
    <xf numFmtId="0" fontId="67" fillId="25" borderId="0" xfId="3" applyFont="1" applyFill="1" applyAlignment="1">
      <alignment horizontal="left" indent="4"/>
    </xf>
    <xf numFmtId="37" fontId="22" fillId="0" borderId="0" xfId="3" applyNumberFormat="1" applyFont="1"/>
    <xf numFmtId="37" fontId="14" fillId="0" borderId="0" xfId="2" applyNumberFormat="1" applyFont="1"/>
    <xf numFmtId="0" fontId="5" fillId="17" borderId="142" xfId="3" applyFill="1" applyBorder="1" applyAlignment="1"/>
    <xf numFmtId="0" fontId="5" fillId="17" borderId="145" xfId="3" applyFill="1" applyBorder="1" applyAlignment="1"/>
    <xf numFmtId="0" fontId="49" fillId="17" borderId="0" xfId="3" applyFont="1" applyFill="1" applyBorder="1" applyAlignment="1">
      <alignment horizontal="center" vertical="center"/>
    </xf>
    <xf numFmtId="49" fontId="50" fillId="17" borderId="0" xfId="3" applyNumberFormat="1" applyFont="1" applyFill="1" applyBorder="1" applyAlignment="1">
      <alignment horizontal="center" vertical="center"/>
    </xf>
    <xf numFmtId="0" fontId="51" fillId="17" borderId="0" xfId="3" applyFont="1" applyFill="1" applyBorder="1" applyAlignment="1">
      <alignment horizontal="center" vertical="center"/>
    </xf>
    <xf numFmtId="49" fontId="52" fillId="17" borderId="74" xfId="3" applyNumberFormat="1" applyFont="1" applyFill="1" applyBorder="1" applyAlignment="1">
      <alignment horizontal="center" vertical="center" wrapText="1"/>
    </xf>
    <xf numFmtId="49" fontId="54" fillId="0" borderId="74" xfId="3" applyNumberFormat="1" applyFont="1" applyBorder="1" applyAlignment="1">
      <alignment horizontal="center" vertical="center" wrapText="1"/>
    </xf>
    <xf numFmtId="49" fontId="55" fillId="17" borderId="74" xfId="3" applyNumberFormat="1" applyFont="1" applyFill="1" applyBorder="1" applyAlignment="1">
      <alignment horizontal="center" vertical="center" wrapText="1"/>
    </xf>
    <xf numFmtId="49" fontId="48" fillId="0" borderId="74" xfId="3" applyNumberFormat="1" applyFont="1" applyBorder="1" applyAlignment="1">
      <alignment horizontal="center" vertical="center" wrapText="1"/>
    </xf>
    <xf numFmtId="0" fontId="57" fillId="17" borderId="0" xfId="3" applyFont="1" applyFill="1" applyBorder="1" applyAlignment="1">
      <alignment horizontal="left" vertical="center" wrapText="1"/>
    </xf>
    <xf numFmtId="0" fontId="58" fillId="17" borderId="0" xfId="3" applyFont="1" applyFill="1" applyBorder="1" applyAlignment="1">
      <alignment horizontal="left" vertical="center"/>
    </xf>
    <xf numFmtId="0" fontId="56" fillId="17" borderId="0" xfId="3" applyFont="1" applyFill="1" applyBorder="1" applyAlignment="1"/>
    <xf numFmtId="0" fontId="60" fillId="17" borderId="148" xfId="3" applyFont="1" applyFill="1" applyBorder="1" applyAlignment="1">
      <alignment horizontal="center" vertical="center" wrapText="1"/>
    </xf>
    <xf numFmtId="0" fontId="5" fillId="0" borderId="149" xfId="3" applyBorder="1" applyAlignment="1"/>
    <xf numFmtId="0" fontId="5" fillId="0" borderId="150" xfId="3" applyBorder="1" applyAlignment="1"/>
    <xf numFmtId="0" fontId="5" fillId="0" borderId="34" xfId="3" applyBorder="1" applyAlignment="1"/>
    <xf numFmtId="0" fontId="5" fillId="0" borderId="0" xfId="3" applyBorder="1" applyAlignment="1"/>
    <xf numFmtId="0" fontId="5" fillId="0" borderId="151" xfId="3" applyBorder="1" applyAlignment="1"/>
    <xf numFmtId="0" fontId="13" fillId="0" borderId="152" xfId="2" applyBorder="1" applyAlignment="1"/>
    <xf numFmtId="0" fontId="13" fillId="0" borderId="147" xfId="2" applyBorder="1" applyAlignment="1"/>
    <xf numFmtId="0" fontId="13" fillId="0" borderId="153" xfId="2" applyBorder="1" applyAlignment="1"/>
    <xf numFmtId="0" fontId="28" fillId="2" borderId="59" xfId="2" applyFont="1" applyFill="1" applyBorder="1" applyAlignment="1">
      <alignment horizontal="center"/>
    </xf>
    <xf numFmtId="0" fontId="28" fillId="2" borderId="85" xfId="2" applyFont="1" applyFill="1" applyBorder="1" applyAlignment="1">
      <alignment horizontal="center"/>
    </xf>
    <xf numFmtId="0" fontId="28" fillId="2" borderId="63" xfId="2" applyFont="1" applyFill="1" applyBorder="1" applyAlignment="1">
      <alignment horizontal="center"/>
    </xf>
    <xf numFmtId="49" fontId="28" fillId="2" borderId="78" xfId="2" applyNumberFormat="1" applyFont="1" applyFill="1" applyBorder="1" applyAlignment="1">
      <alignment horizontal="center" vertical="center"/>
    </xf>
    <xf numFmtId="49" fontId="28" fillId="2" borderId="73" xfId="2" applyNumberFormat="1" applyFont="1" applyFill="1" applyBorder="1" applyAlignment="1">
      <alignment horizontal="center" vertical="center"/>
    </xf>
    <xf numFmtId="0" fontId="27" fillId="0" borderId="12" xfId="2" applyFont="1" applyFill="1" applyBorder="1" applyAlignment="1">
      <alignment horizontal="left"/>
    </xf>
    <xf numFmtId="0" fontId="27" fillId="0" borderId="11" xfId="2" applyFont="1" applyFill="1" applyBorder="1" applyAlignment="1">
      <alignment horizontal="left"/>
    </xf>
    <xf numFmtId="0" fontId="27" fillId="0" borderId="83" xfId="2" applyFont="1" applyFill="1" applyBorder="1" applyAlignment="1">
      <alignment horizontal="left"/>
    </xf>
    <xf numFmtId="0" fontId="27" fillId="0" borderId="79" xfId="2" applyFont="1" applyFill="1" applyBorder="1" applyAlignment="1">
      <alignment horizontal="left"/>
    </xf>
    <xf numFmtId="0" fontId="27" fillId="0" borderId="78" xfId="2" applyFont="1" applyFill="1" applyBorder="1" applyAlignment="1">
      <alignment horizontal="left"/>
    </xf>
    <xf numFmtId="0" fontId="27" fillId="0" borderId="73" xfId="2" applyFont="1" applyFill="1" applyBorder="1" applyAlignment="1">
      <alignment horizontal="left"/>
    </xf>
    <xf numFmtId="0" fontId="15" fillId="6" borderId="70" xfId="2" applyFont="1" applyFill="1" applyBorder="1" applyAlignment="1">
      <alignment horizontal="center"/>
    </xf>
    <xf numFmtId="0" fontId="15" fillId="6" borderId="66" xfId="2" applyFont="1" applyFill="1" applyBorder="1" applyAlignment="1">
      <alignment horizontal="center"/>
    </xf>
    <xf numFmtId="166" fontId="28" fillId="2" borderId="59" xfId="2" applyNumberFormat="1" applyFont="1" applyFill="1" applyBorder="1" applyAlignment="1">
      <alignment horizontal="center"/>
    </xf>
    <xf numFmtId="49" fontId="28" fillId="2" borderId="78" xfId="2" applyNumberFormat="1" applyFont="1" applyFill="1" applyBorder="1" applyAlignment="1">
      <alignment horizontal="center" wrapText="1"/>
    </xf>
    <xf numFmtId="49" fontId="28" fillId="2" borderId="73" xfId="2" applyNumberFormat="1" applyFont="1" applyFill="1" applyBorder="1" applyAlignment="1">
      <alignment horizontal="center" wrapText="1"/>
    </xf>
    <xf numFmtId="0" fontId="27" fillId="0" borderId="62" xfId="2" applyFont="1" applyBorder="1" applyAlignment="1">
      <alignment horizontal="left"/>
    </xf>
    <xf numFmtId="0" fontId="27" fillId="0" borderId="63" xfId="2" applyFont="1" applyBorder="1" applyAlignment="1">
      <alignment horizontal="left"/>
    </xf>
    <xf numFmtId="0" fontId="27" fillId="0" borderId="83" xfId="2" applyFont="1" applyBorder="1" applyAlignment="1">
      <alignment horizontal="left"/>
    </xf>
    <xf numFmtId="0" fontId="27" fillId="0" borderId="79" xfId="2" applyFont="1" applyBorder="1" applyAlignment="1">
      <alignment horizontal="left"/>
    </xf>
    <xf numFmtId="0" fontId="27" fillId="0" borderId="78" xfId="2" applyFont="1" applyBorder="1" applyAlignment="1">
      <alignment horizontal="left"/>
    </xf>
    <xf numFmtId="0" fontId="27" fillId="0" borderId="73" xfId="2" applyFont="1" applyBorder="1" applyAlignment="1">
      <alignment horizontal="left"/>
    </xf>
    <xf numFmtId="0" fontId="27" fillId="0" borderId="62" xfId="2" applyFont="1" applyBorder="1" applyAlignment="1">
      <alignment horizontal="center" vertical="center"/>
    </xf>
    <xf numFmtId="0" fontId="27" fillId="0" borderId="78" xfId="2" applyFont="1" applyBorder="1" applyAlignment="1">
      <alignment horizontal="center" vertical="center"/>
    </xf>
    <xf numFmtId="0" fontId="29" fillId="0" borderId="0" xfId="2" applyFont="1" applyAlignment="1">
      <alignment horizontal="center"/>
    </xf>
    <xf numFmtId="0" fontId="15" fillId="9" borderId="70" xfId="2" applyFont="1" applyFill="1" applyBorder="1" applyAlignment="1">
      <alignment horizontal="center" vertical="center"/>
    </xf>
    <xf numFmtId="0" fontId="15" fillId="9" borderId="66" xfId="2" applyFont="1" applyFill="1" applyBorder="1" applyAlignment="1">
      <alignment horizontal="center" vertical="center"/>
    </xf>
    <xf numFmtId="0" fontId="27" fillId="0" borderId="12" xfId="2" applyFont="1" applyBorder="1" applyAlignment="1">
      <alignment horizontal="center" vertical="center"/>
    </xf>
    <xf numFmtId="0" fontId="33" fillId="0" borderId="0" xfId="2" applyFont="1" applyAlignment="1">
      <alignment horizontal="center"/>
    </xf>
    <xf numFmtId="0" fontId="32" fillId="0" borderId="0" xfId="2" applyFont="1" applyAlignment="1">
      <alignment horizontal="center"/>
    </xf>
    <xf numFmtId="0" fontId="29" fillId="0" borderId="0" xfId="2" applyFont="1" applyFill="1" applyAlignment="1">
      <alignment horizontal="center"/>
    </xf>
    <xf numFmtId="0" fontId="15" fillId="13" borderId="70" xfId="3" applyFont="1" applyFill="1" applyBorder="1" applyAlignment="1">
      <alignment horizontal="center"/>
    </xf>
    <xf numFmtId="0" fontId="15" fillId="13" borderId="66" xfId="3" applyFont="1" applyFill="1" applyBorder="1" applyAlignment="1">
      <alignment horizontal="center"/>
    </xf>
    <xf numFmtId="49" fontId="28" fillId="2" borderId="78" xfId="3" applyNumberFormat="1" applyFont="1" applyFill="1" applyBorder="1" applyAlignment="1">
      <alignment horizontal="center" vertical="center"/>
    </xf>
    <xf numFmtId="49" fontId="28" fillId="2" borderId="73" xfId="3" applyNumberFormat="1" applyFont="1" applyFill="1" applyBorder="1" applyAlignment="1">
      <alignment horizontal="center" vertical="center"/>
    </xf>
    <xf numFmtId="0" fontId="27" fillId="0" borderId="12" xfId="3" applyFont="1" applyFill="1" applyBorder="1" applyAlignment="1">
      <alignment horizontal="left"/>
    </xf>
    <xf numFmtId="0" fontId="27" fillId="0" borderId="11" xfId="3" applyFont="1" applyFill="1" applyBorder="1" applyAlignment="1">
      <alignment horizontal="left"/>
    </xf>
    <xf numFmtId="0" fontId="27" fillId="0" borderId="83" xfId="3" applyFont="1" applyFill="1" applyBorder="1" applyAlignment="1">
      <alignment horizontal="left"/>
    </xf>
    <xf numFmtId="0" fontId="27" fillId="0" borderId="79" xfId="3" applyFont="1" applyFill="1" applyBorder="1" applyAlignment="1">
      <alignment horizontal="left"/>
    </xf>
    <xf numFmtId="0" fontId="27" fillId="0" borderId="78" xfId="3" applyFont="1" applyFill="1" applyBorder="1" applyAlignment="1">
      <alignment horizontal="left"/>
    </xf>
    <xf numFmtId="0" fontId="27" fillId="0" borderId="73" xfId="3" applyFont="1" applyFill="1" applyBorder="1" applyAlignment="1">
      <alignment horizontal="left"/>
    </xf>
    <xf numFmtId="0" fontId="29" fillId="0" borderId="0" xfId="3" applyFont="1" applyAlignment="1">
      <alignment horizontal="center"/>
    </xf>
    <xf numFmtId="0" fontId="28" fillId="2" borderId="59" xfId="3" applyFont="1" applyFill="1" applyBorder="1" applyAlignment="1">
      <alignment horizontal="center"/>
    </xf>
    <xf numFmtId="166" fontId="28" fillId="2" borderId="59" xfId="3" applyNumberFormat="1" applyFont="1" applyFill="1" applyBorder="1" applyAlignment="1">
      <alignment horizontal="center"/>
    </xf>
    <xf numFmtId="0" fontId="28" fillId="2" borderId="85" xfId="3" applyFont="1" applyFill="1" applyBorder="1" applyAlignment="1">
      <alignment horizontal="center"/>
    </xf>
    <xf numFmtId="0" fontId="28" fillId="2" borderId="63" xfId="3" applyFont="1" applyFill="1" applyBorder="1" applyAlignment="1">
      <alignment horizontal="center"/>
    </xf>
    <xf numFmtId="49" fontId="28" fillId="2" borderId="78" xfId="3" applyNumberFormat="1" applyFont="1" applyFill="1" applyBorder="1" applyAlignment="1">
      <alignment horizontal="center" wrapText="1"/>
    </xf>
    <xf numFmtId="49" fontId="28" fillId="2" borderId="73" xfId="3" applyNumberFormat="1" applyFont="1" applyFill="1" applyBorder="1" applyAlignment="1">
      <alignment horizontal="center" wrapText="1"/>
    </xf>
    <xf numFmtId="0" fontId="27" fillId="0" borderId="62" xfId="3" applyFont="1" applyBorder="1" applyAlignment="1">
      <alignment horizontal="left"/>
    </xf>
    <xf numFmtId="0" fontId="27" fillId="0" borderId="63" xfId="3" applyFont="1" applyBorder="1" applyAlignment="1">
      <alignment horizontal="left"/>
    </xf>
    <xf numFmtId="0" fontId="27" fillId="0" borderId="83" xfId="3" applyFont="1" applyBorder="1" applyAlignment="1">
      <alignment horizontal="left"/>
    </xf>
    <xf numFmtId="0" fontId="27" fillId="0" borderId="79" xfId="3" applyFont="1" applyBorder="1" applyAlignment="1">
      <alignment horizontal="left"/>
    </xf>
    <xf numFmtId="0" fontId="27" fillId="0" borderId="78" xfId="3" applyFont="1" applyBorder="1" applyAlignment="1">
      <alignment horizontal="left"/>
    </xf>
    <xf numFmtId="0" fontId="27" fillId="0" borderId="73" xfId="3" applyFont="1" applyBorder="1" applyAlignment="1">
      <alignment horizontal="left"/>
    </xf>
    <xf numFmtId="0" fontId="15" fillId="9" borderId="70" xfId="3" applyFont="1" applyFill="1" applyBorder="1" applyAlignment="1">
      <alignment horizontal="center" vertical="center"/>
    </xf>
    <xf numFmtId="0" fontId="15" fillId="9" borderId="66" xfId="3" applyFont="1" applyFill="1" applyBorder="1" applyAlignment="1">
      <alignment horizontal="center" vertical="center"/>
    </xf>
    <xf numFmtId="0" fontId="27" fillId="0" borderId="62" xfId="3" applyFont="1" applyBorder="1" applyAlignment="1">
      <alignment horizontal="center" vertical="center"/>
    </xf>
    <xf numFmtId="0" fontId="27" fillId="0" borderId="12" xfId="3" applyFont="1" applyBorder="1" applyAlignment="1">
      <alignment horizontal="center" vertical="center"/>
    </xf>
    <xf numFmtId="0" fontId="27" fillId="0" borderId="78" xfId="3" applyFont="1" applyBorder="1" applyAlignment="1">
      <alignment horizontal="center" vertical="center"/>
    </xf>
    <xf numFmtId="0" fontId="34" fillId="0" borderId="0" xfId="3" applyFont="1" applyAlignment="1">
      <alignment horizontal="center"/>
    </xf>
    <xf numFmtId="0" fontId="29" fillId="0" borderId="74" xfId="3" applyFont="1" applyBorder="1" applyAlignment="1">
      <alignment horizontal="center"/>
    </xf>
    <xf numFmtId="0" fontId="15" fillId="15" borderId="70" xfId="3" applyFont="1" applyFill="1" applyBorder="1" applyAlignment="1">
      <alignment horizontal="center"/>
    </xf>
    <xf numFmtId="0" fontId="15" fillId="15" borderId="66" xfId="3" applyFont="1" applyFill="1" applyBorder="1" applyAlignment="1">
      <alignment horizontal="center"/>
    </xf>
    <xf numFmtId="0" fontId="38" fillId="17" borderId="95" xfId="2" applyFont="1" applyFill="1" applyBorder="1" applyAlignment="1">
      <alignment horizontal="left" vertical="center" wrapText="1"/>
    </xf>
    <xf numFmtId="0" fontId="38" fillId="17" borderId="102" xfId="2" applyFont="1" applyFill="1" applyBorder="1" applyAlignment="1">
      <alignment horizontal="left" vertical="center" wrapText="1"/>
    </xf>
    <xf numFmtId="0" fontId="38" fillId="17" borderId="97" xfId="2" applyFont="1" applyFill="1" applyBorder="1" applyAlignment="1">
      <alignment horizontal="left" vertical="center" wrapText="1"/>
    </xf>
    <xf numFmtId="0" fontId="37" fillId="2" borderId="70" xfId="2" applyFont="1" applyFill="1" applyBorder="1" applyAlignment="1">
      <alignment horizontal="center" vertical="center"/>
    </xf>
    <xf numFmtId="0" fontId="37" fillId="2" borderId="113" xfId="2" applyFont="1" applyFill="1" applyBorder="1" applyAlignment="1">
      <alignment horizontal="center" vertical="center"/>
    </xf>
    <xf numFmtId="0" fontId="36" fillId="16" borderId="0" xfId="3" applyFont="1" applyFill="1" applyAlignment="1">
      <alignment horizontal="center"/>
    </xf>
    <xf numFmtId="0" fontId="37" fillId="2" borderId="95" xfId="3" applyFont="1" applyFill="1" applyBorder="1" applyAlignment="1">
      <alignment horizontal="center" vertical="center" wrapText="1"/>
    </xf>
    <xf numFmtId="0" fontId="37" fillId="2" borderId="97" xfId="3" applyFont="1" applyFill="1" applyBorder="1" applyAlignment="1">
      <alignment horizontal="center" vertical="center" wrapText="1"/>
    </xf>
    <xf numFmtId="0" fontId="37" fillId="2" borderId="59" xfId="3" applyFont="1" applyFill="1" applyBorder="1" applyAlignment="1">
      <alignment horizontal="center" wrapText="1"/>
    </xf>
    <xf numFmtId="0" fontId="37" fillId="2" borderId="96" xfId="3" applyFont="1" applyFill="1" applyBorder="1" applyAlignment="1">
      <alignment horizontal="center" vertical="center"/>
    </xf>
    <xf numFmtId="0" fontId="37" fillId="2" borderId="98" xfId="3" applyFont="1" applyFill="1" applyBorder="1" applyAlignment="1">
      <alignment horizontal="center" vertical="center"/>
    </xf>
    <xf numFmtId="0" fontId="38" fillId="17" borderId="99" xfId="2" applyFont="1" applyFill="1" applyBorder="1" applyAlignment="1">
      <alignment horizontal="left" vertical="center" wrapText="1"/>
    </xf>
    <xf numFmtId="0" fontId="38" fillId="17" borderId="105" xfId="2" applyFont="1" applyFill="1" applyBorder="1" applyAlignment="1">
      <alignment horizontal="left" vertical="center" wrapText="1"/>
    </xf>
    <xf numFmtId="0" fontId="38" fillId="17" borderId="12" xfId="2" applyFont="1" applyFill="1" applyBorder="1" applyAlignment="1">
      <alignment horizontal="left" vertical="center" wrapText="1"/>
    </xf>
    <xf numFmtId="0" fontId="37" fillId="2" borderId="78" xfId="2" applyFont="1" applyFill="1" applyBorder="1" applyAlignment="1">
      <alignment horizontal="center" vertical="center"/>
    </xf>
    <xf numFmtId="0" fontId="37" fillId="2" borderId="74" xfId="2" applyFont="1" applyFill="1" applyBorder="1" applyAlignment="1">
      <alignment horizontal="center" vertical="center"/>
    </xf>
    <xf numFmtId="0" fontId="36" fillId="16" borderId="0" xfId="2" applyFont="1" applyFill="1" applyAlignment="1">
      <alignment horizontal="center"/>
    </xf>
    <xf numFmtId="0" fontId="37" fillId="2" borderId="95" xfId="2" applyFont="1" applyFill="1" applyBorder="1" applyAlignment="1">
      <alignment horizontal="center" vertical="center" wrapText="1"/>
    </xf>
    <xf numFmtId="0" fontId="37" fillId="2" borderId="97" xfId="2" applyFont="1" applyFill="1" applyBorder="1" applyAlignment="1">
      <alignment horizontal="center" vertical="center" wrapText="1"/>
    </xf>
    <xf numFmtId="0" fontId="37" fillId="2" borderId="59" xfId="2" applyFont="1" applyFill="1" applyBorder="1" applyAlignment="1">
      <alignment horizontal="center" wrapText="1"/>
    </xf>
    <xf numFmtId="0" fontId="37" fillId="2" borderId="96" xfId="2" applyFont="1" applyFill="1" applyBorder="1" applyAlignment="1">
      <alignment horizontal="center" vertical="center"/>
    </xf>
    <xf numFmtId="0" fontId="37" fillId="2" borderId="98" xfId="2" applyFont="1" applyFill="1" applyBorder="1" applyAlignment="1">
      <alignment horizontal="center" vertical="center"/>
    </xf>
    <xf numFmtId="0" fontId="36" fillId="16" borderId="0" xfId="2" applyFont="1" applyFill="1" applyBorder="1" applyAlignment="1">
      <alignment horizontal="center"/>
    </xf>
    <xf numFmtId="49" fontId="37" fillId="2" borderId="95" xfId="2" applyNumberFormat="1" applyFont="1" applyFill="1" applyBorder="1" applyAlignment="1">
      <alignment horizontal="center" vertical="center" wrapText="1"/>
    </xf>
    <xf numFmtId="49" fontId="37" fillId="2" borderId="97" xfId="2" applyNumberFormat="1" applyFont="1" applyFill="1" applyBorder="1" applyAlignment="1">
      <alignment horizontal="center" vertical="center" wrapText="1"/>
    </xf>
    <xf numFmtId="49" fontId="37" fillId="2" borderId="96" xfId="2" applyNumberFormat="1" applyFont="1" applyFill="1" applyBorder="1" applyAlignment="1">
      <alignment horizontal="center" vertical="center" wrapText="1"/>
    </xf>
    <xf numFmtId="49" fontId="37" fillId="2" borderId="98" xfId="2" applyNumberFormat="1" applyFont="1" applyFill="1" applyBorder="1" applyAlignment="1">
      <alignment horizontal="center" vertical="center" wrapText="1"/>
    </xf>
    <xf numFmtId="0" fontId="41" fillId="2" borderId="117" xfId="3" applyFont="1" applyFill="1" applyBorder="1" applyAlignment="1">
      <alignment horizontal="left" vertical="center" wrapText="1"/>
    </xf>
    <xf numFmtId="0" fontId="37" fillId="2" borderId="120" xfId="3" applyFont="1" applyFill="1" applyBorder="1" applyAlignment="1">
      <alignment horizontal="left" vertical="center"/>
    </xf>
    <xf numFmtId="0" fontId="37" fillId="2" borderId="121" xfId="3" applyFont="1" applyFill="1" applyBorder="1" applyAlignment="1">
      <alignment horizontal="left" vertical="center"/>
    </xf>
    <xf numFmtId="0" fontId="39" fillId="22" borderId="59" xfId="3" applyFont="1" applyFill="1" applyBorder="1" applyAlignment="1">
      <alignment horizontal="center" vertical="center" wrapText="1"/>
    </xf>
    <xf numFmtId="0" fontId="39" fillId="22" borderId="74" xfId="3" applyFont="1" applyFill="1" applyBorder="1" applyAlignment="1">
      <alignment horizontal="center" vertical="center" wrapText="1"/>
    </xf>
    <xf numFmtId="0" fontId="41" fillId="2" borderId="114" xfId="3" applyFont="1" applyFill="1" applyBorder="1" applyAlignment="1">
      <alignment horizontal="left" vertical="center" wrapText="1"/>
    </xf>
    <xf numFmtId="0" fontId="40" fillId="2" borderId="70" xfId="3" applyFont="1" applyFill="1" applyBorder="1" applyAlignment="1">
      <alignment horizontal="center" vertical="center"/>
    </xf>
    <xf numFmtId="0" fontId="40" fillId="2" borderId="67" xfId="3" applyFont="1" applyFill="1" applyBorder="1" applyAlignment="1">
      <alignment horizontal="center" vertical="center"/>
    </xf>
    <xf numFmtId="0" fontId="40" fillId="2" borderId="66" xfId="3" applyFont="1" applyFill="1" applyBorder="1" applyAlignment="1">
      <alignment horizontal="center" vertical="center"/>
    </xf>
    <xf numFmtId="0" fontId="39" fillId="22" borderId="62" xfId="3" applyFont="1" applyFill="1" applyBorder="1" applyAlignment="1">
      <alignment horizontal="center" vertical="center" wrapText="1"/>
    </xf>
    <xf numFmtId="0" fontId="39" fillId="22" borderId="78" xfId="3" applyFont="1" applyFill="1" applyBorder="1" applyAlignment="1">
      <alignment horizontal="center" vertical="center" wrapText="1"/>
    </xf>
    <xf numFmtId="0" fontId="41" fillId="20" borderId="114" xfId="3" applyFont="1" applyFill="1" applyBorder="1" applyAlignment="1">
      <alignment horizontal="left" vertical="center" wrapText="1"/>
    </xf>
    <xf numFmtId="0" fontId="41" fillId="20" borderId="117" xfId="3" applyFont="1" applyFill="1" applyBorder="1" applyAlignment="1">
      <alignment horizontal="left" vertical="center" wrapText="1"/>
    </xf>
    <xf numFmtId="0" fontId="37" fillId="20" borderId="120" xfId="3" applyFont="1" applyFill="1" applyBorder="1" applyAlignment="1">
      <alignment horizontal="left" vertical="center"/>
    </xf>
    <xf numFmtId="0" fontId="37" fillId="20" borderId="121" xfId="3" applyFont="1" applyFill="1" applyBorder="1" applyAlignment="1">
      <alignment horizontal="left" vertical="center"/>
    </xf>
    <xf numFmtId="0" fontId="39" fillId="19" borderId="62" xfId="3" applyFont="1" applyFill="1" applyBorder="1" applyAlignment="1">
      <alignment horizontal="center" vertical="center" wrapText="1"/>
    </xf>
    <xf numFmtId="0" fontId="39" fillId="19" borderId="78" xfId="3" applyFont="1" applyFill="1" applyBorder="1" applyAlignment="1">
      <alignment horizontal="center" vertical="center" wrapText="1"/>
    </xf>
    <xf numFmtId="0" fontId="39" fillId="19" borderId="59" xfId="3" applyFont="1" applyFill="1" applyBorder="1" applyAlignment="1">
      <alignment horizontal="center" vertical="center" wrapText="1"/>
    </xf>
    <xf numFmtId="0" fontId="39" fillId="19" borderId="74" xfId="3" applyFont="1" applyFill="1" applyBorder="1" applyAlignment="1">
      <alignment horizontal="center" vertical="center" wrapText="1"/>
    </xf>
    <xf numFmtId="0" fontId="46" fillId="23" borderId="130" xfId="3" applyFont="1" applyFill="1" applyBorder="1" applyAlignment="1">
      <alignment horizontal="left" vertical="center" wrapText="1"/>
    </xf>
    <xf numFmtId="0" fontId="46" fillId="23" borderId="125" xfId="3" applyFont="1" applyFill="1" applyBorder="1" applyAlignment="1">
      <alignment horizontal="left" vertical="center" wrapText="1"/>
    </xf>
    <xf numFmtId="0" fontId="46" fillId="23" borderId="129" xfId="3" applyFont="1" applyFill="1" applyBorder="1" applyAlignment="1">
      <alignment horizontal="left" vertical="center" wrapText="1"/>
    </xf>
    <xf numFmtId="0" fontId="40" fillId="2" borderId="70" xfId="3" applyFont="1" applyFill="1" applyBorder="1" applyAlignment="1">
      <alignment horizontal="center"/>
    </xf>
    <xf numFmtId="0" fontId="40" fillId="2" borderId="67" xfId="3" applyFont="1" applyFill="1" applyBorder="1" applyAlignment="1">
      <alignment horizontal="center"/>
    </xf>
    <xf numFmtId="0" fontId="40" fillId="2" borderId="66" xfId="3" applyFont="1" applyFill="1" applyBorder="1" applyAlignment="1">
      <alignment horizontal="center"/>
    </xf>
    <xf numFmtId="166" fontId="46" fillId="23" borderId="125" xfId="3" applyNumberFormat="1" applyFont="1" applyFill="1" applyBorder="1" applyAlignment="1">
      <alignment horizontal="left" vertical="center" wrapText="1"/>
    </xf>
    <xf numFmtId="166" fontId="46" fillId="23" borderId="129" xfId="3" applyNumberFormat="1" applyFont="1" applyFill="1" applyBorder="1" applyAlignment="1">
      <alignment horizontal="left" vertical="center" wrapText="1"/>
    </xf>
    <xf numFmtId="166" fontId="46" fillId="23" borderId="130" xfId="3" applyNumberFormat="1" applyFont="1" applyFill="1" applyBorder="1" applyAlignment="1">
      <alignment horizontal="left" vertical="center" wrapText="1"/>
    </xf>
    <xf numFmtId="0" fontId="40" fillId="2" borderId="0" xfId="3" applyFont="1" applyFill="1" applyAlignment="1">
      <alignment horizontal="center"/>
    </xf>
    <xf numFmtId="0" fontId="41" fillId="2" borderId="135" xfId="3" applyFont="1" applyFill="1" applyBorder="1" applyAlignment="1">
      <alignment horizontal="left" vertical="center" wrapText="1"/>
    </xf>
    <xf numFmtId="0" fontId="41" fillId="2" borderId="138" xfId="3" applyFont="1" applyFill="1" applyBorder="1" applyAlignment="1">
      <alignment horizontal="left" vertical="center" wrapText="1"/>
    </xf>
    <xf numFmtId="0" fontId="37" fillId="2" borderId="140" xfId="3" applyFont="1" applyFill="1" applyBorder="1" applyAlignment="1">
      <alignment horizontal="left" vertical="center"/>
    </xf>
    <xf numFmtId="0" fontId="37" fillId="2" borderId="141" xfId="3" applyFont="1" applyFill="1" applyBorder="1" applyAlignment="1">
      <alignment horizontal="left" vertical="center"/>
    </xf>
    <xf numFmtId="0" fontId="41" fillId="2" borderId="133" xfId="3" applyFont="1" applyFill="1" applyBorder="1" applyAlignment="1">
      <alignment horizontal="left" vertical="center" wrapText="1"/>
    </xf>
    <xf numFmtId="0" fontId="37" fillId="2" borderId="78" xfId="3" applyFont="1" applyFill="1" applyBorder="1" applyAlignment="1">
      <alignment horizontal="left" vertical="center"/>
    </xf>
    <xf numFmtId="0" fontId="37" fillId="2" borderId="74" xfId="3" applyFont="1" applyFill="1" applyBorder="1" applyAlignment="1">
      <alignment horizontal="left" vertical="center"/>
    </xf>
    <xf numFmtId="0" fontId="68" fillId="25" borderId="78" xfId="3" applyFont="1" applyFill="1" applyBorder="1" applyAlignment="1">
      <alignment horizontal="left" vertical="center"/>
    </xf>
    <xf numFmtId="0" fontId="68" fillId="25" borderId="74" xfId="3" applyFont="1" applyFill="1" applyBorder="1" applyAlignment="1">
      <alignment horizontal="left" vertical="center"/>
    </xf>
    <xf numFmtId="0" fontId="68" fillId="25" borderId="70" xfId="3" applyFont="1" applyFill="1" applyBorder="1" applyAlignment="1">
      <alignment horizontal="left" vertical="center" wrapText="1"/>
    </xf>
    <xf numFmtId="0" fontId="68" fillId="25" borderId="67" xfId="3" applyFont="1" applyFill="1" applyBorder="1" applyAlignment="1">
      <alignment horizontal="left" vertical="center" wrapText="1"/>
    </xf>
    <xf numFmtId="0" fontId="68" fillId="25" borderId="66" xfId="3" applyFont="1" applyFill="1" applyBorder="1" applyAlignment="1">
      <alignment horizontal="left" vertical="center" wrapText="1"/>
    </xf>
    <xf numFmtId="0" fontId="68" fillId="25" borderId="70" xfId="3" applyFont="1" applyFill="1" applyBorder="1" applyAlignment="1">
      <alignment horizontal="left" vertical="top" wrapText="1"/>
    </xf>
    <xf numFmtId="0" fontId="68" fillId="25" borderId="67" xfId="3" applyFont="1" applyFill="1" applyBorder="1" applyAlignment="1">
      <alignment horizontal="left" vertical="top" wrapText="1"/>
    </xf>
    <xf numFmtId="0" fontId="68" fillId="25" borderId="66" xfId="3" applyFont="1" applyFill="1" applyBorder="1" applyAlignment="1">
      <alignment horizontal="left" vertical="top" wrapText="1"/>
    </xf>
    <xf numFmtId="0" fontId="63" fillId="25" borderId="70" xfId="3" applyFont="1" applyFill="1" applyBorder="1" applyAlignment="1"/>
    <xf numFmtId="0" fontId="63" fillId="25" borderId="66" xfId="3" applyFont="1" applyFill="1" applyBorder="1" applyAlignment="1"/>
    <xf numFmtId="0" fontId="63" fillId="25" borderId="70" xfId="3" applyFont="1" applyFill="1" applyBorder="1" applyAlignment="1">
      <alignment wrapText="1"/>
    </xf>
    <xf numFmtId="0" fontId="63" fillId="25" borderId="66" xfId="3" applyFont="1" applyFill="1" applyBorder="1" applyAlignment="1">
      <alignment wrapText="1"/>
    </xf>
    <xf numFmtId="0" fontId="68" fillId="25" borderId="70" xfId="3" applyFont="1" applyFill="1" applyBorder="1" applyAlignment="1">
      <alignment horizontal="left" vertical="center" wrapText="1" indent="1"/>
    </xf>
    <xf numFmtId="0" fontId="68" fillId="25" borderId="67" xfId="3" applyFont="1" applyFill="1" applyBorder="1" applyAlignment="1">
      <alignment horizontal="left" vertical="center" wrapText="1" indent="1"/>
    </xf>
    <xf numFmtId="0" fontId="68" fillId="25" borderId="66" xfId="3" applyFont="1" applyFill="1" applyBorder="1" applyAlignment="1">
      <alignment horizontal="left" vertical="center" wrapText="1" indent="1"/>
    </xf>
    <xf numFmtId="0" fontId="63" fillId="25" borderId="70" xfId="3" applyFont="1" applyFill="1" applyBorder="1" applyAlignment="1">
      <alignment horizontal="left" vertical="center" wrapText="1" indent="1"/>
    </xf>
    <xf numFmtId="0" fontId="63" fillId="25" borderId="67" xfId="3" applyFont="1" applyFill="1" applyBorder="1" applyAlignment="1">
      <alignment horizontal="left" vertical="center" wrapText="1" indent="1"/>
    </xf>
    <xf numFmtId="0" fontId="63" fillId="25" borderId="66" xfId="3" applyFont="1" applyFill="1" applyBorder="1" applyAlignment="1">
      <alignment horizontal="left" vertical="center" wrapText="1" indent="1"/>
    </xf>
    <xf numFmtId="0" fontId="68" fillId="25" borderId="12" xfId="3" applyNumberFormat="1" applyFont="1" applyFill="1" applyBorder="1" applyAlignment="1">
      <alignment horizontal="left" wrapText="1"/>
    </xf>
    <xf numFmtId="0" fontId="68" fillId="25" borderId="0" xfId="3" applyNumberFormat="1" applyFont="1" applyFill="1" applyBorder="1" applyAlignment="1">
      <alignment horizontal="left" wrapText="1"/>
    </xf>
    <xf numFmtId="0" fontId="68" fillId="25" borderId="11" xfId="3" applyNumberFormat="1" applyFont="1" applyFill="1" applyBorder="1" applyAlignment="1">
      <alignment horizontal="left" wrapText="1"/>
    </xf>
    <xf numFmtId="0" fontId="68" fillId="25" borderId="12" xfId="3" applyFont="1" applyFill="1" applyBorder="1" applyAlignment="1">
      <alignment horizontal="left" vertical="center" wrapText="1"/>
    </xf>
    <xf numFmtId="0" fontId="68" fillId="25" borderId="0" xfId="3" applyFont="1" applyFill="1" applyBorder="1" applyAlignment="1">
      <alignment horizontal="left" vertical="center"/>
    </xf>
    <xf numFmtId="0" fontId="63" fillId="25" borderId="70" xfId="3" applyFont="1" applyFill="1" applyBorder="1" applyAlignment="1">
      <alignment horizontal="center" wrapText="1"/>
    </xf>
    <xf numFmtId="0" fontId="63" fillId="25" borderId="66" xfId="3" applyFont="1" applyFill="1" applyBorder="1" applyAlignment="1">
      <alignment horizontal="center" wrapText="1"/>
    </xf>
    <xf numFmtId="0" fontId="63" fillId="25" borderId="70" xfId="3" applyFont="1" applyFill="1" applyBorder="1" applyAlignment="1">
      <alignment horizontal="left" wrapText="1"/>
    </xf>
    <xf numFmtId="0" fontId="63" fillId="25" borderId="67" xfId="3" applyFont="1" applyFill="1" applyBorder="1" applyAlignment="1">
      <alignment horizontal="left" wrapText="1"/>
    </xf>
    <xf numFmtId="0" fontId="63" fillId="25" borderId="66" xfId="3" applyFont="1" applyFill="1" applyBorder="1" applyAlignment="1">
      <alignment horizontal="left" wrapText="1"/>
    </xf>
    <xf numFmtId="0" fontId="63" fillId="25" borderId="158" xfId="3" applyFont="1" applyFill="1" applyBorder="1" applyAlignment="1">
      <alignment wrapText="1"/>
    </xf>
    <xf numFmtId="0" fontId="63" fillId="25" borderId="63" xfId="3" applyFont="1" applyFill="1" applyBorder="1" applyAlignment="1">
      <alignment wrapText="1"/>
    </xf>
    <xf numFmtId="0" fontId="63" fillId="25" borderId="67" xfId="3" applyFont="1" applyFill="1" applyBorder="1" applyAlignment="1">
      <alignment horizontal="left"/>
    </xf>
    <xf numFmtId="0" fontId="63" fillId="25" borderId="66" xfId="3" applyFont="1" applyFill="1" applyBorder="1" applyAlignment="1">
      <alignment horizontal="left"/>
    </xf>
  </cellXfs>
  <cellStyles count="7">
    <cellStyle name="Comma 2" xfId="4"/>
    <cellStyle name="Hyperlink" xfId="6" builtinId="8"/>
    <cellStyle name="Normal" xfId="0" builtinId="0"/>
    <cellStyle name="Normal 2" xfId="2"/>
    <cellStyle name="Normal 2 2" xfId="3"/>
    <cellStyle name="Normal_AGOSTO 96" xfId="1"/>
    <cellStyle name="Percent 2" xfId="5"/>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s-E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 % February 2012</a:t>
            </a:r>
          </a:p>
        </c:rich>
      </c:tx>
      <c:layout/>
    </c:title>
    <c:view3D>
      <c:depthPercent val="100"/>
      <c:rAngAx val="1"/>
    </c:view3D>
    <c:plotArea>
      <c:layout>
        <c:manualLayout>
          <c:layoutTarget val="inner"/>
          <c:xMode val="edge"/>
          <c:yMode val="edge"/>
          <c:x val="0.17853134288813474"/>
          <c:y val="0.19426221722284714"/>
          <c:w val="0.73575068100714569"/>
          <c:h val="0.63125609298838203"/>
        </c:manualLayout>
      </c:layout>
      <c:bar3DChart>
        <c:barDir val="col"/>
        <c:grouping val="clustered"/>
        <c:ser>
          <c:idx val="0"/>
          <c:order val="0"/>
          <c:tx>
            <c:strRef>
              <c:f>'SUMMARY DASHBOARD'!$D$8</c:f>
              <c:strCache>
                <c:ptCount val="1"/>
                <c:pt idx="0">
                  <c:v>Occupancy %</c:v>
                </c:pt>
              </c:strCache>
            </c:strRef>
          </c:tx>
          <c:dLbls>
            <c:numFmt formatCode="0.0%" sourceLinked="0"/>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DASHBOARD'!$E$7:$F$7</c:f>
              <c:numCache>
                <c:formatCode>0</c:formatCode>
                <c:ptCount val="2"/>
                <c:pt idx="0">
                  <c:v>2012</c:v>
                </c:pt>
                <c:pt idx="1">
                  <c:v>2011</c:v>
                </c:pt>
              </c:numCache>
            </c:numRef>
          </c:cat>
          <c:val>
            <c:numRef>
              <c:f>'SUMMARY DASHBOARD'!$E$8:$F$8</c:f>
              <c:numCache>
                <c:formatCode>0.0%</c:formatCode>
                <c:ptCount val="2"/>
                <c:pt idx="0">
                  <c:v>0.71136365412722857</c:v>
                </c:pt>
                <c:pt idx="1">
                  <c:v>0.75578116497276382</c:v>
                </c:pt>
              </c:numCache>
            </c:numRef>
          </c:val>
        </c:ser>
        <c:shape val="box"/>
        <c:axId val="74456448"/>
        <c:axId val="74462336"/>
        <c:axId val="0"/>
      </c:bar3DChart>
      <c:catAx>
        <c:axId val="7445644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4462336"/>
        <c:crosses val="autoZero"/>
        <c:auto val="1"/>
        <c:lblAlgn val="ctr"/>
        <c:lblOffset val="100"/>
      </c:catAx>
      <c:valAx>
        <c:axId val="74462336"/>
        <c:scaling>
          <c:orientation val="minMax"/>
          <c:max val="0.70000000000000062"/>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4456448"/>
        <c:crosses val="autoZero"/>
        <c:crossBetween val="between"/>
      </c:valAx>
      <c:spPr>
        <a:noFill/>
        <a:ln w="25400">
          <a:noFill/>
        </a:ln>
      </c:spPr>
    </c:plotArea>
    <c:plotVisOnly val="1"/>
    <c:dispBlanksAs val="gap"/>
  </c:chart>
  <c:spPr>
    <a:ln cap="rnd">
      <a:solidFill>
        <a:srgbClr val="4F81BD"/>
      </a:solidFill>
    </a:ln>
    <a:effectLst>
      <a:outerShdw blurRad="50800" dist="38100" algn="l" rotWithShape="0">
        <a:prstClr val="black">
          <a:alpha val="40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544" l="0.70000000000000062" r="0.70000000000000062" t="0.750000000000005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roundedCorners val="1"/>
  <c:style val="45"/>
  <c:chart>
    <c:title>
      <c:tx>
        <c:rich>
          <a:bodyPr/>
          <a:lstStyle/>
          <a:p>
            <a:pPr>
              <a:defRPr sz="1000" b="0" i="0" u="none" strike="noStrike" baseline="0">
                <a:solidFill>
                  <a:srgbClr val="FFFFFF"/>
                </a:solidFill>
                <a:latin typeface="Calibri"/>
                <a:ea typeface="Calibri"/>
                <a:cs typeface="Calibri"/>
              </a:defRPr>
            </a:pPr>
            <a:r>
              <a:rPr lang="en-US" sz="1200" b="1" i="0" u="none" strike="noStrike" baseline="0">
                <a:solidFill>
                  <a:srgbClr val="FFFFFF"/>
                </a:solidFill>
                <a:latin typeface="Calibri"/>
                <a:cs typeface="Calibri"/>
              </a:rPr>
              <a:t>Average Room Rate (ARR$) </a:t>
            </a:r>
          </a:p>
          <a:p>
            <a:pPr>
              <a:defRPr sz="1000" b="0" i="0" u="none" strike="noStrike" baseline="0">
                <a:solidFill>
                  <a:srgbClr val="FFFFFF"/>
                </a:solidFill>
                <a:latin typeface="Calibri"/>
                <a:ea typeface="Calibri"/>
                <a:cs typeface="Calibri"/>
              </a:defRPr>
            </a:pPr>
            <a:r>
              <a:rPr lang="en-US" sz="1200" b="1" i="0" u="none" strike="noStrike" baseline="0">
                <a:solidFill>
                  <a:srgbClr val="FFFFFF"/>
                </a:solidFill>
                <a:latin typeface="Calibri"/>
                <a:cs typeface="Calibri"/>
              </a:rPr>
              <a:t>February 2012</a:t>
            </a:r>
          </a:p>
        </c:rich>
      </c:tx>
      <c:layout>
        <c:manualLayout>
          <c:xMode val="edge"/>
          <c:yMode val="edge"/>
          <c:x val="0.21489451476793256"/>
          <c:y val="1.9704244286537373E-2"/>
        </c:manualLayout>
      </c:layout>
    </c:title>
    <c:view3D>
      <c:depthPercent val="100"/>
      <c:rAngAx val="1"/>
    </c:view3D>
    <c:sideWall>
      <c:spPr>
        <a:ln>
          <a:solidFill>
            <a:schemeClr val="accent1"/>
          </a:solidFill>
        </a:ln>
        <a:effectLst>
          <a:outerShdw blurRad="50800" dist="38100" dir="2700000" algn="tl" rotWithShape="0">
            <a:prstClr val="black">
              <a:alpha val="40000"/>
            </a:prstClr>
          </a:outerShdw>
        </a:effectLst>
        <a:scene3d>
          <a:camera prst="orthographicFront"/>
          <a:lightRig rig="threePt" dir="t"/>
        </a:scene3d>
        <a:sp3d>
          <a:bevelT w="152400" h="50800" prst="softRound"/>
        </a:sp3d>
      </c:spPr>
    </c:sideWall>
    <c:backWall>
      <c:spPr>
        <a:ln>
          <a:solidFill>
            <a:schemeClr val="accent1"/>
          </a:solidFill>
        </a:ln>
        <a:effectLst>
          <a:outerShdw blurRad="50800" dist="38100" dir="2700000" algn="tl" rotWithShape="0">
            <a:prstClr val="black">
              <a:alpha val="40000"/>
            </a:prstClr>
          </a:outerShdw>
        </a:effectLst>
        <a:scene3d>
          <a:camera prst="orthographicFront"/>
          <a:lightRig rig="threePt" dir="t"/>
        </a:scene3d>
        <a:sp3d>
          <a:bevelT w="152400" h="50800" prst="softRound"/>
        </a:sp3d>
      </c:spPr>
    </c:backWall>
    <c:plotArea>
      <c:layout>
        <c:manualLayout>
          <c:layoutTarget val="inner"/>
          <c:xMode val="edge"/>
          <c:yMode val="edge"/>
          <c:x val="0.17357496979544221"/>
          <c:y val="0.22275796170639994"/>
          <c:w val="0.69975886347540606"/>
          <c:h val="0.57580995923896605"/>
        </c:manualLayout>
      </c:layout>
      <c:bar3DChart>
        <c:barDir val="bar"/>
        <c:grouping val="clustered"/>
        <c:ser>
          <c:idx val="0"/>
          <c:order val="0"/>
          <c:tx>
            <c:strRef>
              <c:f>'SUMMARY DASHBOARD'!$D$11</c:f>
              <c:strCache>
                <c:ptCount val="1"/>
                <c:pt idx="0">
                  <c:v>ARR$</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DASHBOARD'!$E$10:$F$10</c:f>
              <c:numCache>
                <c:formatCode>0</c:formatCode>
                <c:ptCount val="2"/>
                <c:pt idx="0">
                  <c:v>2012</c:v>
                </c:pt>
                <c:pt idx="1">
                  <c:v>2011</c:v>
                </c:pt>
              </c:numCache>
            </c:numRef>
          </c:cat>
          <c:val>
            <c:numRef>
              <c:f>'SUMMARY DASHBOARD'!$E$11:$F$11</c:f>
              <c:numCache>
                <c:formatCode>"$"#,##0.00_);[Red]\("$"#,##0.00\)</c:formatCode>
                <c:ptCount val="2"/>
                <c:pt idx="0">
                  <c:v>136.03</c:v>
                </c:pt>
                <c:pt idx="1">
                  <c:v>132.9683</c:v>
                </c:pt>
              </c:numCache>
            </c:numRef>
          </c:val>
        </c:ser>
        <c:shape val="box"/>
        <c:axId val="74511488"/>
        <c:axId val="74513024"/>
        <c:axId val="0"/>
      </c:bar3DChart>
      <c:dateAx>
        <c:axId val="74511488"/>
        <c:scaling>
          <c:orientation val="minMax"/>
          <c:min val="2011"/>
        </c:scaling>
        <c:axPos val="l"/>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4513024"/>
        <c:crosses val="autoZero"/>
        <c:lblOffset val="100"/>
        <c:baseTimeUnit val="days"/>
      </c:dateAx>
      <c:valAx>
        <c:axId val="74513024"/>
        <c:scaling>
          <c:orientation val="minMax"/>
          <c:max val="150"/>
          <c:min val="100"/>
        </c:scaling>
        <c:axPos val="b"/>
        <c:majorGridlines>
          <c:spPr>
            <a:ln>
              <a:solidFill>
                <a:srgbClr val="4F81BD"/>
              </a:solidFill>
            </a:ln>
          </c:spPr>
        </c:majorGridlines>
        <c:numFmt formatCode="\$#,##0_);[Red]\(\$#,##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4511488"/>
        <c:crosses val="autoZero"/>
        <c:crossBetween val="between"/>
      </c:valAx>
      <c:spPr>
        <a:noFill/>
        <a:ln w="25400">
          <a:noFill/>
        </a:ln>
      </c:spPr>
    </c:plotArea>
    <c:plotVisOnly val="1"/>
    <c:dispBlanksAs val="gap"/>
  </c:chart>
  <c:spPr>
    <a:ln cap="rnd">
      <a:solidFill>
        <a:srgbClr val="4F81BD"/>
      </a:solidFill>
    </a:ln>
    <a:effectLst>
      <a:outerShdw blurRad="50800" dist="38100" algn="l" rotWithShape="0">
        <a:prstClr val="black">
          <a:alpha val="40000"/>
        </a:prstClr>
      </a:outerShdw>
    </a:effectLst>
    <a:scene3d>
      <a:camera prst="orthographicFront"/>
      <a:lightRig rig="threePt" dir="t"/>
    </a:scene3d>
    <a:sp3d>
      <a:bevelT w="152400" h="50800" prst="softRound"/>
    </a:sp3d>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511" l="0.70000000000000062" r="0.70000000000000062" t="0.750000000000005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roundedCorners val="1"/>
  <c:style val="42"/>
  <c:chart>
    <c:title>
      <c:tx>
        <c:rich>
          <a:bodyPr/>
          <a:lstStyle/>
          <a:p>
            <a:pPr>
              <a:defRPr sz="1200" b="1" i="0" u="none" strike="noStrike" baseline="0">
                <a:solidFill>
                  <a:srgbClr val="FFFFFF"/>
                </a:solidFill>
                <a:latin typeface="Calibri"/>
                <a:ea typeface="Calibri"/>
                <a:cs typeface="Calibri"/>
              </a:defRPr>
            </a:pPr>
            <a:r>
              <a:rPr lang="en-US"/>
              <a:t>Fiscal Year 2012 vs. 2011</a:t>
            </a:r>
          </a:p>
        </c:rich>
      </c:tx>
      <c:layout>
        <c:manualLayout>
          <c:xMode val="edge"/>
          <c:yMode val="edge"/>
          <c:x val="0.23006157563637877"/>
          <c:y val="3.8461714024877344E-2"/>
        </c:manualLayout>
      </c:layout>
    </c:title>
    <c:view3D>
      <c:rotX val="0"/>
      <c:depthPercent val="100"/>
      <c:perspective val="30"/>
    </c:view3D>
    <c:plotArea>
      <c:layout>
        <c:manualLayout>
          <c:layoutTarget val="inner"/>
          <c:xMode val="edge"/>
          <c:yMode val="edge"/>
          <c:x val="8.2519001085776325E-2"/>
          <c:y val="0.16553364457761371"/>
          <c:w val="0.84964393601743615"/>
          <c:h val="0.57794207140036702"/>
        </c:manualLayout>
      </c:layout>
      <c:bar3DChart>
        <c:barDir val="col"/>
        <c:grouping val="standard"/>
        <c:ser>
          <c:idx val="0"/>
          <c:order val="0"/>
          <c:tx>
            <c:strRef>
              <c:f>'SUMMARY DASHBOARD'!$D$15</c:f>
              <c:strCache>
                <c:ptCount val="1"/>
                <c:pt idx="0">
                  <c:v>Occupancy %</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DASHBOARD'!$E$14:$F$14</c:f>
              <c:numCache>
                <c:formatCode>0</c:formatCode>
                <c:ptCount val="2"/>
                <c:pt idx="0">
                  <c:v>2012</c:v>
                </c:pt>
                <c:pt idx="1">
                  <c:v>2011</c:v>
                </c:pt>
              </c:numCache>
            </c:numRef>
          </c:cat>
          <c:val>
            <c:numRef>
              <c:f>'SUMMARY DASHBOARD'!$E$15:$F$15</c:f>
              <c:numCache>
                <c:formatCode>0.0%</c:formatCode>
                <c:ptCount val="2"/>
                <c:pt idx="0">
                  <c:v>0.65</c:v>
                </c:pt>
                <c:pt idx="1">
                  <c:v>0.64500000000000002</c:v>
                </c:pt>
              </c:numCache>
            </c:numRef>
          </c:val>
        </c:ser>
        <c:ser>
          <c:idx val="1"/>
          <c:order val="1"/>
          <c:tx>
            <c:strRef>
              <c:f>'SUMMARY DASHBOARD'!$D$16</c:f>
              <c:strCache>
                <c:ptCount val="1"/>
                <c:pt idx="0">
                  <c:v>ARR$</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DASHBOARD'!$E$14:$F$14</c:f>
              <c:numCache>
                <c:formatCode>0</c:formatCode>
                <c:ptCount val="2"/>
                <c:pt idx="0">
                  <c:v>2012</c:v>
                </c:pt>
                <c:pt idx="1">
                  <c:v>2011</c:v>
                </c:pt>
              </c:numCache>
            </c:numRef>
          </c:cat>
          <c:val>
            <c:numRef>
              <c:f>'SUMMARY DASHBOARD'!$E$16:$F$16</c:f>
              <c:numCache>
                <c:formatCode>"$"#,##0.00_);[Red]\("$"#,##0.00\)</c:formatCode>
                <c:ptCount val="2"/>
                <c:pt idx="0">
                  <c:v>122.26</c:v>
                </c:pt>
                <c:pt idx="1">
                  <c:v>116.88</c:v>
                </c:pt>
              </c:numCache>
            </c:numRef>
          </c:val>
        </c:ser>
        <c:gapDepth val="108"/>
        <c:shape val="cylinder"/>
        <c:axId val="75149696"/>
        <c:axId val="75151232"/>
        <c:axId val="74458880"/>
      </c:bar3DChart>
      <c:catAx>
        <c:axId val="75149696"/>
        <c:scaling>
          <c:orientation val="minMax"/>
        </c:scaling>
        <c:axPos val="b"/>
        <c:majorGridlines>
          <c:spPr>
            <a:ln>
              <a:solidFill>
                <a:srgbClr val="4F81BD"/>
              </a:solidFill>
            </a:ln>
          </c:spPr>
        </c:majorGridlines>
        <c:numFmt formatCode="0" sourceLinked="1"/>
        <c:maj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75151232"/>
        <c:crosses val="autoZero"/>
        <c:auto val="1"/>
        <c:lblAlgn val="ctr"/>
        <c:lblOffset val="100"/>
      </c:catAx>
      <c:valAx>
        <c:axId val="75151232"/>
        <c:scaling>
          <c:orientation val="minMax"/>
          <c:max val="0.8"/>
          <c:min val="0.5"/>
        </c:scaling>
        <c:delete val="1"/>
        <c:axPos val="l"/>
        <c:majorGridlines/>
        <c:minorGridlines/>
        <c:numFmt formatCode="0.0%" sourceLinked="1"/>
        <c:tickLblPos val="none"/>
        <c:crossAx val="75149696"/>
        <c:crosses val="autoZero"/>
        <c:crossBetween val="between"/>
        <c:majorUnit val="20"/>
        <c:minorUnit val="4"/>
      </c:valAx>
      <c:serAx>
        <c:axId val="74458880"/>
        <c:scaling>
          <c:orientation val="minMax"/>
        </c:scaling>
        <c:delete val="1"/>
        <c:axPos val="b"/>
        <c:tickLblPos val="none"/>
        <c:crossAx val="75151232"/>
        <c:crosses val="autoZero"/>
      </c:serAx>
      <c:spPr>
        <a:noFill/>
        <a:ln w="25400">
          <a:noFill/>
        </a:ln>
      </c:spPr>
    </c:plotArea>
    <c:legend>
      <c:legendPos val="t"/>
      <c:layout>
        <c:manualLayout>
          <c:xMode val="edge"/>
          <c:yMode val="edge"/>
          <c:x val="0.26843644544431944"/>
          <c:y val="0.87300898981830166"/>
          <c:w val="0.45594234054076577"/>
          <c:h val="0.10668391088795059"/>
        </c:manualLayout>
      </c:layout>
      <c:txPr>
        <a:bodyPr/>
        <a:lstStyle/>
        <a:p>
          <a:pPr>
            <a:defRPr sz="845" b="1" i="0" u="none" strike="noStrike" baseline="0">
              <a:solidFill>
                <a:srgbClr val="FFFFFF"/>
              </a:solidFill>
              <a:latin typeface="Calibri"/>
              <a:ea typeface="Calibri"/>
              <a:cs typeface="Calibri"/>
            </a:defRPr>
          </a:pPr>
          <a:endParaRPr lang="es-ES"/>
        </a:p>
      </c:txPr>
    </c:legend>
    <c:plotVisOnly val="1"/>
    <c:dispBlanksAs val="gap"/>
  </c:chart>
  <c:spPr>
    <a:ln>
      <a:solidFill>
        <a:schemeClr val="accent1"/>
      </a:solidFill>
    </a:ln>
    <a:effectLst>
      <a:outerShdw blurRad="50800" dist="38100" algn="l" rotWithShape="0">
        <a:prstClr val="black">
          <a:alpha val="40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114300</xdr:colOff>
      <xdr:row>0</xdr:row>
      <xdr:rowOff>514350</xdr:rowOff>
    </xdr:from>
    <xdr:to>
      <xdr:col>11</xdr:col>
      <xdr:colOff>647700</xdr:colOff>
      <xdr:row>7</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123825</xdr:colOff>
      <xdr:row>8</xdr:row>
      <xdr:rowOff>38100</xdr:rowOff>
    </xdr:from>
    <xdr:to>
      <xdr:col>11</xdr:col>
      <xdr:colOff>647700</xdr:colOff>
      <xdr:row>14</xdr:row>
      <xdr:rowOff>209550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545560</xdr:colOff>
      <xdr:row>27</xdr:row>
      <xdr:rowOff>57149</xdr:rowOff>
    </xdr:from>
    <xdr:to>
      <xdr:col>11</xdr:col>
      <xdr:colOff>442811</xdr:colOff>
      <xdr:row>35</xdr:row>
      <xdr:rowOff>28574</xdr:rowOff>
    </xdr:to>
    <xdr:pic>
      <xdr:nvPicPr>
        <xdr:cNvPr id="4" name="Picture 1" descr="17977 Logo islands MINI"/>
        <xdr:cNvPicPr>
          <a:picLocks noChangeAspect="1" noChangeArrowheads="1"/>
        </xdr:cNvPicPr>
      </xdr:nvPicPr>
      <xdr:blipFill>
        <a:blip xmlns:r="http://schemas.openxmlformats.org/officeDocument/2006/relationships" r:embed="rId3" cstate="print"/>
        <a:stretch>
          <a:fillRect/>
        </a:stretch>
      </xdr:blipFill>
      <xdr:spPr bwMode="auto">
        <a:xfrm>
          <a:off x="5822410" y="8096249"/>
          <a:ext cx="2383276" cy="1400175"/>
        </a:xfrm>
        <a:prstGeom prst="rect">
          <a:avLst/>
        </a:prstGeom>
        <a:noFill/>
        <a:ln w="9525">
          <a:solidFill>
            <a:schemeClr val="accent1"/>
          </a:solidFill>
          <a:miter lim="800000"/>
          <a:headEnd/>
          <a:tailEnd/>
        </a:ln>
        <a:effectLst>
          <a:outerShdw blurRad="50800" dist="38100" dir="2700000" algn="tl" rotWithShape="0">
            <a:prstClr val="black">
              <a:alpha val="40000"/>
            </a:prstClr>
          </a:outerShdw>
        </a:effectLst>
      </xdr:spPr>
    </xdr:pic>
    <xdr:clientData/>
  </xdr:twoCellAnchor>
  <xdr:twoCellAnchor>
    <xdr:from>
      <xdr:col>8</xdr:col>
      <xdr:colOff>114300</xdr:colOff>
      <xdr:row>15</xdr:row>
      <xdr:rowOff>123825</xdr:rowOff>
    </xdr:from>
    <xdr:to>
      <xdr:col>11</xdr:col>
      <xdr:colOff>628650</xdr:colOff>
      <xdr:row>21</xdr:row>
      <xdr:rowOff>57150</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590550</xdr:colOff>
      <xdr:row>0</xdr:row>
      <xdr:rowOff>76200</xdr:rowOff>
    </xdr:from>
    <xdr:to>
      <xdr:col>6</xdr:col>
      <xdr:colOff>390525</xdr:colOff>
      <xdr:row>0</xdr:row>
      <xdr:rowOff>914400</xdr:rowOff>
    </xdr:to>
    <xdr:pic>
      <xdr:nvPicPr>
        <xdr:cNvPr id="6"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1724025" y="76200"/>
          <a:ext cx="2286000" cy="8382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pr-10\users$\CARLOS%20ACOBIS\CARLOS%20ACOBIS\REGISTRO%20Y%20OCUPACION\FISCAL\FISCAL%202005-2006\2006%20JA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A-JAN-06"/>
      <sheetName val="JANUARY"/>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cobis@prtourism.com" TargetMode="Externa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44"/>
  <sheetViews>
    <sheetView tabSelected="1" workbookViewId="0">
      <selection activeCell="D3" sqref="D3:G3"/>
    </sheetView>
  </sheetViews>
  <sheetFormatPr defaultRowHeight="12.75"/>
  <cols>
    <col min="1" max="1" width="1.85546875" style="495" customWidth="1"/>
    <col min="2" max="2" width="2.7109375" style="495" customWidth="1"/>
    <col min="3" max="18" width="12.42578125" style="495" customWidth="1"/>
    <col min="19" max="256" width="9.140625" style="495"/>
    <col min="257" max="257" width="1.85546875" style="495" customWidth="1"/>
    <col min="258" max="258" width="2.7109375" style="495" customWidth="1"/>
    <col min="259" max="274" width="12.42578125" style="495" customWidth="1"/>
    <col min="275" max="512" width="9.140625" style="495"/>
    <col min="513" max="513" width="1.85546875" style="495" customWidth="1"/>
    <col min="514" max="514" width="2.7109375" style="495" customWidth="1"/>
    <col min="515" max="530" width="12.42578125" style="495" customWidth="1"/>
    <col min="531" max="768" width="9.140625" style="495"/>
    <col min="769" max="769" width="1.85546875" style="495" customWidth="1"/>
    <col min="770" max="770" width="2.7109375" style="495" customWidth="1"/>
    <col min="771" max="786" width="12.42578125" style="495" customWidth="1"/>
    <col min="787" max="1024" width="9.140625" style="495"/>
    <col min="1025" max="1025" width="1.85546875" style="495" customWidth="1"/>
    <col min="1026" max="1026" width="2.7109375" style="495" customWidth="1"/>
    <col min="1027" max="1042" width="12.42578125" style="495" customWidth="1"/>
    <col min="1043" max="1280" width="9.140625" style="495"/>
    <col min="1281" max="1281" width="1.85546875" style="495" customWidth="1"/>
    <col min="1282" max="1282" width="2.7109375" style="495" customWidth="1"/>
    <col min="1283" max="1298" width="12.42578125" style="495" customWidth="1"/>
    <col min="1299" max="1536" width="9.140625" style="495"/>
    <col min="1537" max="1537" width="1.85546875" style="495" customWidth="1"/>
    <col min="1538" max="1538" width="2.7109375" style="495" customWidth="1"/>
    <col min="1539" max="1554" width="12.42578125" style="495" customWidth="1"/>
    <col min="1555" max="1792" width="9.140625" style="495"/>
    <col min="1793" max="1793" width="1.85546875" style="495" customWidth="1"/>
    <col min="1794" max="1794" width="2.7109375" style="495" customWidth="1"/>
    <col min="1795" max="1810" width="12.42578125" style="495" customWidth="1"/>
    <col min="1811" max="2048" width="9.140625" style="495"/>
    <col min="2049" max="2049" width="1.85546875" style="495" customWidth="1"/>
    <col min="2050" max="2050" width="2.7109375" style="495" customWidth="1"/>
    <col min="2051" max="2066" width="12.42578125" style="495" customWidth="1"/>
    <col min="2067" max="2304" width="9.140625" style="495"/>
    <col min="2305" max="2305" width="1.85546875" style="495" customWidth="1"/>
    <col min="2306" max="2306" width="2.7109375" style="495" customWidth="1"/>
    <col min="2307" max="2322" width="12.42578125" style="495" customWidth="1"/>
    <col min="2323" max="2560" width="9.140625" style="495"/>
    <col min="2561" max="2561" width="1.85546875" style="495" customWidth="1"/>
    <col min="2562" max="2562" width="2.7109375" style="495" customWidth="1"/>
    <col min="2563" max="2578" width="12.42578125" style="495" customWidth="1"/>
    <col min="2579" max="2816" width="9.140625" style="495"/>
    <col min="2817" max="2817" width="1.85546875" style="495" customWidth="1"/>
    <col min="2818" max="2818" width="2.7109375" style="495" customWidth="1"/>
    <col min="2819" max="2834" width="12.42578125" style="495" customWidth="1"/>
    <col min="2835" max="3072" width="9.140625" style="495"/>
    <col min="3073" max="3073" width="1.85546875" style="495" customWidth="1"/>
    <col min="3074" max="3074" width="2.7109375" style="495" customWidth="1"/>
    <col min="3075" max="3090" width="12.42578125" style="495" customWidth="1"/>
    <col min="3091" max="3328" width="9.140625" style="495"/>
    <col min="3329" max="3329" width="1.85546875" style="495" customWidth="1"/>
    <col min="3330" max="3330" width="2.7109375" style="495" customWidth="1"/>
    <col min="3331" max="3346" width="12.42578125" style="495" customWidth="1"/>
    <col min="3347" max="3584" width="9.140625" style="495"/>
    <col min="3585" max="3585" width="1.85546875" style="495" customWidth="1"/>
    <col min="3586" max="3586" width="2.7109375" style="495" customWidth="1"/>
    <col min="3587" max="3602" width="12.42578125" style="495" customWidth="1"/>
    <col min="3603" max="3840" width="9.140625" style="495"/>
    <col min="3841" max="3841" width="1.85546875" style="495" customWidth="1"/>
    <col min="3842" max="3842" width="2.7109375" style="495" customWidth="1"/>
    <col min="3843" max="3858" width="12.42578125" style="495" customWidth="1"/>
    <col min="3859" max="4096" width="9.140625" style="495"/>
    <col min="4097" max="4097" width="1.85546875" style="495" customWidth="1"/>
    <col min="4098" max="4098" width="2.7109375" style="495" customWidth="1"/>
    <col min="4099" max="4114" width="12.42578125" style="495" customWidth="1"/>
    <col min="4115" max="4352" width="9.140625" style="495"/>
    <col min="4353" max="4353" width="1.85546875" style="495" customWidth="1"/>
    <col min="4354" max="4354" width="2.7109375" style="495" customWidth="1"/>
    <col min="4355" max="4370" width="12.42578125" style="495" customWidth="1"/>
    <col min="4371" max="4608" width="9.140625" style="495"/>
    <col min="4609" max="4609" width="1.85546875" style="495" customWidth="1"/>
    <col min="4610" max="4610" width="2.7109375" style="495" customWidth="1"/>
    <col min="4611" max="4626" width="12.42578125" style="495" customWidth="1"/>
    <col min="4627" max="4864" width="9.140625" style="495"/>
    <col min="4865" max="4865" width="1.85546875" style="495" customWidth="1"/>
    <col min="4866" max="4866" width="2.7109375" style="495" customWidth="1"/>
    <col min="4867" max="4882" width="12.42578125" style="495" customWidth="1"/>
    <col min="4883" max="5120" width="9.140625" style="495"/>
    <col min="5121" max="5121" width="1.85546875" style="495" customWidth="1"/>
    <col min="5122" max="5122" width="2.7109375" style="495" customWidth="1"/>
    <col min="5123" max="5138" width="12.42578125" style="495" customWidth="1"/>
    <col min="5139" max="5376" width="9.140625" style="495"/>
    <col min="5377" max="5377" width="1.85546875" style="495" customWidth="1"/>
    <col min="5378" max="5378" width="2.7109375" style="495" customWidth="1"/>
    <col min="5379" max="5394" width="12.42578125" style="495" customWidth="1"/>
    <col min="5395" max="5632" width="9.140625" style="495"/>
    <col min="5633" max="5633" width="1.85546875" style="495" customWidth="1"/>
    <col min="5634" max="5634" width="2.7109375" style="495" customWidth="1"/>
    <col min="5635" max="5650" width="12.42578125" style="495" customWidth="1"/>
    <col min="5651" max="5888" width="9.140625" style="495"/>
    <col min="5889" max="5889" width="1.85546875" style="495" customWidth="1"/>
    <col min="5890" max="5890" width="2.7109375" style="495" customWidth="1"/>
    <col min="5891" max="5906" width="12.42578125" style="495" customWidth="1"/>
    <col min="5907" max="6144" width="9.140625" style="495"/>
    <col min="6145" max="6145" width="1.85546875" style="495" customWidth="1"/>
    <col min="6146" max="6146" width="2.7109375" style="495" customWidth="1"/>
    <col min="6147" max="6162" width="12.42578125" style="495" customWidth="1"/>
    <col min="6163" max="6400" width="9.140625" style="495"/>
    <col min="6401" max="6401" width="1.85546875" style="495" customWidth="1"/>
    <col min="6402" max="6402" width="2.7109375" style="495" customWidth="1"/>
    <col min="6403" max="6418" width="12.42578125" style="495" customWidth="1"/>
    <col min="6419" max="6656" width="9.140625" style="495"/>
    <col min="6657" max="6657" width="1.85546875" style="495" customWidth="1"/>
    <col min="6658" max="6658" width="2.7109375" style="495" customWidth="1"/>
    <col min="6659" max="6674" width="12.42578125" style="495" customWidth="1"/>
    <col min="6675" max="6912" width="9.140625" style="495"/>
    <col min="6913" max="6913" width="1.85546875" style="495" customWidth="1"/>
    <col min="6914" max="6914" width="2.7109375" style="495" customWidth="1"/>
    <col min="6915" max="6930" width="12.42578125" style="495" customWidth="1"/>
    <col min="6931" max="7168" width="9.140625" style="495"/>
    <col min="7169" max="7169" width="1.85546875" style="495" customWidth="1"/>
    <col min="7170" max="7170" width="2.7109375" style="495" customWidth="1"/>
    <col min="7171" max="7186" width="12.42578125" style="495" customWidth="1"/>
    <col min="7187" max="7424" width="9.140625" style="495"/>
    <col min="7425" max="7425" width="1.85546875" style="495" customWidth="1"/>
    <col min="7426" max="7426" width="2.7109375" style="495" customWidth="1"/>
    <col min="7427" max="7442" width="12.42578125" style="495" customWidth="1"/>
    <col min="7443" max="7680" width="9.140625" style="495"/>
    <col min="7681" max="7681" width="1.85546875" style="495" customWidth="1"/>
    <col min="7682" max="7682" width="2.7109375" style="495" customWidth="1"/>
    <col min="7683" max="7698" width="12.42578125" style="495" customWidth="1"/>
    <col min="7699" max="7936" width="9.140625" style="495"/>
    <col min="7937" max="7937" width="1.85546875" style="495" customWidth="1"/>
    <col min="7938" max="7938" width="2.7109375" style="495" customWidth="1"/>
    <col min="7939" max="7954" width="12.42578125" style="495" customWidth="1"/>
    <col min="7955" max="8192" width="9.140625" style="495"/>
    <col min="8193" max="8193" width="1.85546875" style="495" customWidth="1"/>
    <col min="8194" max="8194" width="2.7109375" style="495" customWidth="1"/>
    <col min="8195" max="8210" width="12.42578125" style="495" customWidth="1"/>
    <col min="8211" max="8448" width="9.140625" style="495"/>
    <col min="8449" max="8449" width="1.85546875" style="495" customWidth="1"/>
    <col min="8450" max="8450" width="2.7109375" style="495" customWidth="1"/>
    <col min="8451" max="8466" width="12.42578125" style="495" customWidth="1"/>
    <col min="8467" max="8704" width="9.140625" style="495"/>
    <col min="8705" max="8705" width="1.85546875" style="495" customWidth="1"/>
    <col min="8706" max="8706" width="2.7109375" style="495" customWidth="1"/>
    <col min="8707" max="8722" width="12.42578125" style="495" customWidth="1"/>
    <col min="8723" max="8960" width="9.140625" style="495"/>
    <col min="8961" max="8961" width="1.85546875" style="495" customWidth="1"/>
    <col min="8962" max="8962" width="2.7109375" style="495" customWidth="1"/>
    <col min="8963" max="8978" width="12.42578125" style="495" customWidth="1"/>
    <col min="8979" max="9216" width="9.140625" style="495"/>
    <col min="9217" max="9217" width="1.85546875" style="495" customWidth="1"/>
    <col min="9218" max="9218" width="2.7109375" style="495" customWidth="1"/>
    <col min="9219" max="9234" width="12.42578125" style="495" customWidth="1"/>
    <col min="9235" max="9472" width="9.140625" style="495"/>
    <col min="9473" max="9473" width="1.85546875" style="495" customWidth="1"/>
    <col min="9474" max="9474" width="2.7109375" style="495" customWidth="1"/>
    <col min="9475" max="9490" width="12.42578125" style="495" customWidth="1"/>
    <col min="9491" max="9728" width="9.140625" style="495"/>
    <col min="9729" max="9729" width="1.85546875" style="495" customWidth="1"/>
    <col min="9730" max="9730" width="2.7109375" style="495" customWidth="1"/>
    <col min="9731" max="9746" width="12.42578125" style="495" customWidth="1"/>
    <col min="9747" max="9984" width="9.140625" style="495"/>
    <col min="9985" max="9985" width="1.85546875" style="495" customWidth="1"/>
    <col min="9986" max="9986" width="2.7109375" style="495" customWidth="1"/>
    <col min="9987" max="10002" width="12.42578125" style="495" customWidth="1"/>
    <col min="10003" max="10240" width="9.140625" style="495"/>
    <col min="10241" max="10241" width="1.85546875" style="495" customWidth="1"/>
    <col min="10242" max="10242" width="2.7109375" style="495" customWidth="1"/>
    <col min="10243" max="10258" width="12.42578125" style="495" customWidth="1"/>
    <col min="10259" max="10496" width="9.140625" style="495"/>
    <col min="10497" max="10497" width="1.85546875" style="495" customWidth="1"/>
    <col min="10498" max="10498" width="2.7109375" style="495" customWidth="1"/>
    <col min="10499" max="10514" width="12.42578125" style="495" customWidth="1"/>
    <col min="10515" max="10752" width="9.140625" style="495"/>
    <col min="10753" max="10753" width="1.85546875" style="495" customWidth="1"/>
    <col min="10754" max="10754" width="2.7109375" style="495" customWidth="1"/>
    <col min="10755" max="10770" width="12.42578125" style="495" customWidth="1"/>
    <col min="10771" max="11008" width="9.140625" style="495"/>
    <col min="11009" max="11009" width="1.85546875" style="495" customWidth="1"/>
    <col min="11010" max="11010" width="2.7109375" style="495" customWidth="1"/>
    <col min="11011" max="11026" width="12.42578125" style="495" customWidth="1"/>
    <col min="11027" max="11264" width="9.140625" style="495"/>
    <col min="11265" max="11265" width="1.85546875" style="495" customWidth="1"/>
    <col min="11266" max="11266" width="2.7109375" style="495" customWidth="1"/>
    <col min="11267" max="11282" width="12.42578125" style="495" customWidth="1"/>
    <col min="11283" max="11520" width="9.140625" style="495"/>
    <col min="11521" max="11521" width="1.85546875" style="495" customWidth="1"/>
    <col min="11522" max="11522" width="2.7109375" style="495" customWidth="1"/>
    <col min="11523" max="11538" width="12.42578125" style="495" customWidth="1"/>
    <col min="11539" max="11776" width="9.140625" style="495"/>
    <col min="11777" max="11777" width="1.85546875" style="495" customWidth="1"/>
    <col min="11778" max="11778" width="2.7109375" style="495" customWidth="1"/>
    <col min="11779" max="11794" width="12.42578125" style="495" customWidth="1"/>
    <col min="11795" max="12032" width="9.140625" style="495"/>
    <col min="12033" max="12033" width="1.85546875" style="495" customWidth="1"/>
    <col min="12034" max="12034" width="2.7109375" style="495" customWidth="1"/>
    <col min="12035" max="12050" width="12.42578125" style="495" customWidth="1"/>
    <col min="12051" max="12288" width="9.140625" style="495"/>
    <col min="12289" max="12289" width="1.85546875" style="495" customWidth="1"/>
    <col min="12290" max="12290" width="2.7109375" style="495" customWidth="1"/>
    <col min="12291" max="12306" width="12.42578125" style="495" customWidth="1"/>
    <col min="12307" max="12544" width="9.140625" style="495"/>
    <col min="12545" max="12545" width="1.85546875" style="495" customWidth="1"/>
    <col min="12546" max="12546" width="2.7109375" style="495" customWidth="1"/>
    <col min="12547" max="12562" width="12.42578125" style="495" customWidth="1"/>
    <col min="12563" max="12800" width="9.140625" style="495"/>
    <col min="12801" max="12801" width="1.85546875" style="495" customWidth="1"/>
    <col min="12802" max="12802" width="2.7109375" style="495" customWidth="1"/>
    <col min="12803" max="12818" width="12.42578125" style="495" customWidth="1"/>
    <col min="12819" max="13056" width="9.140625" style="495"/>
    <col min="13057" max="13057" width="1.85546875" style="495" customWidth="1"/>
    <col min="13058" max="13058" width="2.7109375" style="495" customWidth="1"/>
    <col min="13059" max="13074" width="12.42578125" style="495" customWidth="1"/>
    <col min="13075" max="13312" width="9.140625" style="495"/>
    <col min="13313" max="13313" width="1.85546875" style="495" customWidth="1"/>
    <col min="13314" max="13314" width="2.7109375" style="495" customWidth="1"/>
    <col min="13315" max="13330" width="12.42578125" style="495" customWidth="1"/>
    <col min="13331" max="13568" width="9.140625" style="495"/>
    <col min="13569" max="13569" width="1.85546875" style="495" customWidth="1"/>
    <col min="13570" max="13570" width="2.7109375" style="495" customWidth="1"/>
    <col min="13571" max="13586" width="12.42578125" style="495" customWidth="1"/>
    <col min="13587" max="13824" width="9.140625" style="495"/>
    <col min="13825" max="13825" width="1.85546875" style="495" customWidth="1"/>
    <col min="13826" max="13826" width="2.7109375" style="495" customWidth="1"/>
    <col min="13827" max="13842" width="12.42578125" style="495" customWidth="1"/>
    <col min="13843" max="14080" width="9.140625" style="495"/>
    <col min="14081" max="14081" width="1.85546875" style="495" customWidth="1"/>
    <col min="14082" max="14082" width="2.7109375" style="495" customWidth="1"/>
    <col min="14083" max="14098" width="12.42578125" style="495" customWidth="1"/>
    <col min="14099" max="14336" width="9.140625" style="495"/>
    <col min="14337" max="14337" width="1.85546875" style="495" customWidth="1"/>
    <col min="14338" max="14338" width="2.7109375" style="495" customWidth="1"/>
    <col min="14339" max="14354" width="12.42578125" style="495" customWidth="1"/>
    <col min="14355" max="14592" width="9.140625" style="495"/>
    <col min="14593" max="14593" width="1.85546875" style="495" customWidth="1"/>
    <col min="14594" max="14594" width="2.7109375" style="495" customWidth="1"/>
    <col min="14595" max="14610" width="12.42578125" style="495" customWidth="1"/>
    <col min="14611" max="14848" width="9.140625" style="495"/>
    <col min="14849" max="14849" width="1.85546875" style="495" customWidth="1"/>
    <col min="14850" max="14850" width="2.7109375" style="495" customWidth="1"/>
    <col min="14851" max="14866" width="12.42578125" style="495" customWidth="1"/>
    <col min="14867" max="15104" width="9.140625" style="495"/>
    <col min="15105" max="15105" width="1.85546875" style="495" customWidth="1"/>
    <col min="15106" max="15106" width="2.7109375" style="495" customWidth="1"/>
    <col min="15107" max="15122" width="12.42578125" style="495" customWidth="1"/>
    <col min="15123" max="15360" width="9.140625" style="495"/>
    <col min="15361" max="15361" width="1.85546875" style="495" customWidth="1"/>
    <col min="15362" max="15362" width="2.7109375" style="495" customWidth="1"/>
    <col min="15363" max="15378" width="12.42578125" style="495" customWidth="1"/>
    <col min="15379" max="15616" width="9.140625" style="495"/>
    <col min="15617" max="15617" width="1.85546875" style="495" customWidth="1"/>
    <col min="15618" max="15618" width="2.7109375" style="495" customWidth="1"/>
    <col min="15619" max="15634" width="12.42578125" style="495" customWidth="1"/>
    <col min="15635" max="15872" width="9.140625" style="495"/>
    <col min="15873" max="15873" width="1.85546875" style="495" customWidth="1"/>
    <col min="15874" max="15874" width="2.7109375" style="495" customWidth="1"/>
    <col min="15875" max="15890" width="12.42578125" style="495" customWidth="1"/>
    <col min="15891" max="16128" width="9.140625" style="495"/>
    <col min="16129" max="16129" width="1.85546875" style="495" customWidth="1"/>
    <col min="16130" max="16130" width="2.7109375" style="495" customWidth="1"/>
    <col min="16131" max="16146" width="12.42578125" style="495" customWidth="1"/>
    <col min="16147" max="16384" width="9.140625" style="495"/>
  </cols>
  <sheetData>
    <row r="1" spans="1:14" ht="74.25" customHeight="1">
      <c r="A1" s="921"/>
      <c r="B1" s="829"/>
      <c r="C1" s="829"/>
      <c r="D1" s="829"/>
      <c r="E1" s="829"/>
      <c r="F1" s="829"/>
      <c r="G1" s="830"/>
      <c r="H1" s="829"/>
      <c r="I1" s="829"/>
      <c r="J1" s="829"/>
      <c r="K1" s="829"/>
      <c r="L1" s="831"/>
    </row>
    <row r="2" spans="1:14" ht="28.5">
      <c r="A2" s="922"/>
      <c r="B2" s="832"/>
      <c r="C2" s="923" t="s">
        <v>150</v>
      </c>
      <c r="D2" s="923"/>
      <c r="E2" s="923"/>
      <c r="F2" s="923"/>
      <c r="G2" s="923"/>
      <c r="H2" s="923"/>
      <c r="I2" s="833"/>
      <c r="J2" s="833"/>
      <c r="K2" s="834"/>
      <c r="L2" s="835"/>
    </row>
    <row r="3" spans="1:14" ht="18.75">
      <c r="A3" s="922"/>
      <c r="B3" s="834"/>
      <c r="C3" s="834"/>
      <c r="D3" s="924" t="s">
        <v>35</v>
      </c>
      <c r="E3" s="924"/>
      <c r="F3" s="924"/>
      <c r="G3" s="924"/>
      <c r="H3" s="834"/>
      <c r="I3" s="834"/>
      <c r="J3" s="834"/>
      <c r="K3" s="834"/>
      <c r="L3" s="835"/>
    </row>
    <row r="4" spans="1:14">
      <c r="A4" s="922"/>
      <c r="B4" s="834"/>
      <c r="C4" s="834"/>
      <c r="D4" s="834"/>
      <c r="E4" s="834"/>
      <c r="F4" s="834"/>
      <c r="G4" s="834"/>
      <c r="H4" s="834"/>
      <c r="I4" s="834"/>
      <c r="J4" s="834"/>
      <c r="K4" s="834"/>
      <c r="L4" s="835"/>
    </row>
    <row r="5" spans="1:14" ht="15.75">
      <c r="A5" s="922"/>
      <c r="B5" s="836"/>
      <c r="C5" s="925" t="s">
        <v>151</v>
      </c>
      <c r="D5" s="925"/>
      <c r="E5" s="925"/>
      <c r="F5" s="925"/>
      <c r="G5" s="925"/>
      <c r="H5" s="925"/>
      <c r="I5" s="834"/>
      <c r="J5" s="834"/>
      <c r="K5" s="834"/>
      <c r="L5" s="835"/>
    </row>
    <row r="6" spans="1:14" ht="13.5" thickBot="1">
      <c r="A6" s="922"/>
      <c r="B6" s="834"/>
      <c r="C6" s="834"/>
      <c r="D6" s="834"/>
      <c r="E6" s="834"/>
      <c r="F6" s="834"/>
      <c r="G6" s="834"/>
      <c r="H6" s="834"/>
      <c r="I6" s="834"/>
      <c r="J6" s="834"/>
      <c r="K6" s="834"/>
      <c r="L6" s="835"/>
    </row>
    <row r="7" spans="1:14" ht="25.5" customHeight="1" thickBot="1">
      <c r="A7" s="922"/>
      <c r="B7" s="837"/>
      <c r="C7" s="838"/>
      <c r="D7" s="837"/>
      <c r="E7" s="839">
        <v>2012</v>
      </c>
      <c r="F7" s="840">
        <v>2011</v>
      </c>
      <c r="G7" s="841" t="s">
        <v>9</v>
      </c>
      <c r="H7" s="834"/>
      <c r="I7" s="834"/>
      <c r="J7" s="834"/>
      <c r="K7" s="837"/>
      <c r="L7" s="842"/>
      <c r="M7" s="843"/>
      <c r="N7" s="844"/>
    </row>
    <row r="8" spans="1:14" ht="25.5" customHeight="1" thickBot="1">
      <c r="A8" s="922"/>
      <c r="B8" s="845"/>
      <c r="C8" s="846"/>
      <c r="D8" s="847" t="s">
        <v>152</v>
      </c>
      <c r="E8" s="848">
        <f>'REG+OCC BY CLASS FEBRUARY 2012'!K6</f>
        <v>0.71136365412722857</v>
      </c>
      <c r="F8" s="849">
        <f>'REG+OCC BY CLASS FEBRUARY 2012'!L6</f>
        <v>0.75578116497276382</v>
      </c>
      <c r="G8" s="850">
        <f>'REG+OCC BY CLASS FEBRUARY 2012'!M6</f>
        <v>-5.8770333138873476E-2</v>
      </c>
      <c r="H8" s="834"/>
      <c r="I8" s="834"/>
      <c r="J8" s="834"/>
      <c r="K8" s="845"/>
      <c r="L8" s="851"/>
      <c r="M8" s="852"/>
      <c r="N8" s="853"/>
    </row>
    <row r="9" spans="1:14" ht="17.25" customHeight="1" thickBot="1">
      <c r="A9" s="922"/>
      <c r="B9" s="845"/>
      <c r="C9" s="846"/>
      <c r="D9" s="854"/>
      <c r="E9" s="855"/>
      <c r="F9" s="855"/>
      <c r="G9" s="856"/>
      <c r="H9" s="834"/>
      <c r="I9" s="834"/>
      <c r="J9" s="834"/>
      <c r="K9" s="845"/>
      <c r="L9" s="851"/>
      <c r="M9" s="852"/>
      <c r="N9" s="853"/>
    </row>
    <row r="10" spans="1:14" ht="25.5" customHeight="1" thickBot="1">
      <c r="A10" s="922"/>
      <c r="B10" s="845"/>
      <c r="C10" s="846"/>
      <c r="D10" s="857"/>
      <c r="E10" s="839">
        <v>2012</v>
      </c>
      <c r="F10" s="840">
        <v>2011</v>
      </c>
      <c r="G10" s="841" t="s">
        <v>9</v>
      </c>
      <c r="H10" s="834"/>
      <c r="I10" s="834"/>
      <c r="J10" s="834"/>
      <c r="K10" s="845"/>
      <c r="L10" s="851"/>
      <c r="M10" s="852"/>
      <c r="N10" s="853"/>
    </row>
    <row r="11" spans="1:14" ht="25.5" customHeight="1" thickBot="1">
      <c r="A11" s="922"/>
      <c r="B11" s="845"/>
      <c r="C11" s="858"/>
      <c r="D11" s="859" t="s">
        <v>153</v>
      </c>
      <c r="E11" s="860">
        <f>'ARR$ FEBRUARY 2012'!C21</f>
        <v>136.03</v>
      </c>
      <c r="F11" s="861">
        <f>'ARR$ FEBRUARY 2012'!D21</f>
        <v>132.9683</v>
      </c>
      <c r="G11" s="862">
        <f>'ARR$ FEBRUARY 2012'!E21</f>
        <v>2.3025788853433503E-2</v>
      </c>
      <c r="H11" s="834"/>
      <c r="I11" s="834"/>
      <c r="J11" s="834"/>
      <c r="K11" s="845"/>
      <c r="L11" s="863"/>
      <c r="M11" s="864"/>
      <c r="N11" s="853"/>
    </row>
    <row r="12" spans="1:14" ht="21" customHeight="1">
      <c r="A12" s="922"/>
      <c r="B12" s="845"/>
      <c r="C12" s="858"/>
      <c r="D12" s="845"/>
      <c r="E12" s="865"/>
      <c r="F12" s="865"/>
      <c r="G12" s="866"/>
      <c r="H12" s="834"/>
      <c r="I12" s="834"/>
      <c r="J12" s="834"/>
      <c r="K12" s="845"/>
      <c r="L12" s="863"/>
      <c r="M12" s="864"/>
      <c r="N12" s="853"/>
    </row>
    <row r="13" spans="1:14" ht="25.5" customHeight="1" thickBot="1">
      <c r="A13" s="922"/>
      <c r="B13" s="845"/>
      <c r="C13" s="858"/>
      <c r="D13" s="845"/>
      <c r="E13" s="926" t="s">
        <v>154</v>
      </c>
      <c r="F13" s="927"/>
      <c r="G13" s="927"/>
      <c r="H13" s="834"/>
      <c r="I13" s="834"/>
      <c r="J13" s="834"/>
      <c r="K13" s="845"/>
      <c r="L13" s="863"/>
      <c r="M13" s="864"/>
      <c r="N13" s="853"/>
    </row>
    <row r="14" spans="1:14" ht="25.5" customHeight="1" thickBot="1">
      <c r="A14" s="922"/>
      <c r="B14" s="845"/>
      <c r="C14" s="858"/>
      <c r="D14" s="857"/>
      <c r="E14" s="839">
        <v>2012</v>
      </c>
      <c r="F14" s="840">
        <v>2011</v>
      </c>
      <c r="G14" s="841" t="s">
        <v>9</v>
      </c>
      <c r="H14" s="834"/>
      <c r="I14" s="834"/>
      <c r="J14" s="834"/>
      <c r="K14" s="845"/>
      <c r="L14" s="863"/>
      <c r="M14" s="864"/>
      <c r="N14" s="853"/>
    </row>
    <row r="15" spans="1:14" ht="25.5" customHeight="1" thickBot="1">
      <c r="A15" s="922"/>
      <c r="B15" s="845"/>
      <c r="C15" s="858"/>
      <c r="D15" s="847" t="s">
        <v>152</v>
      </c>
      <c r="E15" s="867">
        <f>'REG+OCC BY CLASS FY 2011-2012'!K6</f>
        <v>0.65</v>
      </c>
      <c r="F15" s="868">
        <f>'REG+OCC BY CLASS FY 2011-2012'!L6</f>
        <v>0.64500000000000002</v>
      </c>
      <c r="G15" s="862">
        <f>'REG+OCC BY REGION FY 2001-2012'!O25</f>
        <v>8.7134529804790972E-3</v>
      </c>
      <c r="H15" s="834"/>
      <c r="I15" s="834"/>
      <c r="J15" s="834"/>
      <c r="K15" s="845"/>
      <c r="L15" s="863"/>
      <c r="M15" s="864"/>
      <c r="N15" s="853"/>
    </row>
    <row r="16" spans="1:14" ht="25.5" customHeight="1" thickBot="1">
      <c r="A16" s="922"/>
      <c r="B16" s="845"/>
      <c r="C16" s="858"/>
      <c r="D16" s="859" t="s">
        <v>153</v>
      </c>
      <c r="E16" s="869">
        <f>'ARR$ BY AREA FY 11-12'!O11</f>
        <v>122.26</v>
      </c>
      <c r="F16" s="869">
        <f>'ARR$ BY AREA FY 11-12'!O23</f>
        <v>116.88</v>
      </c>
      <c r="G16" s="870">
        <f>'ARR$ BY AREA FY 11-12'!O35</f>
        <v>4.6030116358658536E-2</v>
      </c>
      <c r="H16" s="834"/>
      <c r="I16" s="834"/>
      <c r="J16" s="834"/>
      <c r="K16" s="845"/>
      <c r="L16" s="863"/>
      <c r="M16" s="864"/>
      <c r="N16" s="853"/>
    </row>
    <row r="17" spans="1:12" ht="21" customHeight="1">
      <c r="A17" s="922"/>
      <c r="B17" s="871"/>
      <c r="C17" s="872"/>
      <c r="D17" s="872"/>
      <c r="E17" s="872"/>
      <c r="F17" s="872"/>
      <c r="G17" s="872"/>
      <c r="H17" s="872"/>
      <c r="I17" s="834"/>
      <c r="J17" s="834"/>
      <c r="K17" s="834"/>
      <c r="L17" s="835"/>
    </row>
    <row r="18" spans="1:12" ht="27" customHeight="1" thickBot="1">
      <c r="A18" s="922"/>
      <c r="B18" s="872"/>
      <c r="C18" s="872"/>
      <c r="D18" s="872"/>
      <c r="E18" s="928" t="s">
        <v>154</v>
      </c>
      <c r="F18" s="929"/>
      <c r="G18" s="929"/>
      <c r="H18" s="872"/>
      <c r="I18" s="834"/>
      <c r="J18" s="834"/>
      <c r="K18" s="834"/>
      <c r="L18" s="835"/>
    </row>
    <row r="19" spans="1:12" ht="25.5" customHeight="1" thickBot="1">
      <c r="A19" s="922"/>
      <c r="B19" s="872"/>
      <c r="C19" s="872"/>
      <c r="D19" s="857"/>
      <c r="E19" s="839">
        <v>2012</v>
      </c>
      <c r="F19" s="840">
        <v>2011</v>
      </c>
      <c r="G19" s="841" t="s">
        <v>9</v>
      </c>
      <c r="H19" s="872"/>
      <c r="I19" s="834"/>
      <c r="J19" s="834"/>
      <c r="K19" s="834"/>
      <c r="L19" s="835"/>
    </row>
    <row r="20" spans="1:12" ht="31.5" customHeight="1" thickBot="1">
      <c r="A20" s="922"/>
      <c r="B20" s="872"/>
      <c r="C20" s="872"/>
      <c r="D20" s="847" t="s">
        <v>155</v>
      </c>
      <c r="E20" s="873">
        <f>'REG+OCC BY CLASS FY 2011-2012'!N6</f>
        <v>2048256</v>
      </c>
      <c r="F20" s="874">
        <f>'REG+OCC BY CLASS FY 2011-2012'!O6</f>
        <v>1982117</v>
      </c>
      <c r="G20" s="862">
        <f>'REG+OCC BY CLASS FY 2011-2012'!P6</f>
        <v>3.3367858708643332E-2</v>
      </c>
      <c r="H20" s="872"/>
      <c r="I20" s="834"/>
      <c r="J20" s="834"/>
      <c r="K20" s="834"/>
      <c r="L20" s="835"/>
    </row>
    <row r="21" spans="1:12" ht="30" customHeight="1" thickBot="1">
      <c r="A21" s="922"/>
      <c r="B21" s="872"/>
      <c r="C21" s="872"/>
      <c r="D21" s="859" t="s">
        <v>156</v>
      </c>
      <c r="E21" s="875">
        <f>'REG+OCC BY CLASS FY 2011-2012'!Q6</f>
        <v>3149134</v>
      </c>
      <c r="F21" s="875">
        <f>'REG+OCC BY CLASS FY 2011-2012'!R6</f>
        <v>3074001</v>
      </c>
      <c r="G21" s="870">
        <f>'REG+OCC BY CLASS FY 2011-2012'!S6</f>
        <v>2.444143642113324E-2</v>
      </c>
      <c r="H21" s="872"/>
      <c r="I21" s="876"/>
      <c r="J21" s="834"/>
      <c r="K21" s="834"/>
      <c r="L21" s="835"/>
    </row>
    <row r="22" spans="1:12">
      <c r="A22" s="922"/>
      <c r="B22" s="872"/>
      <c r="C22" s="872"/>
      <c r="D22" s="872"/>
      <c r="E22" s="872"/>
      <c r="F22" s="872"/>
      <c r="G22" s="872"/>
      <c r="H22" s="872"/>
      <c r="I22" s="834"/>
      <c r="J22" s="834"/>
      <c r="K22" s="834"/>
      <c r="L22" s="835"/>
    </row>
    <row r="23" spans="1:12" ht="24" customHeight="1">
      <c r="A23" s="922"/>
      <c r="B23" s="877"/>
      <c r="C23" s="930" t="s">
        <v>157</v>
      </c>
      <c r="D23" s="930"/>
      <c r="E23" s="930"/>
      <c r="F23" s="930"/>
      <c r="G23" s="930"/>
      <c r="H23" s="930"/>
      <c r="I23" s="834"/>
      <c r="J23" s="834"/>
      <c r="K23" s="834"/>
      <c r="L23" s="835"/>
    </row>
    <row r="24" spans="1:12" ht="13.5" customHeight="1">
      <c r="A24" s="922"/>
      <c r="B24" s="834"/>
      <c r="C24" s="931" t="s">
        <v>158</v>
      </c>
      <c r="D24" s="931"/>
      <c r="E24" s="931"/>
      <c r="F24" s="931"/>
      <c r="G24" s="931"/>
      <c r="H24" s="931"/>
      <c r="I24" s="931"/>
      <c r="J24" s="834"/>
      <c r="K24" s="834"/>
      <c r="L24" s="835"/>
    </row>
    <row r="25" spans="1:12" ht="12" customHeight="1">
      <c r="A25" s="922"/>
      <c r="B25" s="834"/>
      <c r="C25" s="932" t="s">
        <v>159</v>
      </c>
      <c r="D25" s="932"/>
      <c r="E25" s="834"/>
      <c r="F25" s="834"/>
      <c r="G25" s="834"/>
      <c r="H25" s="834"/>
      <c r="I25" s="834"/>
      <c r="J25" s="834"/>
      <c r="K25" s="834"/>
      <c r="L25" s="835"/>
    </row>
    <row r="26" spans="1:12" ht="15" customHeight="1" thickBot="1">
      <c r="A26" s="922"/>
      <c r="B26" s="878"/>
      <c r="C26" s="879"/>
      <c r="D26" s="879"/>
      <c r="E26" s="879"/>
      <c r="F26" s="879"/>
      <c r="G26" s="879"/>
      <c r="H26" s="879"/>
      <c r="I26" s="834"/>
      <c r="J26" s="834"/>
      <c r="K26" s="834"/>
      <c r="L26" s="835"/>
    </row>
    <row r="27" spans="1:12" ht="15" customHeight="1" thickTop="1">
      <c r="A27" s="922"/>
      <c r="B27" s="933" t="s">
        <v>191</v>
      </c>
      <c r="C27" s="934"/>
      <c r="D27" s="934"/>
      <c r="E27" s="934"/>
      <c r="F27" s="934"/>
      <c r="G27" s="934"/>
      <c r="H27" s="935"/>
      <c r="I27" s="834"/>
      <c r="J27" s="834"/>
      <c r="K27" s="834"/>
      <c r="L27" s="835"/>
    </row>
    <row r="28" spans="1:12" ht="15" customHeight="1">
      <c r="A28" s="922"/>
      <c r="B28" s="936"/>
      <c r="C28" s="937"/>
      <c r="D28" s="937"/>
      <c r="E28" s="937"/>
      <c r="F28" s="937"/>
      <c r="G28" s="937"/>
      <c r="H28" s="938"/>
      <c r="I28" s="834"/>
      <c r="J28" s="834"/>
      <c r="K28" s="834"/>
      <c r="L28" s="835"/>
    </row>
    <row r="29" spans="1:12" ht="15" customHeight="1">
      <c r="A29" s="922"/>
      <c r="B29" s="936"/>
      <c r="C29" s="937"/>
      <c r="D29" s="937"/>
      <c r="E29" s="937"/>
      <c r="F29" s="937"/>
      <c r="G29" s="937"/>
      <c r="H29" s="938"/>
      <c r="I29" s="834"/>
      <c r="J29" s="834"/>
      <c r="K29" s="834"/>
      <c r="L29" s="835"/>
    </row>
    <row r="30" spans="1:12" ht="15" customHeight="1">
      <c r="A30" s="922"/>
      <c r="B30" s="936"/>
      <c r="C30" s="937"/>
      <c r="D30" s="937"/>
      <c r="E30" s="937"/>
      <c r="F30" s="937"/>
      <c r="G30" s="937"/>
      <c r="H30" s="938"/>
      <c r="I30" s="834"/>
      <c r="J30" s="834"/>
      <c r="K30" s="834"/>
      <c r="L30" s="835"/>
    </row>
    <row r="31" spans="1:12" ht="15" customHeight="1">
      <c r="A31" s="922"/>
      <c r="B31" s="936"/>
      <c r="C31" s="937"/>
      <c r="D31" s="937"/>
      <c r="E31" s="937"/>
      <c r="F31" s="937"/>
      <c r="G31" s="937"/>
      <c r="H31" s="938"/>
      <c r="I31" s="834"/>
      <c r="J31" s="834"/>
      <c r="K31" s="834"/>
      <c r="L31" s="835"/>
    </row>
    <row r="32" spans="1:12" ht="14.25" customHeight="1">
      <c r="A32" s="922"/>
      <c r="B32" s="936"/>
      <c r="C32" s="937"/>
      <c r="D32" s="937"/>
      <c r="E32" s="937"/>
      <c r="F32" s="937"/>
      <c r="G32" s="937"/>
      <c r="H32" s="938"/>
      <c r="I32" s="834"/>
      <c r="J32" s="834"/>
      <c r="K32" s="834"/>
      <c r="L32" s="835"/>
    </row>
    <row r="33" spans="1:12">
      <c r="A33" s="880"/>
      <c r="B33" s="936"/>
      <c r="C33" s="937"/>
      <c r="D33" s="937"/>
      <c r="E33" s="937"/>
      <c r="F33" s="937"/>
      <c r="G33" s="937"/>
      <c r="H33" s="938"/>
      <c r="I33" s="881"/>
      <c r="J33" s="881"/>
      <c r="K33" s="881"/>
      <c r="L33" s="882"/>
    </row>
    <row r="34" spans="1:12">
      <c r="A34" s="883"/>
      <c r="B34" s="936"/>
      <c r="C34" s="937"/>
      <c r="D34" s="937"/>
      <c r="E34" s="937"/>
      <c r="F34" s="937"/>
      <c r="G34" s="937"/>
      <c r="H34" s="938"/>
      <c r="I34" s="834"/>
      <c r="J34" s="834"/>
      <c r="K34" s="834"/>
      <c r="L34" s="835"/>
    </row>
    <row r="35" spans="1:12">
      <c r="A35" s="883"/>
      <c r="B35" s="936"/>
      <c r="C35" s="937"/>
      <c r="D35" s="937"/>
      <c r="E35" s="937"/>
      <c r="F35" s="937"/>
      <c r="G35" s="937"/>
      <c r="H35" s="938"/>
      <c r="I35" s="834"/>
      <c r="J35" s="834"/>
      <c r="K35" s="834"/>
      <c r="L35" s="835"/>
    </row>
    <row r="36" spans="1:12">
      <c r="A36" s="884"/>
      <c r="B36" s="936"/>
      <c r="C36" s="937"/>
      <c r="D36" s="937"/>
      <c r="E36" s="937"/>
      <c r="F36" s="937"/>
      <c r="G36" s="937"/>
      <c r="H36" s="938"/>
      <c r="I36" s="871"/>
      <c r="J36" s="871"/>
      <c r="K36" s="871"/>
      <c r="L36" s="885"/>
    </row>
    <row r="37" spans="1:12" s="886" customFormat="1">
      <c r="A37" s="883"/>
      <c r="B37" s="936"/>
      <c r="C37" s="937"/>
      <c r="D37" s="937"/>
      <c r="E37" s="937"/>
      <c r="F37" s="937"/>
      <c r="G37" s="937"/>
      <c r="H37" s="938"/>
      <c r="I37" s="834"/>
      <c r="J37" s="834"/>
      <c r="K37" s="834"/>
      <c r="L37" s="835"/>
    </row>
    <row r="38" spans="1:12" s="886" customFormat="1">
      <c r="A38" s="883"/>
      <c r="B38" s="936"/>
      <c r="C38" s="937"/>
      <c r="D38" s="937"/>
      <c r="E38" s="937"/>
      <c r="F38" s="937"/>
      <c r="G38" s="937"/>
      <c r="H38" s="938"/>
      <c r="I38" s="834"/>
      <c r="J38" s="834"/>
      <c r="K38" s="834"/>
      <c r="L38" s="835"/>
    </row>
    <row r="39" spans="1:12" s="886" customFormat="1" ht="13.5" thickBot="1">
      <c r="A39" s="883"/>
      <c r="B39" s="939"/>
      <c r="C39" s="940"/>
      <c r="D39" s="940"/>
      <c r="E39" s="940"/>
      <c r="F39" s="940"/>
      <c r="G39" s="940"/>
      <c r="H39" s="941"/>
      <c r="I39" s="834"/>
      <c r="J39" s="834"/>
      <c r="K39" s="834"/>
      <c r="L39" s="835"/>
    </row>
    <row r="40" spans="1:12" s="886" customFormat="1" ht="14.25" thickTop="1" thickBot="1">
      <c r="A40" s="887"/>
      <c r="B40" s="888"/>
      <c r="C40" s="888"/>
      <c r="D40" s="888"/>
      <c r="E40" s="889"/>
      <c r="F40" s="888"/>
      <c r="G40" s="888"/>
      <c r="H40" s="888"/>
      <c r="I40" s="888"/>
      <c r="J40" s="888"/>
      <c r="K40" s="888"/>
      <c r="L40" s="890"/>
    </row>
    <row r="41" spans="1:12" s="886" customFormat="1">
      <c r="A41" s="598"/>
      <c r="B41" s="598"/>
      <c r="C41" s="598"/>
      <c r="D41" s="598"/>
      <c r="E41" s="891"/>
      <c r="F41" s="598"/>
      <c r="G41" s="598"/>
      <c r="H41" s="598"/>
      <c r="I41" s="598"/>
      <c r="J41" s="598"/>
      <c r="K41" s="598"/>
      <c r="L41" s="598"/>
    </row>
    <row r="42" spans="1:12" s="886" customFormat="1">
      <c r="A42" s="598"/>
      <c r="B42" s="598"/>
      <c r="C42" s="598"/>
      <c r="D42" s="598"/>
      <c r="E42" s="892"/>
      <c r="F42" s="598"/>
      <c r="G42" s="598"/>
      <c r="H42" s="598"/>
      <c r="I42" s="598"/>
      <c r="J42" s="598"/>
      <c r="K42" s="598"/>
      <c r="L42" s="598"/>
    </row>
    <row r="43" spans="1:12">
      <c r="E43" s="893"/>
    </row>
    <row r="44" spans="1:12">
      <c r="E44" s="893"/>
    </row>
  </sheetData>
  <mergeCells count="10">
    <mergeCell ref="A1:A32"/>
    <mergeCell ref="C2:H2"/>
    <mergeCell ref="D3:G3"/>
    <mergeCell ref="C5:H5"/>
    <mergeCell ref="E13:G13"/>
    <mergeCell ref="E18:G18"/>
    <mergeCell ref="C23:H23"/>
    <mergeCell ref="C24:I24"/>
    <mergeCell ref="C25:D25"/>
    <mergeCell ref="B27:H39"/>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2" right="0.2" top="0.25" bottom="0.25" header="0.3" footer="0.3"/>
  <pageSetup orientation="landscape"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35"/>
  <sheetViews>
    <sheetView workbookViewId="0">
      <selection sqref="A1:O1"/>
    </sheetView>
  </sheetViews>
  <sheetFormatPr defaultRowHeight="12.75"/>
  <cols>
    <col min="1" max="1" width="15.85546875" style="495" customWidth="1"/>
    <col min="2" max="2" width="26.140625" style="495" bestFit="1" customWidth="1"/>
    <col min="3" max="14" width="12.5703125" style="772" bestFit="1" customWidth="1"/>
    <col min="15" max="15" width="15.5703125" style="495" bestFit="1" customWidth="1"/>
    <col min="16" max="16384" width="9.140625" style="495"/>
  </cols>
  <sheetData>
    <row r="1" spans="1:15" ht="21" customHeight="1" thickBot="1">
      <c r="A1" s="1054" t="s">
        <v>87</v>
      </c>
      <c r="B1" s="1055"/>
      <c r="C1" s="1055"/>
      <c r="D1" s="1055"/>
      <c r="E1" s="1055"/>
      <c r="F1" s="1055"/>
      <c r="G1" s="1055"/>
      <c r="H1" s="1055"/>
      <c r="I1" s="1055"/>
      <c r="J1" s="1055"/>
      <c r="K1" s="1055"/>
      <c r="L1" s="1055"/>
      <c r="M1" s="1055"/>
      <c r="N1" s="1055"/>
      <c r="O1" s="1056"/>
    </row>
    <row r="2" spans="1:15" s="762" customFormat="1" ht="27" customHeight="1" thickBot="1">
      <c r="A2" s="758" t="s">
        <v>83</v>
      </c>
      <c r="B2" s="759" t="s">
        <v>88</v>
      </c>
      <c r="C2" s="760" t="s">
        <v>89</v>
      </c>
      <c r="D2" s="760" t="s">
        <v>90</v>
      </c>
      <c r="E2" s="760" t="s">
        <v>91</v>
      </c>
      <c r="F2" s="760" t="s">
        <v>92</v>
      </c>
      <c r="G2" s="760" t="s">
        <v>93</v>
      </c>
      <c r="H2" s="760" t="s">
        <v>94</v>
      </c>
      <c r="I2" s="760" t="s">
        <v>95</v>
      </c>
      <c r="J2" s="760" t="s">
        <v>96</v>
      </c>
      <c r="K2" s="760" t="s">
        <v>97</v>
      </c>
      <c r="L2" s="760" t="s">
        <v>98</v>
      </c>
      <c r="M2" s="760" t="s">
        <v>99</v>
      </c>
      <c r="N2" s="760" t="s">
        <v>100</v>
      </c>
      <c r="O2" s="761" t="s">
        <v>16</v>
      </c>
    </row>
    <row r="3" spans="1:15" ht="15" customHeight="1" thickBot="1">
      <c r="A3" s="1052" t="s">
        <v>84</v>
      </c>
      <c r="B3" s="763" t="s">
        <v>61</v>
      </c>
      <c r="C3" s="764">
        <v>98.44</v>
      </c>
      <c r="D3" s="764">
        <v>97.521249999999995</v>
      </c>
      <c r="E3" s="764">
        <v>93.064999999999998</v>
      </c>
      <c r="F3" s="764">
        <v>96.635000000000005</v>
      </c>
      <c r="G3" s="764">
        <v>103.1</v>
      </c>
      <c r="H3" s="764">
        <v>116.85624999999999</v>
      </c>
      <c r="I3" s="764">
        <v>131.33937500000002</v>
      </c>
      <c r="J3" s="764">
        <v>123.30374999999999</v>
      </c>
      <c r="K3" s="764"/>
      <c r="L3" s="764"/>
      <c r="M3" s="764"/>
      <c r="N3" s="764"/>
      <c r="O3" s="765">
        <v>107.53</v>
      </c>
    </row>
    <row r="4" spans="1:15" ht="15" customHeight="1" thickBot="1">
      <c r="A4" s="1052"/>
      <c r="B4" s="766" t="s">
        <v>60</v>
      </c>
      <c r="C4" s="764">
        <v>112.44500000000001</v>
      </c>
      <c r="D4" s="764">
        <v>114.59833333333334</v>
      </c>
      <c r="E4" s="764">
        <v>109.00666666666666</v>
      </c>
      <c r="F4" s="764">
        <v>113.63499999999999</v>
      </c>
      <c r="G4" s="764">
        <v>118.08666666666666</v>
      </c>
      <c r="H4" s="764">
        <v>123.93166666666666</v>
      </c>
      <c r="I4" s="764">
        <v>137.00166666666669</v>
      </c>
      <c r="J4" s="764">
        <v>140.72</v>
      </c>
      <c r="K4" s="764"/>
      <c r="L4" s="764"/>
      <c r="M4" s="764"/>
      <c r="N4" s="764"/>
      <c r="O4" s="765">
        <v>121.18</v>
      </c>
    </row>
    <row r="5" spans="1:15" ht="15" customHeight="1" thickBot="1">
      <c r="A5" s="1052"/>
      <c r="B5" s="766" t="s">
        <v>59</v>
      </c>
      <c r="C5" s="764">
        <v>151.28466666666665</v>
      </c>
      <c r="D5" s="764">
        <v>149.41866666666664</v>
      </c>
      <c r="E5" s="764">
        <v>144.93599999999998</v>
      </c>
      <c r="F5" s="764">
        <v>149.41800000000001</v>
      </c>
      <c r="G5" s="764">
        <v>160.71399999999997</v>
      </c>
      <c r="H5" s="764">
        <v>192.35066666666665</v>
      </c>
      <c r="I5" s="764">
        <v>202.01866666666672</v>
      </c>
      <c r="J5" s="764">
        <v>215.36933333333337</v>
      </c>
      <c r="K5" s="764"/>
      <c r="L5" s="764"/>
      <c r="M5" s="764"/>
      <c r="N5" s="764"/>
      <c r="O5" s="765">
        <v>170.69</v>
      </c>
    </row>
    <row r="6" spans="1:15" ht="15" customHeight="1" thickBot="1">
      <c r="A6" s="1053"/>
      <c r="B6" s="767" t="s">
        <v>65</v>
      </c>
      <c r="C6" s="768">
        <v>122.13</v>
      </c>
      <c r="D6" s="768">
        <v>121.33000000000003</v>
      </c>
      <c r="E6" s="768">
        <v>116.6789189189189</v>
      </c>
      <c r="F6" s="768">
        <v>120.79027027027027</v>
      </c>
      <c r="G6" s="768">
        <v>128.88999999999999</v>
      </c>
      <c r="H6" s="768">
        <v>148.60945945945943</v>
      </c>
      <c r="I6" s="768">
        <v>160.91135135135133</v>
      </c>
      <c r="J6" s="768">
        <v>163.45189189189193</v>
      </c>
      <c r="K6" s="768"/>
      <c r="L6" s="768"/>
      <c r="M6" s="768"/>
      <c r="N6" s="768"/>
      <c r="O6" s="769">
        <v>135.35</v>
      </c>
    </row>
    <row r="7" spans="1:15" ht="15" customHeight="1" thickBot="1">
      <c r="A7" s="1051" t="s">
        <v>85</v>
      </c>
      <c r="B7" s="766" t="s">
        <v>61</v>
      </c>
      <c r="C7" s="764">
        <v>105.36607843137256</v>
      </c>
      <c r="D7" s="764">
        <v>98.117199999999968</v>
      </c>
      <c r="E7" s="764">
        <v>96.013800000000003</v>
      </c>
      <c r="F7" s="764">
        <v>94.822000000000031</v>
      </c>
      <c r="G7" s="764">
        <v>99.410816326530593</v>
      </c>
      <c r="H7" s="764">
        <v>103.86978723404256</v>
      </c>
      <c r="I7" s="764">
        <v>96.77729166666667</v>
      </c>
      <c r="J7" s="764">
        <v>96.375217391304332</v>
      </c>
      <c r="K7" s="764"/>
      <c r="L7" s="764"/>
      <c r="M7" s="764"/>
      <c r="N7" s="764"/>
      <c r="O7" s="765">
        <v>97.68</v>
      </c>
    </row>
    <row r="8" spans="1:15" ht="15" customHeight="1" thickBot="1">
      <c r="A8" s="1052"/>
      <c r="B8" s="766" t="s">
        <v>60</v>
      </c>
      <c r="C8" s="764">
        <v>149.16</v>
      </c>
      <c r="D8" s="764">
        <v>133.07142857142858</v>
      </c>
      <c r="E8" s="764">
        <v>130.78571428571428</v>
      </c>
      <c r="F8" s="764">
        <v>123.53571428571429</v>
      </c>
      <c r="G8" s="764">
        <v>129.27500000000001</v>
      </c>
      <c r="H8" s="764">
        <v>149.02714285714288</v>
      </c>
      <c r="I8" s="764">
        <v>168.828</v>
      </c>
      <c r="J8" s="764">
        <v>172.66066666666666</v>
      </c>
      <c r="K8" s="764"/>
      <c r="L8" s="764"/>
      <c r="M8" s="764"/>
      <c r="N8" s="764"/>
      <c r="O8" s="765">
        <v>165.56</v>
      </c>
    </row>
    <row r="9" spans="1:15" ht="15" customHeight="1" thickBot="1">
      <c r="A9" s="1052"/>
      <c r="B9" s="766" t="s">
        <v>59</v>
      </c>
      <c r="C9" s="764">
        <v>158.42250000000001</v>
      </c>
      <c r="D9" s="764">
        <v>141.25749999999999</v>
      </c>
      <c r="E9" s="764">
        <v>140.63</v>
      </c>
      <c r="F9" s="764">
        <v>143.98750000000001</v>
      </c>
      <c r="G9" s="764">
        <v>149.70999999999998</v>
      </c>
      <c r="H9" s="764">
        <v>194.13</v>
      </c>
      <c r="I9" s="764">
        <v>185.88499999999999</v>
      </c>
      <c r="J9" s="764">
        <v>201.13249999999999</v>
      </c>
      <c r="K9" s="764"/>
      <c r="L9" s="764"/>
      <c r="M9" s="764"/>
      <c r="N9" s="764"/>
      <c r="O9" s="765">
        <v>164.39</v>
      </c>
    </row>
    <row r="10" spans="1:15" ht="15" customHeight="1" thickBot="1">
      <c r="A10" s="1053"/>
      <c r="B10" s="767" t="s">
        <v>65</v>
      </c>
      <c r="C10" s="768">
        <v>117.33</v>
      </c>
      <c r="D10" s="768">
        <v>107.85132352941177</v>
      </c>
      <c r="E10" s="768">
        <v>105.79720588235298</v>
      </c>
      <c r="F10" s="768">
        <v>103.62573529411765</v>
      </c>
      <c r="G10" s="768">
        <v>108.65402985074628</v>
      </c>
      <c r="H10" s="768">
        <v>119.15046153846151</v>
      </c>
      <c r="I10" s="768">
        <v>118.22791044776122</v>
      </c>
      <c r="J10" s="768">
        <v>121.11859375000002</v>
      </c>
      <c r="K10" s="768"/>
      <c r="L10" s="768"/>
      <c r="M10" s="768"/>
      <c r="N10" s="768"/>
      <c r="O10" s="769">
        <v>115.53</v>
      </c>
    </row>
    <row r="11" spans="1:15" ht="15" customHeight="1" thickBot="1">
      <c r="A11" s="1045" t="s">
        <v>81</v>
      </c>
      <c r="B11" s="1046"/>
      <c r="C11" s="770">
        <v>119</v>
      </c>
      <c r="D11" s="770">
        <v>112.60095238095234</v>
      </c>
      <c r="E11" s="770">
        <v>109.63171428571424</v>
      </c>
      <c r="F11" s="770">
        <v>109.6741904761904</v>
      </c>
      <c r="G11" s="770">
        <v>115.85</v>
      </c>
      <c r="H11" s="770">
        <v>129.83656862745107</v>
      </c>
      <c r="I11" s="770">
        <v>133.41336538461536</v>
      </c>
      <c r="J11" s="770">
        <v>136.03</v>
      </c>
      <c r="K11" s="770"/>
      <c r="L11" s="770"/>
      <c r="M11" s="770"/>
      <c r="N11" s="770"/>
      <c r="O11" s="771">
        <v>122.26</v>
      </c>
    </row>
    <row r="12" spans="1:15" ht="22.5" customHeight="1">
      <c r="O12" s="635"/>
    </row>
    <row r="13" spans="1:15" ht="20.25" thickBot="1">
      <c r="A13" s="1060" t="s">
        <v>102</v>
      </c>
      <c r="B13" s="1060"/>
      <c r="C13" s="1060"/>
      <c r="D13" s="1060"/>
      <c r="E13" s="1060"/>
      <c r="F13" s="1060"/>
      <c r="G13" s="1060"/>
      <c r="H13" s="1060"/>
      <c r="I13" s="1060"/>
      <c r="J13" s="1060"/>
      <c r="K13" s="1060"/>
      <c r="L13" s="1060"/>
      <c r="M13" s="1060"/>
      <c r="N13" s="1060"/>
      <c r="O13" s="1060"/>
    </row>
    <row r="14" spans="1:15" ht="27" customHeight="1" thickBot="1">
      <c r="A14" s="773" t="s">
        <v>83</v>
      </c>
      <c r="B14" s="774" t="s">
        <v>88</v>
      </c>
      <c r="C14" s="775" t="s">
        <v>103</v>
      </c>
      <c r="D14" s="775" t="s">
        <v>104</v>
      </c>
      <c r="E14" s="775" t="s">
        <v>105</v>
      </c>
      <c r="F14" s="775" t="s">
        <v>106</v>
      </c>
      <c r="G14" s="775" t="s">
        <v>107</v>
      </c>
      <c r="H14" s="775" t="s">
        <v>108</v>
      </c>
      <c r="I14" s="775" t="s">
        <v>109</v>
      </c>
      <c r="J14" s="775" t="s">
        <v>110</v>
      </c>
      <c r="K14" s="775" t="s">
        <v>111</v>
      </c>
      <c r="L14" s="775" t="s">
        <v>112</v>
      </c>
      <c r="M14" s="775" t="s">
        <v>113</v>
      </c>
      <c r="N14" s="776" t="s">
        <v>114</v>
      </c>
      <c r="O14" s="777" t="s">
        <v>16</v>
      </c>
    </row>
    <row r="15" spans="1:15" ht="15" customHeight="1" thickBot="1">
      <c r="A15" s="1052" t="s">
        <v>84</v>
      </c>
      <c r="B15" s="763" t="s">
        <v>61</v>
      </c>
      <c r="C15" s="764">
        <v>104.41153846153846</v>
      </c>
      <c r="D15" s="764">
        <v>97.756923076923073</v>
      </c>
      <c r="E15" s="764">
        <v>94.280769230769224</v>
      </c>
      <c r="F15" s="764">
        <v>98.59076923076924</v>
      </c>
      <c r="G15" s="764">
        <v>102.58</v>
      </c>
      <c r="H15" s="764">
        <v>117.45999999999998</v>
      </c>
      <c r="I15" s="764">
        <v>132.62076923076921</v>
      </c>
      <c r="J15" s="764">
        <v>130.61769230769229</v>
      </c>
      <c r="K15" s="764"/>
      <c r="L15" s="764"/>
      <c r="M15" s="764"/>
      <c r="N15" s="778"/>
      <c r="O15" s="765">
        <v>109.79</v>
      </c>
    </row>
    <row r="16" spans="1:15" ht="15" customHeight="1" thickBot="1">
      <c r="A16" s="1052"/>
      <c r="B16" s="766" t="s">
        <v>60</v>
      </c>
      <c r="C16" s="764">
        <v>112.73333333333335</v>
      </c>
      <c r="D16" s="764">
        <v>112.94000000000001</v>
      </c>
      <c r="E16" s="764">
        <v>105.75333333333334</v>
      </c>
      <c r="F16" s="764">
        <v>108.45666666666666</v>
      </c>
      <c r="G16" s="764">
        <v>108.625</v>
      </c>
      <c r="H16" s="764">
        <v>117.69166666666666</v>
      </c>
      <c r="I16" s="764">
        <v>130.71333333333334</v>
      </c>
      <c r="J16" s="764">
        <v>135.59833333333333</v>
      </c>
      <c r="K16" s="764"/>
      <c r="L16" s="764"/>
      <c r="M16" s="764"/>
      <c r="N16" s="778"/>
      <c r="O16" s="765">
        <v>116.56</v>
      </c>
    </row>
    <row r="17" spans="1:15" ht="15" customHeight="1" thickBot="1">
      <c r="A17" s="1052"/>
      <c r="B17" s="766" t="s">
        <v>59</v>
      </c>
      <c r="C17" s="764">
        <v>148.55799999999999</v>
      </c>
      <c r="D17" s="764">
        <v>142.57133333333331</v>
      </c>
      <c r="E17" s="764">
        <v>137.38066666666666</v>
      </c>
      <c r="F17" s="764">
        <v>141.47333333333336</v>
      </c>
      <c r="G17" s="764">
        <v>150.36199999999999</v>
      </c>
      <c r="H17" s="764">
        <v>182.31933333333333</v>
      </c>
      <c r="I17" s="764">
        <v>197.58733333333331</v>
      </c>
      <c r="J17" s="764">
        <v>213.90066666666664</v>
      </c>
      <c r="K17" s="764"/>
      <c r="L17" s="764"/>
      <c r="M17" s="764"/>
      <c r="N17" s="778"/>
      <c r="O17" s="765">
        <v>164.27</v>
      </c>
    </row>
    <row r="18" spans="1:15" ht="15" customHeight="1" thickBot="1">
      <c r="A18" s="1053"/>
      <c r="B18" s="767" t="s">
        <v>65</v>
      </c>
      <c r="C18" s="768">
        <v>125.35647058823531</v>
      </c>
      <c r="D18" s="768">
        <v>120.20735294117648</v>
      </c>
      <c r="E18" s="768">
        <v>115.31999999999996</v>
      </c>
      <c r="F18" s="768">
        <v>119.25058823529412</v>
      </c>
      <c r="G18" s="768">
        <v>124.72705882352939</v>
      </c>
      <c r="H18" s="768">
        <v>146.11529411764707</v>
      </c>
      <c r="I18" s="768">
        <v>160.94588235294114</v>
      </c>
      <c r="J18" s="768">
        <v>168.23911764705883</v>
      </c>
      <c r="K18" s="768"/>
      <c r="L18" s="768"/>
      <c r="M18" s="768"/>
      <c r="N18" s="779"/>
      <c r="O18" s="769">
        <v>135.02000000000001</v>
      </c>
    </row>
    <row r="19" spans="1:15" ht="15" customHeight="1" thickBot="1">
      <c r="A19" s="1051" t="s">
        <v>85</v>
      </c>
      <c r="B19" s="766" t="s">
        <v>61</v>
      </c>
      <c r="C19" s="764">
        <v>106.50204081632654</v>
      </c>
      <c r="D19" s="764">
        <v>98.834166666666704</v>
      </c>
      <c r="E19" s="764">
        <v>94.733800000000031</v>
      </c>
      <c r="F19" s="764">
        <v>88.416862745098058</v>
      </c>
      <c r="G19" s="764">
        <v>93.891428571428563</v>
      </c>
      <c r="H19" s="764">
        <v>101.22875000000001</v>
      </c>
      <c r="I19" s="764">
        <v>104.33</v>
      </c>
      <c r="J19" s="764">
        <v>101.47428571428573</v>
      </c>
      <c r="K19" s="764"/>
      <c r="L19" s="764"/>
      <c r="M19" s="764"/>
      <c r="N19" s="778"/>
      <c r="O19" s="765">
        <v>97.96</v>
      </c>
    </row>
    <row r="20" spans="1:15" ht="15" customHeight="1" thickBot="1">
      <c r="A20" s="1052"/>
      <c r="B20" s="766" t="s">
        <v>60</v>
      </c>
      <c r="C20" s="764">
        <v>144.38230769230771</v>
      </c>
      <c r="D20" s="764">
        <v>124.06692307692308</v>
      </c>
      <c r="E20" s="764">
        <v>120.32846153846154</v>
      </c>
      <c r="F20" s="764">
        <v>118.57384615384616</v>
      </c>
      <c r="G20" s="764">
        <v>120.84</v>
      </c>
      <c r="H20" s="764">
        <v>136.49384615384616</v>
      </c>
      <c r="I20" s="764">
        <v>134.83461538461538</v>
      </c>
      <c r="J20" s="764">
        <v>137.63153846153847</v>
      </c>
      <c r="K20" s="764"/>
      <c r="L20" s="764"/>
      <c r="M20" s="764"/>
      <c r="N20" s="778"/>
      <c r="O20" s="765">
        <v>129.63999999999999</v>
      </c>
    </row>
    <row r="21" spans="1:15" ht="15" customHeight="1" thickBot="1">
      <c r="A21" s="1052"/>
      <c r="B21" s="766" t="s">
        <v>59</v>
      </c>
      <c r="C21" s="764">
        <v>152.5925</v>
      </c>
      <c r="D21" s="764">
        <v>138.26500000000001</v>
      </c>
      <c r="E21" s="764">
        <v>147.72500000000002</v>
      </c>
      <c r="F21" s="764">
        <v>147.58499999999998</v>
      </c>
      <c r="G21" s="764">
        <v>152.17500000000001</v>
      </c>
      <c r="H21" s="764">
        <v>201.52</v>
      </c>
      <c r="I21" s="764">
        <v>193.0575</v>
      </c>
      <c r="J21" s="764">
        <v>203.81250000000003</v>
      </c>
      <c r="K21" s="764"/>
      <c r="L21" s="764"/>
      <c r="M21" s="764"/>
      <c r="N21" s="778"/>
      <c r="O21" s="765">
        <v>167.09</v>
      </c>
    </row>
    <row r="22" spans="1:15" ht="15" customHeight="1" thickBot="1">
      <c r="A22" s="1053"/>
      <c r="B22" s="767" t="s">
        <v>65</v>
      </c>
      <c r="C22" s="768">
        <v>116.75666666666662</v>
      </c>
      <c r="D22" s="768">
        <v>106.30723076923071</v>
      </c>
      <c r="E22" s="768">
        <v>102.86358208955227</v>
      </c>
      <c r="F22" s="768">
        <v>97.662647058823524</v>
      </c>
      <c r="G22" s="768">
        <v>102.73181818181816</v>
      </c>
      <c r="H22" s="768">
        <v>114.45353846153846</v>
      </c>
      <c r="I22" s="768">
        <v>115.89</v>
      </c>
      <c r="J22" s="768">
        <v>114.79848484848485</v>
      </c>
      <c r="K22" s="768"/>
      <c r="L22" s="768"/>
      <c r="M22" s="768"/>
      <c r="N22" s="779"/>
      <c r="O22" s="769">
        <v>107.94</v>
      </c>
    </row>
    <row r="23" spans="1:15" ht="15" customHeight="1" thickBot="1">
      <c r="A23" s="1045" t="s">
        <v>81</v>
      </c>
      <c r="B23" s="1046"/>
      <c r="C23" s="770">
        <v>119.68060000000001</v>
      </c>
      <c r="D23" s="770">
        <v>111.08101010101007</v>
      </c>
      <c r="E23" s="770">
        <v>107.05683168316833</v>
      </c>
      <c r="F23" s="770">
        <v>104.85862745098039</v>
      </c>
      <c r="G23" s="770">
        <v>110.21019999999999</v>
      </c>
      <c r="H23" s="770">
        <v>125.32727272727269</v>
      </c>
      <c r="I23" s="770">
        <v>131.37</v>
      </c>
      <c r="J23" s="770">
        <v>132.9683</v>
      </c>
      <c r="K23" s="770"/>
      <c r="L23" s="770"/>
      <c r="M23" s="770"/>
      <c r="N23" s="780"/>
      <c r="O23" s="771">
        <v>116.88</v>
      </c>
    </row>
    <row r="24" spans="1:15" ht="22.5" customHeight="1" thickBot="1">
      <c r="O24" s="635"/>
    </row>
    <row r="25" spans="1:15" ht="20.25" thickBot="1">
      <c r="A25" s="1054" t="s">
        <v>115</v>
      </c>
      <c r="B25" s="1055"/>
      <c r="C25" s="1055"/>
      <c r="D25" s="1055"/>
      <c r="E25" s="1055"/>
      <c r="F25" s="1055"/>
      <c r="G25" s="1055"/>
      <c r="H25" s="1055"/>
      <c r="I25" s="1055"/>
      <c r="J25" s="1055"/>
      <c r="K25" s="1055"/>
      <c r="L25" s="1055"/>
      <c r="M25" s="1055"/>
      <c r="N25" s="1055"/>
      <c r="O25" s="1056"/>
    </row>
    <row r="26" spans="1:15" ht="27" customHeight="1" thickBot="1">
      <c r="A26" s="773" t="s">
        <v>83</v>
      </c>
      <c r="B26" s="774" t="s">
        <v>88</v>
      </c>
      <c r="C26" s="781" t="s">
        <v>128</v>
      </c>
      <c r="D26" s="781" t="s">
        <v>129</v>
      </c>
      <c r="E26" s="781" t="s">
        <v>130</v>
      </c>
      <c r="F26" s="781" t="s">
        <v>131</v>
      </c>
      <c r="G26" s="781" t="s">
        <v>132</v>
      </c>
      <c r="H26" s="781" t="s">
        <v>133</v>
      </c>
      <c r="I26" s="781" t="s">
        <v>134</v>
      </c>
      <c r="J26" s="781" t="s">
        <v>135</v>
      </c>
      <c r="K26" s="781" t="s">
        <v>136</v>
      </c>
      <c r="L26" s="781" t="s">
        <v>137</v>
      </c>
      <c r="M26" s="781" t="s">
        <v>138</v>
      </c>
      <c r="N26" s="782" t="s">
        <v>139</v>
      </c>
      <c r="O26" s="783" t="s">
        <v>16</v>
      </c>
    </row>
    <row r="27" spans="1:15" ht="15" customHeight="1" thickBot="1">
      <c r="A27" s="1057" t="s">
        <v>84</v>
      </c>
      <c r="B27" s="784" t="s">
        <v>61</v>
      </c>
      <c r="C27" s="785">
        <v>-5.7192323276973482E-2</v>
      </c>
      <c r="D27" s="785">
        <v>-2.4108070252746318E-3</v>
      </c>
      <c r="E27" s="785">
        <v>-1.2895198466119967E-2</v>
      </c>
      <c r="F27" s="785">
        <v>-1.9837244866113268E-2</v>
      </c>
      <c r="G27" s="785">
        <v>5.0692142717878343E-3</v>
      </c>
      <c r="H27" s="785">
        <v>-5.1400476758044523E-3</v>
      </c>
      <c r="I27" s="785">
        <v>-9.662093186471276E-3</v>
      </c>
      <c r="J27" s="785">
        <v>-5.5995035423402367E-2</v>
      </c>
      <c r="K27" s="785"/>
      <c r="L27" s="785"/>
      <c r="M27" s="785"/>
      <c r="N27" s="786"/>
      <c r="O27" s="787">
        <v>-2.0584752709718598E-2</v>
      </c>
    </row>
    <row r="28" spans="1:15" ht="15" customHeight="1" thickBot="1">
      <c r="A28" s="1057"/>
      <c r="B28" s="788" t="s">
        <v>60</v>
      </c>
      <c r="C28" s="785">
        <v>-2.5576581904199385E-3</v>
      </c>
      <c r="D28" s="785">
        <v>1.4683312673395885E-2</v>
      </c>
      <c r="E28" s="785">
        <v>3.0763411712790605E-2</v>
      </c>
      <c r="F28" s="785">
        <v>4.7745643421335658E-2</v>
      </c>
      <c r="G28" s="785">
        <v>8.7103950901419189E-2</v>
      </c>
      <c r="H28" s="785">
        <v>5.301989662253058E-2</v>
      </c>
      <c r="I28" s="785">
        <v>4.8107818636201526E-2</v>
      </c>
      <c r="J28" s="785">
        <v>3.7770867390208851E-2</v>
      </c>
      <c r="K28" s="785"/>
      <c r="L28" s="785"/>
      <c r="M28" s="785"/>
      <c r="N28" s="786"/>
      <c r="O28" s="787">
        <v>3.9636238846945816E-2</v>
      </c>
    </row>
    <row r="29" spans="1:15" ht="15" customHeight="1" thickBot="1">
      <c r="A29" s="1057"/>
      <c r="B29" s="788" t="s">
        <v>59</v>
      </c>
      <c r="C29" s="785">
        <v>1.8354223041954384E-2</v>
      </c>
      <c r="D29" s="785">
        <v>4.8027420191997398E-2</v>
      </c>
      <c r="E29" s="785">
        <v>5.4995608309757242E-2</v>
      </c>
      <c r="F29" s="785">
        <v>5.6156637293247116E-2</v>
      </c>
      <c r="G29" s="785">
        <v>6.8847182133783644E-2</v>
      </c>
      <c r="H29" s="785">
        <v>5.5020678004526792E-2</v>
      </c>
      <c r="I29" s="785">
        <v>2.24272136203067E-2</v>
      </c>
      <c r="J29" s="785">
        <v>6.8661154242938395E-3</v>
      </c>
      <c r="K29" s="785"/>
      <c r="L29" s="785"/>
      <c r="M29" s="785"/>
      <c r="N29" s="786"/>
      <c r="O29" s="787">
        <v>3.9081999147744489E-2</v>
      </c>
    </row>
    <row r="30" spans="1:15" ht="15" customHeight="1" thickBot="1">
      <c r="A30" s="1058"/>
      <c r="B30" s="789" t="s">
        <v>65</v>
      </c>
      <c r="C30" s="790">
        <v>-2.5738364945144837E-2</v>
      </c>
      <c r="D30" s="790">
        <v>9.3392544744988568E-3</v>
      </c>
      <c r="E30" s="790">
        <v>1.1783896279213767E-2</v>
      </c>
      <c r="F30" s="790">
        <v>1.2911316059407572E-2</v>
      </c>
      <c r="G30" s="790">
        <v>3.3376407779811046E-2</v>
      </c>
      <c r="H30" s="790">
        <v>1.7069844446291466E-2</v>
      </c>
      <c r="I30" s="790">
        <v>-2.1455038852182928E-4</v>
      </c>
      <c r="J30" s="790">
        <v>-2.8454891003469259E-2</v>
      </c>
      <c r="K30" s="790"/>
      <c r="L30" s="790"/>
      <c r="M30" s="790"/>
      <c r="N30" s="791"/>
      <c r="O30" s="792">
        <v>2.4440823581690419E-3</v>
      </c>
    </row>
    <row r="31" spans="1:15" ht="15" customHeight="1" thickBot="1">
      <c r="A31" s="1059" t="s">
        <v>85</v>
      </c>
      <c r="B31" s="788" t="s">
        <v>61</v>
      </c>
      <c r="C31" s="785">
        <v>-1.0666109083421842E-2</v>
      </c>
      <c r="D31" s="785">
        <v>-7.2542390030445117E-3</v>
      </c>
      <c r="E31" s="785">
        <v>1.3511544981833013E-2</v>
      </c>
      <c r="F31" s="785">
        <v>7.2442485019715105E-2</v>
      </c>
      <c r="G31" s="785">
        <v>5.8784788335637238E-2</v>
      </c>
      <c r="H31" s="785">
        <v>2.6089793996691223E-2</v>
      </c>
      <c r="I31" s="785">
        <v>-7.2392488577909794E-2</v>
      </c>
      <c r="J31" s="785">
        <v>-5.0249856770004736E-2</v>
      </c>
      <c r="K31" s="785"/>
      <c r="L31" s="785"/>
      <c r="M31" s="785"/>
      <c r="N31" s="786"/>
      <c r="O31" s="787">
        <v>-2.8583095140872492E-3</v>
      </c>
    </row>
    <row r="32" spans="1:15" ht="15" customHeight="1" thickBot="1">
      <c r="A32" s="1057"/>
      <c r="B32" s="788" t="s">
        <v>60</v>
      </c>
      <c r="C32" s="785">
        <v>3.3090566178468374E-2</v>
      </c>
      <c r="D32" s="785">
        <v>7.2577809388587808E-2</v>
      </c>
      <c r="E32" s="785">
        <v>8.6905895858314486E-2</v>
      </c>
      <c r="F32" s="785">
        <v>4.184622741704986E-2</v>
      </c>
      <c r="G32" s="785">
        <v>6.9803045349222131E-2</v>
      </c>
      <c r="H32" s="785">
        <v>9.182316314224212E-2</v>
      </c>
      <c r="I32" s="785">
        <v>0.25211170379667408</v>
      </c>
      <c r="J32" s="785">
        <v>0.25451381708500759</v>
      </c>
      <c r="K32" s="785"/>
      <c r="L32" s="785"/>
      <c r="M32" s="785"/>
      <c r="N32" s="786"/>
      <c r="O32" s="787">
        <v>0.27707497685899429</v>
      </c>
    </row>
    <row r="33" spans="1:15" ht="15" customHeight="1" thickBot="1">
      <c r="A33" s="1057"/>
      <c r="B33" s="788" t="s">
        <v>59</v>
      </c>
      <c r="C33" s="785">
        <v>3.8206333863066745E-2</v>
      </c>
      <c r="D33" s="785">
        <v>2.1643221350305414E-2</v>
      </c>
      <c r="E33" s="785">
        <v>-4.8028431206634123E-2</v>
      </c>
      <c r="F33" s="785">
        <v>-2.4375783446827039E-2</v>
      </c>
      <c r="G33" s="785">
        <v>-1.6198455725316457E-2</v>
      </c>
      <c r="H33" s="785">
        <v>-3.6671298134180304E-2</v>
      </c>
      <c r="I33" s="785">
        <v>-3.7152143791357568E-2</v>
      </c>
      <c r="J33" s="785">
        <v>-1.3149340693039116E-2</v>
      </c>
      <c r="K33" s="785"/>
      <c r="L33" s="785"/>
      <c r="M33" s="785"/>
      <c r="N33" s="786"/>
      <c r="O33" s="787">
        <v>-1.615895625112225E-2</v>
      </c>
    </row>
    <row r="34" spans="1:15" ht="15" customHeight="1" thickBot="1">
      <c r="A34" s="1058"/>
      <c r="B34" s="789" t="s">
        <v>65</v>
      </c>
      <c r="C34" s="790">
        <v>4.9104976161251082E-3</v>
      </c>
      <c r="D34" s="790">
        <v>1.4524814060230198E-2</v>
      </c>
      <c r="E34" s="790">
        <v>2.85195570016872E-2</v>
      </c>
      <c r="F34" s="790">
        <v>6.1058023869683509E-2</v>
      </c>
      <c r="G34" s="790">
        <v>5.7647297339241114E-2</v>
      </c>
      <c r="H34" s="790">
        <v>4.1037814470903704E-2</v>
      </c>
      <c r="I34" s="790">
        <v>2.0173530483745081E-2</v>
      </c>
      <c r="J34" s="790">
        <v>5.5053940039859202E-2</v>
      </c>
      <c r="K34" s="790"/>
      <c r="L34" s="790"/>
      <c r="M34" s="790"/>
      <c r="N34" s="791"/>
      <c r="O34" s="792">
        <v>7.0316842690383574E-2</v>
      </c>
    </row>
    <row r="35" spans="1:15" ht="15" customHeight="1" thickBot="1">
      <c r="A35" s="1045" t="s">
        <v>81</v>
      </c>
      <c r="B35" s="1046"/>
      <c r="C35" s="793">
        <v>-5.6868030407602604E-3</v>
      </c>
      <c r="D35" s="793">
        <v>1.3683187419344954E-2</v>
      </c>
      <c r="E35" s="793">
        <v>2.4051548715416919E-2</v>
      </c>
      <c r="F35" s="793">
        <v>4.5924337770501561E-2</v>
      </c>
      <c r="G35" s="793">
        <v>5.1173121907046794E-2</v>
      </c>
      <c r="H35" s="793">
        <v>3.5980164588685817E-2</v>
      </c>
      <c r="I35" s="793">
        <v>1.5554277115135542E-2</v>
      </c>
      <c r="J35" s="793">
        <v>2.3025788853433503E-2</v>
      </c>
      <c r="K35" s="793"/>
      <c r="L35" s="793"/>
      <c r="M35" s="793"/>
      <c r="N35" s="794"/>
      <c r="O35" s="795">
        <v>4.6030116358658536E-2</v>
      </c>
    </row>
  </sheetData>
  <mergeCells count="12">
    <mergeCell ref="A35:B35"/>
    <mergeCell ref="A1:O1"/>
    <mergeCell ref="A3:A6"/>
    <mergeCell ref="A7:A10"/>
    <mergeCell ref="A11:B11"/>
    <mergeCell ref="A13:O13"/>
    <mergeCell ref="A15:A18"/>
    <mergeCell ref="A19:A22"/>
    <mergeCell ref="A23:B23"/>
    <mergeCell ref="A25:O25"/>
    <mergeCell ref="A27:A30"/>
    <mergeCell ref="A31:A34"/>
  </mergeCells>
  <printOptions horizontalCentered="1"/>
  <pageMargins left="0" right="0" top="1.25" bottom="0.5" header="0.5" footer="0.75"/>
  <pageSetup scale="66" orientation="landscape" r:id="rId1"/>
  <headerFooter alignWithMargins="0">
    <oddHeader>&amp;L&amp;G&amp;C&amp;"Arial,Bold"&amp;18
AVERAGE ROOM RATE (ARR$) BY AREA AND NUMBER OF ROOMS</oddHeader>
    <oddFooter>&amp;L&amp;"Arial,Bold"&amp;12Prepared by:  Carlos J. Acobis Ross
Source:  Average Room Rate (ARR$) Monthly Survey
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65"/>
  <sheetViews>
    <sheetView zoomScaleNormal="100" workbookViewId="0">
      <selection sqref="A1:O1"/>
    </sheetView>
  </sheetViews>
  <sheetFormatPr defaultColWidth="13" defaultRowHeight="12.75"/>
  <cols>
    <col min="1" max="1" width="21.140625" style="721" bestFit="1" customWidth="1"/>
    <col min="2" max="2" width="30.28515625" style="721" bestFit="1" customWidth="1"/>
    <col min="3" max="4" width="13" style="721" bestFit="1" customWidth="1"/>
    <col min="5" max="6" width="12.85546875" style="721" bestFit="1" customWidth="1"/>
    <col min="7" max="10" width="13" style="721" bestFit="1" customWidth="1"/>
    <col min="11" max="14" width="12.85546875" style="721" bestFit="1" customWidth="1"/>
    <col min="15" max="15" width="16.5703125" style="739" customWidth="1"/>
    <col min="16" max="256" width="13" style="721"/>
    <col min="257" max="257" width="21.140625" style="721" bestFit="1" customWidth="1"/>
    <col min="258" max="258" width="30.28515625" style="721" bestFit="1" customWidth="1"/>
    <col min="259" max="260" width="13" style="721" bestFit="1" customWidth="1"/>
    <col min="261" max="262" width="12.85546875" style="721" bestFit="1" customWidth="1"/>
    <col min="263" max="266" width="13" style="721" bestFit="1" customWidth="1"/>
    <col min="267" max="270" width="12.85546875" style="721" bestFit="1" customWidth="1"/>
    <col min="271" max="271" width="16.5703125" style="721" customWidth="1"/>
    <col min="272" max="512" width="13" style="721"/>
    <col min="513" max="513" width="21.140625" style="721" bestFit="1" customWidth="1"/>
    <col min="514" max="514" width="30.28515625" style="721" bestFit="1" customWidth="1"/>
    <col min="515" max="516" width="13" style="721" bestFit="1" customWidth="1"/>
    <col min="517" max="518" width="12.85546875" style="721" bestFit="1" customWidth="1"/>
    <col min="519" max="522" width="13" style="721" bestFit="1" customWidth="1"/>
    <col min="523" max="526" width="12.85546875" style="721" bestFit="1" customWidth="1"/>
    <col min="527" max="527" width="16.5703125" style="721" customWidth="1"/>
    <col min="528" max="768" width="13" style="721"/>
    <col min="769" max="769" width="21.140625" style="721" bestFit="1" customWidth="1"/>
    <col min="770" max="770" width="30.28515625" style="721" bestFit="1" customWidth="1"/>
    <col min="771" max="772" width="13" style="721" bestFit="1" customWidth="1"/>
    <col min="773" max="774" width="12.85546875" style="721" bestFit="1" customWidth="1"/>
    <col min="775" max="778" width="13" style="721" bestFit="1" customWidth="1"/>
    <col min="779" max="782" width="12.85546875" style="721" bestFit="1" customWidth="1"/>
    <col min="783" max="783" width="16.5703125" style="721" customWidth="1"/>
    <col min="784" max="1024" width="13" style="721"/>
    <col min="1025" max="1025" width="21.140625" style="721" bestFit="1" customWidth="1"/>
    <col min="1026" max="1026" width="30.28515625" style="721" bestFit="1" customWidth="1"/>
    <col min="1027" max="1028" width="13" style="721" bestFit="1" customWidth="1"/>
    <col min="1029" max="1030" width="12.85546875" style="721" bestFit="1" customWidth="1"/>
    <col min="1031" max="1034" width="13" style="721" bestFit="1" customWidth="1"/>
    <col min="1035" max="1038" width="12.85546875" style="721" bestFit="1" customWidth="1"/>
    <col min="1039" max="1039" width="16.5703125" style="721" customWidth="1"/>
    <col min="1040" max="1280" width="13" style="721"/>
    <col min="1281" max="1281" width="21.140625" style="721" bestFit="1" customWidth="1"/>
    <col min="1282" max="1282" width="30.28515625" style="721" bestFit="1" customWidth="1"/>
    <col min="1283" max="1284" width="13" style="721" bestFit="1" customWidth="1"/>
    <col min="1285" max="1286" width="12.85546875" style="721" bestFit="1" customWidth="1"/>
    <col min="1287" max="1290" width="13" style="721" bestFit="1" customWidth="1"/>
    <col min="1291" max="1294" width="12.85546875" style="721" bestFit="1" customWidth="1"/>
    <col min="1295" max="1295" width="16.5703125" style="721" customWidth="1"/>
    <col min="1296" max="1536" width="13" style="721"/>
    <col min="1537" max="1537" width="21.140625" style="721" bestFit="1" customWidth="1"/>
    <col min="1538" max="1538" width="30.28515625" style="721" bestFit="1" customWidth="1"/>
    <col min="1539" max="1540" width="13" style="721" bestFit="1" customWidth="1"/>
    <col min="1541" max="1542" width="12.85546875" style="721" bestFit="1" customWidth="1"/>
    <col min="1543" max="1546" width="13" style="721" bestFit="1" customWidth="1"/>
    <col min="1547" max="1550" width="12.85546875" style="721" bestFit="1" customWidth="1"/>
    <col min="1551" max="1551" width="16.5703125" style="721" customWidth="1"/>
    <col min="1552" max="1792" width="13" style="721"/>
    <col min="1793" max="1793" width="21.140625" style="721" bestFit="1" customWidth="1"/>
    <col min="1794" max="1794" width="30.28515625" style="721" bestFit="1" customWidth="1"/>
    <col min="1795" max="1796" width="13" style="721" bestFit="1" customWidth="1"/>
    <col min="1797" max="1798" width="12.85546875" style="721" bestFit="1" customWidth="1"/>
    <col min="1799" max="1802" width="13" style="721" bestFit="1" customWidth="1"/>
    <col min="1803" max="1806" width="12.85546875" style="721" bestFit="1" customWidth="1"/>
    <col min="1807" max="1807" width="16.5703125" style="721" customWidth="1"/>
    <col min="1808" max="2048" width="13" style="721"/>
    <col min="2049" max="2049" width="21.140625" style="721" bestFit="1" customWidth="1"/>
    <col min="2050" max="2050" width="30.28515625" style="721" bestFit="1" customWidth="1"/>
    <col min="2051" max="2052" width="13" style="721" bestFit="1" customWidth="1"/>
    <col min="2053" max="2054" width="12.85546875" style="721" bestFit="1" customWidth="1"/>
    <col min="2055" max="2058" width="13" style="721" bestFit="1" customWidth="1"/>
    <col min="2059" max="2062" width="12.85546875" style="721" bestFit="1" customWidth="1"/>
    <col min="2063" max="2063" width="16.5703125" style="721" customWidth="1"/>
    <col min="2064" max="2304" width="13" style="721"/>
    <col min="2305" max="2305" width="21.140625" style="721" bestFit="1" customWidth="1"/>
    <col min="2306" max="2306" width="30.28515625" style="721" bestFit="1" customWidth="1"/>
    <col min="2307" max="2308" width="13" style="721" bestFit="1" customWidth="1"/>
    <col min="2309" max="2310" width="12.85546875" style="721" bestFit="1" customWidth="1"/>
    <col min="2311" max="2314" width="13" style="721" bestFit="1" customWidth="1"/>
    <col min="2315" max="2318" width="12.85546875" style="721" bestFit="1" customWidth="1"/>
    <col min="2319" max="2319" width="16.5703125" style="721" customWidth="1"/>
    <col min="2320" max="2560" width="13" style="721"/>
    <col min="2561" max="2561" width="21.140625" style="721" bestFit="1" customWidth="1"/>
    <col min="2562" max="2562" width="30.28515625" style="721" bestFit="1" customWidth="1"/>
    <col min="2563" max="2564" width="13" style="721" bestFit="1" customWidth="1"/>
    <col min="2565" max="2566" width="12.85546875" style="721" bestFit="1" customWidth="1"/>
    <col min="2567" max="2570" width="13" style="721" bestFit="1" customWidth="1"/>
    <col min="2571" max="2574" width="12.85546875" style="721" bestFit="1" customWidth="1"/>
    <col min="2575" max="2575" width="16.5703125" style="721" customWidth="1"/>
    <col min="2576" max="2816" width="13" style="721"/>
    <col min="2817" max="2817" width="21.140625" style="721" bestFit="1" customWidth="1"/>
    <col min="2818" max="2818" width="30.28515625" style="721" bestFit="1" customWidth="1"/>
    <col min="2819" max="2820" width="13" style="721" bestFit="1" customWidth="1"/>
    <col min="2821" max="2822" width="12.85546875" style="721" bestFit="1" customWidth="1"/>
    <col min="2823" max="2826" width="13" style="721" bestFit="1" customWidth="1"/>
    <col min="2827" max="2830" width="12.85546875" style="721" bestFit="1" customWidth="1"/>
    <col min="2831" max="2831" width="16.5703125" style="721" customWidth="1"/>
    <col min="2832" max="3072" width="13" style="721"/>
    <col min="3073" max="3073" width="21.140625" style="721" bestFit="1" customWidth="1"/>
    <col min="3074" max="3074" width="30.28515625" style="721" bestFit="1" customWidth="1"/>
    <col min="3075" max="3076" width="13" style="721" bestFit="1" customWidth="1"/>
    <col min="3077" max="3078" width="12.85546875" style="721" bestFit="1" customWidth="1"/>
    <col min="3079" max="3082" width="13" style="721" bestFit="1" customWidth="1"/>
    <col min="3083" max="3086" width="12.85546875" style="721" bestFit="1" customWidth="1"/>
    <col min="3087" max="3087" width="16.5703125" style="721" customWidth="1"/>
    <col min="3088" max="3328" width="13" style="721"/>
    <col min="3329" max="3329" width="21.140625" style="721" bestFit="1" customWidth="1"/>
    <col min="3330" max="3330" width="30.28515625" style="721" bestFit="1" customWidth="1"/>
    <col min="3331" max="3332" width="13" style="721" bestFit="1" customWidth="1"/>
    <col min="3333" max="3334" width="12.85546875" style="721" bestFit="1" customWidth="1"/>
    <col min="3335" max="3338" width="13" style="721" bestFit="1" customWidth="1"/>
    <col min="3339" max="3342" width="12.85546875" style="721" bestFit="1" customWidth="1"/>
    <col min="3343" max="3343" width="16.5703125" style="721" customWidth="1"/>
    <col min="3344" max="3584" width="13" style="721"/>
    <col min="3585" max="3585" width="21.140625" style="721" bestFit="1" customWidth="1"/>
    <col min="3586" max="3586" width="30.28515625" style="721" bestFit="1" customWidth="1"/>
    <col min="3587" max="3588" width="13" style="721" bestFit="1" customWidth="1"/>
    <col min="3589" max="3590" width="12.85546875" style="721" bestFit="1" customWidth="1"/>
    <col min="3591" max="3594" width="13" style="721" bestFit="1" customWidth="1"/>
    <col min="3595" max="3598" width="12.85546875" style="721" bestFit="1" customWidth="1"/>
    <col min="3599" max="3599" width="16.5703125" style="721" customWidth="1"/>
    <col min="3600" max="3840" width="13" style="721"/>
    <col min="3841" max="3841" width="21.140625" style="721" bestFit="1" customWidth="1"/>
    <col min="3842" max="3842" width="30.28515625" style="721" bestFit="1" customWidth="1"/>
    <col min="3843" max="3844" width="13" style="721" bestFit="1" customWidth="1"/>
    <col min="3845" max="3846" width="12.85546875" style="721" bestFit="1" customWidth="1"/>
    <col min="3847" max="3850" width="13" style="721" bestFit="1" customWidth="1"/>
    <col min="3851" max="3854" width="12.85546875" style="721" bestFit="1" customWidth="1"/>
    <col min="3855" max="3855" width="16.5703125" style="721" customWidth="1"/>
    <col min="3856" max="4096" width="13" style="721"/>
    <col min="4097" max="4097" width="21.140625" style="721" bestFit="1" customWidth="1"/>
    <col min="4098" max="4098" width="30.28515625" style="721" bestFit="1" customWidth="1"/>
    <col min="4099" max="4100" width="13" style="721" bestFit="1" customWidth="1"/>
    <col min="4101" max="4102" width="12.85546875" style="721" bestFit="1" customWidth="1"/>
    <col min="4103" max="4106" width="13" style="721" bestFit="1" customWidth="1"/>
    <col min="4107" max="4110" width="12.85546875" style="721" bestFit="1" customWidth="1"/>
    <col min="4111" max="4111" width="16.5703125" style="721" customWidth="1"/>
    <col min="4112" max="4352" width="13" style="721"/>
    <col min="4353" max="4353" width="21.140625" style="721" bestFit="1" customWidth="1"/>
    <col min="4354" max="4354" width="30.28515625" style="721" bestFit="1" customWidth="1"/>
    <col min="4355" max="4356" width="13" style="721" bestFit="1" customWidth="1"/>
    <col min="4357" max="4358" width="12.85546875" style="721" bestFit="1" customWidth="1"/>
    <col min="4359" max="4362" width="13" style="721" bestFit="1" customWidth="1"/>
    <col min="4363" max="4366" width="12.85546875" style="721" bestFit="1" customWidth="1"/>
    <col min="4367" max="4367" width="16.5703125" style="721" customWidth="1"/>
    <col min="4368" max="4608" width="13" style="721"/>
    <col min="4609" max="4609" width="21.140625" style="721" bestFit="1" customWidth="1"/>
    <col min="4610" max="4610" width="30.28515625" style="721" bestFit="1" customWidth="1"/>
    <col min="4611" max="4612" width="13" style="721" bestFit="1" customWidth="1"/>
    <col min="4613" max="4614" width="12.85546875" style="721" bestFit="1" customWidth="1"/>
    <col min="4615" max="4618" width="13" style="721" bestFit="1" customWidth="1"/>
    <col min="4619" max="4622" width="12.85546875" style="721" bestFit="1" customWidth="1"/>
    <col min="4623" max="4623" width="16.5703125" style="721" customWidth="1"/>
    <col min="4624" max="4864" width="13" style="721"/>
    <col min="4865" max="4865" width="21.140625" style="721" bestFit="1" customWidth="1"/>
    <col min="4866" max="4866" width="30.28515625" style="721" bestFit="1" customWidth="1"/>
    <col min="4867" max="4868" width="13" style="721" bestFit="1" customWidth="1"/>
    <col min="4869" max="4870" width="12.85546875" style="721" bestFit="1" customWidth="1"/>
    <col min="4871" max="4874" width="13" style="721" bestFit="1" customWidth="1"/>
    <col min="4875" max="4878" width="12.85546875" style="721" bestFit="1" customWidth="1"/>
    <col min="4879" max="4879" width="16.5703125" style="721" customWidth="1"/>
    <col min="4880" max="5120" width="13" style="721"/>
    <col min="5121" max="5121" width="21.140625" style="721" bestFit="1" customWidth="1"/>
    <col min="5122" max="5122" width="30.28515625" style="721" bestFit="1" customWidth="1"/>
    <col min="5123" max="5124" width="13" style="721" bestFit="1" customWidth="1"/>
    <col min="5125" max="5126" width="12.85546875" style="721" bestFit="1" customWidth="1"/>
    <col min="5127" max="5130" width="13" style="721" bestFit="1" customWidth="1"/>
    <col min="5131" max="5134" width="12.85546875" style="721" bestFit="1" customWidth="1"/>
    <col min="5135" max="5135" width="16.5703125" style="721" customWidth="1"/>
    <col min="5136" max="5376" width="13" style="721"/>
    <col min="5377" max="5377" width="21.140625" style="721" bestFit="1" customWidth="1"/>
    <col min="5378" max="5378" width="30.28515625" style="721" bestFit="1" customWidth="1"/>
    <col min="5379" max="5380" width="13" style="721" bestFit="1" customWidth="1"/>
    <col min="5381" max="5382" width="12.85546875" style="721" bestFit="1" customWidth="1"/>
    <col min="5383" max="5386" width="13" style="721" bestFit="1" customWidth="1"/>
    <col min="5387" max="5390" width="12.85546875" style="721" bestFit="1" customWidth="1"/>
    <col min="5391" max="5391" width="16.5703125" style="721" customWidth="1"/>
    <col min="5392" max="5632" width="13" style="721"/>
    <col min="5633" max="5633" width="21.140625" style="721" bestFit="1" customWidth="1"/>
    <col min="5634" max="5634" width="30.28515625" style="721" bestFit="1" customWidth="1"/>
    <col min="5635" max="5636" width="13" style="721" bestFit="1" customWidth="1"/>
    <col min="5637" max="5638" width="12.85546875" style="721" bestFit="1" customWidth="1"/>
    <col min="5639" max="5642" width="13" style="721" bestFit="1" customWidth="1"/>
    <col min="5643" max="5646" width="12.85546875" style="721" bestFit="1" customWidth="1"/>
    <col min="5647" max="5647" width="16.5703125" style="721" customWidth="1"/>
    <col min="5648" max="5888" width="13" style="721"/>
    <col min="5889" max="5889" width="21.140625" style="721" bestFit="1" customWidth="1"/>
    <col min="5890" max="5890" width="30.28515625" style="721" bestFit="1" customWidth="1"/>
    <col min="5891" max="5892" width="13" style="721" bestFit="1" customWidth="1"/>
    <col min="5893" max="5894" width="12.85546875" style="721" bestFit="1" customWidth="1"/>
    <col min="5895" max="5898" width="13" style="721" bestFit="1" customWidth="1"/>
    <col min="5899" max="5902" width="12.85546875" style="721" bestFit="1" customWidth="1"/>
    <col min="5903" max="5903" width="16.5703125" style="721" customWidth="1"/>
    <col min="5904" max="6144" width="13" style="721"/>
    <col min="6145" max="6145" width="21.140625" style="721" bestFit="1" customWidth="1"/>
    <col min="6146" max="6146" width="30.28515625" style="721" bestFit="1" customWidth="1"/>
    <col min="6147" max="6148" width="13" style="721" bestFit="1" customWidth="1"/>
    <col min="6149" max="6150" width="12.85546875" style="721" bestFit="1" customWidth="1"/>
    <col min="6151" max="6154" width="13" style="721" bestFit="1" customWidth="1"/>
    <col min="6155" max="6158" width="12.85546875" style="721" bestFit="1" customWidth="1"/>
    <col min="6159" max="6159" width="16.5703125" style="721" customWidth="1"/>
    <col min="6160" max="6400" width="13" style="721"/>
    <col min="6401" max="6401" width="21.140625" style="721" bestFit="1" customWidth="1"/>
    <col min="6402" max="6402" width="30.28515625" style="721" bestFit="1" customWidth="1"/>
    <col min="6403" max="6404" width="13" style="721" bestFit="1" customWidth="1"/>
    <col min="6405" max="6406" width="12.85546875" style="721" bestFit="1" customWidth="1"/>
    <col min="6407" max="6410" width="13" style="721" bestFit="1" customWidth="1"/>
    <col min="6411" max="6414" width="12.85546875" style="721" bestFit="1" customWidth="1"/>
    <col min="6415" max="6415" width="16.5703125" style="721" customWidth="1"/>
    <col min="6416" max="6656" width="13" style="721"/>
    <col min="6657" max="6657" width="21.140625" style="721" bestFit="1" customWidth="1"/>
    <col min="6658" max="6658" width="30.28515625" style="721" bestFit="1" customWidth="1"/>
    <col min="6659" max="6660" width="13" style="721" bestFit="1" customWidth="1"/>
    <col min="6661" max="6662" width="12.85546875" style="721" bestFit="1" customWidth="1"/>
    <col min="6663" max="6666" width="13" style="721" bestFit="1" customWidth="1"/>
    <col min="6667" max="6670" width="12.85546875" style="721" bestFit="1" customWidth="1"/>
    <col min="6671" max="6671" width="16.5703125" style="721" customWidth="1"/>
    <col min="6672" max="6912" width="13" style="721"/>
    <col min="6913" max="6913" width="21.140625" style="721" bestFit="1" customWidth="1"/>
    <col min="6914" max="6914" width="30.28515625" style="721" bestFit="1" customWidth="1"/>
    <col min="6915" max="6916" width="13" style="721" bestFit="1" customWidth="1"/>
    <col min="6917" max="6918" width="12.85546875" style="721" bestFit="1" customWidth="1"/>
    <col min="6919" max="6922" width="13" style="721" bestFit="1" customWidth="1"/>
    <col min="6923" max="6926" width="12.85546875" style="721" bestFit="1" customWidth="1"/>
    <col min="6927" max="6927" width="16.5703125" style="721" customWidth="1"/>
    <col min="6928" max="7168" width="13" style="721"/>
    <col min="7169" max="7169" width="21.140625" style="721" bestFit="1" customWidth="1"/>
    <col min="7170" max="7170" width="30.28515625" style="721" bestFit="1" customWidth="1"/>
    <col min="7171" max="7172" width="13" style="721" bestFit="1" customWidth="1"/>
    <col min="7173" max="7174" width="12.85546875" style="721" bestFit="1" customWidth="1"/>
    <col min="7175" max="7178" width="13" style="721" bestFit="1" customWidth="1"/>
    <col min="7179" max="7182" width="12.85546875" style="721" bestFit="1" customWidth="1"/>
    <col min="7183" max="7183" width="16.5703125" style="721" customWidth="1"/>
    <col min="7184" max="7424" width="13" style="721"/>
    <col min="7425" max="7425" width="21.140625" style="721" bestFit="1" customWidth="1"/>
    <col min="7426" max="7426" width="30.28515625" style="721" bestFit="1" customWidth="1"/>
    <col min="7427" max="7428" width="13" style="721" bestFit="1" customWidth="1"/>
    <col min="7429" max="7430" width="12.85546875" style="721" bestFit="1" customWidth="1"/>
    <col min="7431" max="7434" width="13" style="721" bestFit="1" customWidth="1"/>
    <col min="7435" max="7438" width="12.85546875" style="721" bestFit="1" customWidth="1"/>
    <col min="7439" max="7439" width="16.5703125" style="721" customWidth="1"/>
    <col min="7440" max="7680" width="13" style="721"/>
    <col min="7681" max="7681" width="21.140625" style="721" bestFit="1" customWidth="1"/>
    <col min="7682" max="7682" width="30.28515625" style="721" bestFit="1" customWidth="1"/>
    <col min="7683" max="7684" width="13" style="721" bestFit="1" customWidth="1"/>
    <col min="7685" max="7686" width="12.85546875" style="721" bestFit="1" customWidth="1"/>
    <col min="7687" max="7690" width="13" style="721" bestFit="1" customWidth="1"/>
    <col min="7691" max="7694" width="12.85546875" style="721" bestFit="1" customWidth="1"/>
    <col min="7695" max="7695" width="16.5703125" style="721" customWidth="1"/>
    <col min="7696" max="7936" width="13" style="721"/>
    <col min="7937" max="7937" width="21.140625" style="721" bestFit="1" customWidth="1"/>
    <col min="7938" max="7938" width="30.28515625" style="721" bestFit="1" customWidth="1"/>
    <col min="7939" max="7940" width="13" style="721" bestFit="1" customWidth="1"/>
    <col min="7941" max="7942" width="12.85546875" style="721" bestFit="1" customWidth="1"/>
    <col min="7943" max="7946" width="13" style="721" bestFit="1" customWidth="1"/>
    <col min="7947" max="7950" width="12.85546875" style="721" bestFit="1" customWidth="1"/>
    <col min="7951" max="7951" width="16.5703125" style="721" customWidth="1"/>
    <col min="7952" max="8192" width="13" style="721"/>
    <col min="8193" max="8193" width="21.140625" style="721" bestFit="1" customWidth="1"/>
    <col min="8194" max="8194" width="30.28515625" style="721" bestFit="1" customWidth="1"/>
    <col min="8195" max="8196" width="13" style="721" bestFit="1" customWidth="1"/>
    <col min="8197" max="8198" width="12.85546875" style="721" bestFit="1" customWidth="1"/>
    <col min="8199" max="8202" width="13" style="721" bestFit="1" customWidth="1"/>
    <col min="8203" max="8206" width="12.85546875" style="721" bestFit="1" customWidth="1"/>
    <col min="8207" max="8207" width="16.5703125" style="721" customWidth="1"/>
    <col min="8208" max="8448" width="13" style="721"/>
    <col min="8449" max="8449" width="21.140625" style="721" bestFit="1" customWidth="1"/>
    <col min="8450" max="8450" width="30.28515625" style="721" bestFit="1" customWidth="1"/>
    <col min="8451" max="8452" width="13" style="721" bestFit="1" customWidth="1"/>
    <col min="8453" max="8454" width="12.85546875" style="721" bestFit="1" customWidth="1"/>
    <col min="8455" max="8458" width="13" style="721" bestFit="1" customWidth="1"/>
    <col min="8459" max="8462" width="12.85546875" style="721" bestFit="1" customWidth="1"/>
    <col min="8463" max="8463" width="16.5703125" style="721" customWidth="1"/>
    <col min="8464" max="8704" width="13" style="721"/>
    <col min="8705" max="8705" width="21.140625" style="721" bestFit="1" customWidth="1"/>
    <col min="8706" max="8706" width="30.28515625" style="721" bestFit="1" customWidth="1"/>
    <col min="8707" max="8708" width="13" style="721" bestFit="1" customWidth="1"/>
    <col min="8709" max="8710" width="12.85546875" style="721" bestFit="1" customWidth="1"/>
    <col min="8711" max="8714" width="13" style="721" bestFit="1" customWidth="1"/>
    <col min="8715" max="8718" width="12.85546875" style="721" bestFit="1" customWidth="1"/>
    <col min="8719" max="8719" width="16.5703125" style="721" customWidth="1"/>
    <col min="8720" max="8960" width="13" style="721"/>
    <col min="8961" max="8961" width="21.140625" style="721" bestFit="1" customWidth="1"/>
    <col min="8962" max="8962" width="30.28515625" style="721" bestFit="1" customWidth="1"/>
    <col min="8963" max="8964" width="13" style="721" bestFit="1" customWidth="1"/>
    <col min="8965" max="8966" width="12.85546875" style="721" bestFit="1" customWidth="1"/>
    <col min="8967" max="8970" width="13" style="721" bestFit="1" customWidth="1"/>
    <col min="8971" max="8974" width="12.85546875" style="721" bestFit="1" customWidth="1"/>
    <col min="8975" max="8975" width="16.5703125" style="721" customWidth="1"/>
    <col min="8976" max="9216" width="13" style="721"/>
    <col min="9217" max="9217" width="21.140625" style="721" bestFit="1" customWidth="1"/>
    <col min="9218" max="9218" width="30.28515625" style="721" bestFit="1" customWidth="1"/>
    <col min="9219" max="9220" width="13" style="721" bestFit="1" customWidth="1"/>
    <col min="9221" max="9222" width="12.85546875" style="721" bestFit="1" customWidth="1"/>
    <col min="9223" max="9226" width="13" style="721" bestFit="1" customWidth="1"/>
    <col min="9227" max="9230" width="12.85546875" style="721" bestFit="1" customWidth="1"/>
    <col min="9231" max="9231" width="16.5703125" style="721" customWidth="1"/>
    <col min="9232" max="9472" width="13" style="721"/>
    <col min="9473" max="9473" width="21.140625" style="721" bestFit="1" customWidth="1"/>
    <col min="9474" max="9474" width="30.28515625" style="721" bestFit="1" customWidth="1"/>
    <col min="9475" max="9476" width="13" style="721" bestFit="1" customWidth="1"/>
    <col min="9477" max="9478" width="12.85546875" style="721" bestFit="1" customWidth="1"/>
    <col min="9479" max="9482" width="13" style="721" bestFit="1" customWidth="1"/>
    <col min="9483" max="9486" width="12.85546875" style="721" bestFit="1" customWidth="1"/>
    <col min="9487" max="9487" width="16.5703125" style="721" customWidth="1"/>
    <col min="9488" max="9728" width="13" style="721"/>
    <col min="9729" max="9729" width="21.140625" style="721" bestFit="1" customWidth="1"/>
    <col min="9730" max="9730" width="30.28515625" style="721" bestFit="1" customWidth="1"/>
    <col min="9731" max="9732" width="13" style="721" bestFit="1" customWidth="1"/>
    <col min="9733" max="9734" width="12.85546875" style="721" bestFit="1" customWidth="1"/>
    <col min="9735" max="9738" width="13" style="721" bestFit="1" customWidth="1"/>
    <col min="9739" max="9742" width="12.85546875" style="721" bestFit="1" customWidth="1"/>
    <col min="9743" max="9743" width="16.5703125" style="721" customWidth="1"/>
    <col min="9744" max="9984" width="13" style="721"/>
    <col min="9985" max="9985" width="21.140625" style="721" bestFit="1" customWidth="1"/>
    <col min="9986" max="9986" width="30.28515625" style="721" bestFit="1" customWidth="1"/>
    <col min="9987" max="9988" width="13" style="721" bestFit="1" customWidth="1"/>
    <col min="9989" max="9990" width="12.85546875" style="721" bestFit="1" customWidth="1"/>
    <col min="9991" max="9994" width="13" style="721" bestFit="1" customWidth="1"/>
    <col min="9995" max="9998" width="12.85546875" style="721" bestFit="1" customWidth="1"/>
    <col min="9999" max="9999" width="16.5703125" style="721" customWidth="1"/>
    <col min="10000" max="10240" width="13" style="721"/>
    <col min="10241" max="10241" width="21.140625" style="721" bestFit="1" customWidth="1"/>
    <col min="10242" max="10242" width="30.28515625" style="721" bestFit="1" customWidth="1"/>
    <col min="10243" max="10244" width="13" style="721" bestFit="1" customWidth="1"/>
    <col min="10245" max="10246" width="12.85546875" style="721" bestFit="1" customWidth="1"/>
    <col min="10247" max="10250" width="13" style="721" bestFit="1" customWidth="1"/>
    <col min="10251" max="10254" width="12.85546875" style="721" bestFit="1" customWidth="1"/>
    <col min="10255" max="10255" width="16.5703125" style="721" customWidth="1"/>
    <col min="10256" max="10496" width="13" style="721"/>
    <col min="10497" max="10497" width="21.140625" style="721" bestFit="1" customWidth="1"/>
    <col min="10498" max="10498" width="30.28515625" style="721" bestFit="1" customWidth="1"/>
    <col min="10499" max="10500" width="13" style="721" bestFit="1" customWidth="1"/>
    <col min="10501" max="10502" width="12.85546875" style="721" bestFit="1" customWidth="1"/>
    <col min="10503" max="10506" width="13" style="721" bestFit="1" customWidth="1"/>
    <col min="10507" max="10510" width="12.85546875" style="721" bestFit="1" customWidth="1"/>
    <col min="10511" max="10511" width="16.5703125" style="721" customWidth="1"/>
    <col min="10512" max="10752" width="13" style="721"/>
    <col min="10753" max="10753" width="21.140625" style="721" bestFit="1" customWidth="1"/>
    <col min="10754" max="10754" width="30.28515625" style="721" bestFit="1" customWidth="1"/>
    <col min="10755" max="10756" width="13" style="721" bestFit="1" customWidth="1"/>
    <col min="10757" max="10758" width="12.85546875" style="721" bestFit="1" customWidth="1"/>
    <col min="10759" max="10762" width="13" style="721" bestFit="1" customWidth="1"/>
    <col min="10763" max="10766" width="12.85546875" style="721" bestFit="1" customWidth="1"/>
    <col min="10767" max="10767" width="16.5703125" style="721" customWidth="1"/>
    <col min="10768" max="11008" width="13" style="721"/>
    <col min="11009" max="11009" width="21.140625" style="721" bestFit="1" customWidth="1"/>
    <col min="11010" max="11010" width="30.28515625" style="721" bestFit="1" customWidth="1"/>
    <col min="11011" max="11012" width="13" style="721" bestFit="1" customWidth="1"/>
    <col min="11013" max="11014" width="12.85546875" style="721" bestFit="1" customWidth="1"/>
    <col min="11015" max="11018" width="13" style="721" bestFit="1" customWidth="1"/>
    <col min="11019" max="11022" width="12.85546875" style="721" bestFit="1" customWidth="1"/>
    <col min="11023" max="11023" width="16.5703125" style="721" customWidth="1"/>
    <col min="11024" max="11264" width="13" style="721"/>
    <col min="11265" max="11265" width="21.140625" style="721" bestFit="1" customWidth="1"/>
    <col min="11266" max="11266" width="30.28515625" style="721" bestFit="1" customWidth="1"/>
    <col min="11267" max="11268" width="13" style="721" bestFit="1" customWidth="1"/>
    <col min="11269" max="11270" width="12.85546875" style="721" bestFit="1" customWidth="1"/>
    <col min="11271" max="11274" width="13" style="721" bestFit="1" customWidth="1"/>
    <col min="11275" max="11278" width="12.85546875" style="721" bestFit="1" customWidth="1"/>
    <col min="11279" max="11279" width="16.5703125" style="721" customWidth="1"/>
    <col min="11280" max="11520" width="13" style="721"/>
    <col min="11521" max="11521" width="21.140625" style="721" bestFit="1" customWidth="1"/>
    <col min="11522" max="11522" width="30.28515625" style="721" bestFit="1" customWidth="1"/>
    <col min="11523" max="11524" width="13" style="721" bestFit="1" customWidth="1"/>
    <col min="11525" max="11526" width="12.85546875" style="721" bestFit="1" customWidth="1"/>
    <col min="11527" max="11530" width="13" style="721" bestFit="1" customWidth="1"/>
    <col min="11531" max="11534" width="12.85546875" style="721" bestFit="1" customWidth="1"/>
    <col min="11535" max="11535" width="16.5703125" style="721" customWidth="1"/>
    <col min="11536" max="11776" width="13" style="721"/>
    <col min="11777" max="11777" width="21.140625" style="721" bestFit="1" customWidth="1"/>
    <col min="11778" max="11778" width="30.28515625" style="721" bestFit="1" customWidth="1"/>
    <col min="11779" max="11780" width="13" style="721" bestFit="1" customWidth="1"/>
    <col min="11781" max="11782" width="12.85546875" style="721" bestFit="1" customWidth="1"/>
    <col min="11783" max="11786" width="13" style="721" bestFit="1" customWidth="1"/>
    <col min="11787" max="11790" width="12.85546875" style="721" bestFit="1" customWidth="1"/>
    <col min="11791" max="11791" width="16.5703125" style="721" customWidth="1"/>
    <col min="11792" max="12032" width="13" style="721"/>
    <col min="12033" max="12033" width="21.140625" style="721" bestFit="1" customWidth="1"/>
    <col min="12034" max="12034" width="30.28515625" style="721" bestFit="1" customWidth="1"/>
    <col min="12035" max="12036" width="13" style="721" bestFit="1" customWidth="1"/>
    <col min="12037" max="12038" width="12.85546875" style="721" bestFit="1" customWidth="1"/>
    <col min="12039" max="12042" width="13" style="721" bestFit="1" customWidth="1"/>
    <col min="12043" max="12046" width="12.85546875" style="721" bestFit="1" customWidth="1"/>
    <col min="12047" max="12047" width="16.5703125" style="721" customWidth="1"/>
    <col min="12048" max="12288" width="13" style="721"/>
    <col min="12289" max="12289" width="21.140625" style="721" bestFit="1" customWidth="1"/>
    <col min="12290" max="12290" width="30.28515625" style="721" bestFit="1" customWidth="1"/>
    <col min="12291" max="12292" width="13" style="721" bestFit="1" customWidth="1"/>
    <col min="12293" max="12294" width="12.85546875" style="721" bestFit="1" customWidth="1"/>
    <col min="12295" max="12298" width="13" style="721" bestFit="1" customWidth="1"/>
    <col min="12299" max="12302" width="12.85546875" style="721" bestFit="1" customWidth="1"/>
    <col min="12303" max="12303" width="16.5703125" style="721" customWidth="1"/>
    <col min="12304" max="12544" width="13" style="721"/>
    <col min="12545" max="12545" width="21.140625" style="721" bestFit="1" customWidth="1"/>
    <col min="12546" max="12546" width="30.28515625" style="721" bestFit="1" customWidth="1"/>
    <col min="12547" max="12548" width="13" style="721" bestFit="1" customWidth="1"/>
    <col min="12549" max="12550" width="12.85546875" style="721" bestFit="1" customWidth="1"/>
    <col min="12551" max="12554" width="13" style="721" bestFit="1" customWidth="1"/>
    <col min="12555" max="12558" width="12.85546875" style="721" bestFit="1" customWidth="1"/>
    <col min="12559" max="12559" width="16.5703125" style="721" customWidth="1"/>
    <col min="12560" max="12800" width="13" style="721"/>
    <col min="12801" max="12801" width="21.140625" style="721" bestFit="1" customWidth="1"/>
    <col min="12802" max="12802" width="30.28515625" style="721" bestFit="1" customWidth="1"/>
    <col min="12803" max="12804" width="13" style="721" bestFit="1" customWidth="1"/>
    <col min="12805" max="12806" width="12.85546875" style="721" bestFit="1" customWidth="1"/>
    <col min="12807" max="12810" width="13" style="721" bestFit="1" customWidth="1"/>
    <col min="12811" max="12814" width="12.85546875" style="721" bestFit="1" customWidth="1"/>
    <col min="12815" max="12815" width="16.5703125" style="721" customWidth="1"/>
    <col min="12816" max="13056" width="13" style="721"/>
    <col min="13057" max="13057" width="21.140625" style="721" bestFit="1" customWidth="1"/>
    <col min="13058" max="13058" width="30.28515625" style="721" bestFit="1" customWidth="1"/>
    <col min="13059" max="13060" width="13" style="721" bestFit="1" customWidth="1"/>
    <col min="13061" max="13062" width="12.85546875" style="721" bestFit="1" customWidth="1"/>
    <col min="13063" max="13066" width="13" style="721" bestFit="1" customWidth="1"/>
    <col min="13067" max="13070" width="12.85546875" style="721" bestFit="1" customWidth="1"/>
    <col min="13071" max="13071" width="16.5703125" style="721" customWidth="1"/>
    <col min="13072" max="13312" width="13" style="721"/>
    <col min="13313" max="13313" width="21.140625" style="721" bestFit="1" customWidth="1"/>
    <col min="13314" max="13314" width="30.28515625" style="721" bestFit="1" customWidth="1"/>
    <col min="13315" max="13316" width="13" style="721" bestFit="1" customWidth="1"/>
    <col min="13317" max="13318" width="12.85546875" style="721" bestFit="1" customWidth="1"/>
    <col min="13319" max="13322" width="13" style="721" bestFit="1" customWidth="1"/>
    <col min="13323" max="13326" width="12.85546875" style="721" bestFit="1" customWidth="1"/>
    <col min="13327" max="13327" width="16.5703125" style="721" customWidth="1"/>
    <col min="13328" max="13568" width="13" style="721"/>
    <col min="13569" max="13569" width="21.140625" style="721" bestFit="1" customWidth="1"/>
    <col min="13570" max="13570" width="30.28515625" style="721" bestFit="1" customWidth="1"/>
    <col min="13571" max="13572" width="13" style="721" bestFit="1" customWidth="1"/>
    <col min="13573" max="13574" width="12.85546875" style="721" bestFit="1" customWidth="1"/>
    <col min="13575" max="13578" width="13" style="721" bestFit="1" customWidth="1"/>
    <col min="13579" max="13582" width="12.85546875" style="721" bestFit="1" customWidth="1"/>
    <col min="13583" max="13583" width="16.5703125" style="721" customWidth="1"/>
    <col min="13584" max="13824" width="13" style="721"/>
    <col min="13825" max="13825" width="21.140625" style="721" bestFit="1" customWidth="1"/>
    <col min="13826" max="13826" width="30.28515625" style="721" bestFit="1" customWidth="1"/>
    <col min="13827" max="13828" width="13" style="721" bestFit="1" customWidth="1"/>
    <col min="13829" max="13830" width="12.85546875" style="721" bestFit="1" customWidth="1"/>
    <col min="13831" max="13834" width="13" style="721" bestFit="1" customWidth="1"/>
    <col min="13835" max="13838" width="12.85546875" style="721" bestFit="1" customWidth="1"/>
    <col min="13839" max="13839" width="16.5703125" style="721" customWidth="1"/>
    <col min="13840" max="14080" width="13" style="721"/>
    <col min="14081" max="14081" width="21.140625" style="721" bestFit="1" customWidth="1"/>
    <col min="14082" max="14082" width="30.28515625" style="721" bestFit="1" customWidth="1"/>
    <col min="14083" max="14084" width="13" style="721" bestFit="1" customWidth="1"/>
    <col min="14085" max="14086" width="12.85546875" style="721" bestFit="1" customWidth="1"/>
    <col min="14087" max="14090" width="13" style="721" bestFit="1" customWidth="1"/>
    <col min="14091" max="14094" width="12.85546875" style="721" bestFit="1" customWidth="1"/>
    <col min="14095" max="14095" width="16.5703125" style="721" customWidth="1"/>
    <col min="14096" max="14336" width="13" style="721"/>
    <col min="14337" max="14337" width="21.140625" style="721" bestFit="1" customWidth="1"/>
    <col min="14338" max="14338" width="30.28515625" style="721" bestFit="1" customWidth="1"/>
    <col min="14339" max="14340" width="13" style="721" bestFit="1" customWidth="1"/>
    <col min="14341" max="14342" width="12.85546875" style="721" bestFit="1" customWidth="1"/>
    <col min="14343" max="14346" width="13" style="721" bestFit="1" customWidth="1"/>
    <col min="14347" max="14350" width="12.85546875" style="721" bestFit="1" customWidth="1"/>
    <col min="14351" max="14351" width="16.5703125" style="721" customWidth="1"/>
    <col min="14352" max="14592" width="13" style="721"/>
    <col min="14593" max="14593" width="21.140625" style="721" bestFit="1" customWidth="1"/>
    <col min="14594" max="14594" width="30.28515625" style="721" bestFit="1" customWidth="1"/>
    <col min="14595" max="14596" width="13" style="721" bestFit="1" customWidth="1"/>
    <col min="14597" max="14598" width="12.85546875" style="721" bestFit="1" customWidth="1"/>
    <col min="14599" max="14602" width="13" style="721" bestFit="1" customWidth="1"/>
    <col min="14603" max="14606" width="12.85546875" style="721" bestFit="1" customWidth="1"/>
    <col min="14607" max="14607" width="16.5703125" style="721" customWidth="1"/>
    <col min="14608" max="14848" width="13" style="721"/>
    <col min="14849" max="14849" width="21.140625" style="721" bestFit="1" customWidth="1"/>
    <col min="14850" max="14850" width="30.28515625" style="721" bestFit="1" customWidth="1"/>
    <col min="14851" max="14852" width="13" style="721" bestFit="1" customWidth="1"/>
    <col min="14853" max="14854" width="12.85546875" style="721" bestFit="1" customWidth="1"/>
    <col min="14855" max="14858" width="13" style="721" bestFit="1" customWidth="1"/>
    <col min="14859" max="14862" width="12.85546875" style="721" bestFit="1" customWidth="1"/>
    <col min="14863" max="14863" width="16.5703125" style="721" customWidth="1"/>
    <col min="14864" max="15104" width="13" style="721"/>
    <col min="15105" max="15105" width="21.140625" style="721" bestFit="1" customWidth="1"/>
    <col min="15106" max="15106" width="30.28515625" style="721" bestFit="1" customWidth="1"/>
    <col min="15107" max="15108" width="13" style="721" bestFit="1" customWidth="1"/>
    <col min="15109" max="15110" width="12.85546875" style="721" bestFit="1" customWidth="1"/>
    <col min="15111" max="15114" width="13" style="721" bestFit="1" customWidth="1"/>
    <col min="15115" max="15118" width="12.85546875" style="721" bestFit="1" customWidth="1"/>
    <col min="15119" max="15119" width="16.5703125" style="721" customWidth="1"/>
    <col min="15120" max="15360" width="13" style="721"/>
    <col min="15361" max="15361" width="21.140625" style="721" bestFit="1" customWidth="1"/>
    <col min="15362" max="15362" width="30.28515625" style="721" bestFit="1" customWidth="1"/>
    <col min="15363" max="15364" width="13" style="721" bestFit="1" customWidth="1"/>
    <col min="15365" max="15366" width="12.85546875" style="721" bestFit="1" customWidth="1"/>
    <col min="15367" max="15370" width="13" style="721" bestFit="1" customWidth="1"/>
    <col min="15371" max="15374" width="12.85546875" style="721" bestFit="1" customWidth="1"/>
    <col min="15375" max="15375" width="16.5703125" style="721" customWidth="1"/>
    <col min="15376" max="15616" width="13" style="721"/>
    <col min="15617" max="15617" width="21.140625" style="721" bestFit="1" customWidth="1"/>
    <col min="15618" max="15618" width="30.28515625" style="721" bestFit="1" customWidth="1"/>
    <col min="15619" max="15620" width="13" style="721" bestFit="1" customWidth="1"/>
    <col min="15621" max="15622" width="12.85546875" style="721" bestFit="1" customWidth="1"/>
    <col min="15623" max="15626" width="13" style="721" bestFit="1" customWidth="1"/>
    <col min="15627" max="15630" width="12.85546875" style="721" bestFit="1" customWidth="1"/>
    <col min="15631" max="15631" width="16.5703125" style="721" customWidth="1"/>
    <col min="15632" max="15872" width="13" style="721"/>
    <col min="15873" max="15873" width="21.140625" style="721" bestFit="1" customWidth="1"/>
    <col min="15874" max="15874" width="30.28515625" style="721" bestFit="1" customWidth="1"/>
    <col min="15875" max="15876" width="13" style="721" bestFit="1" customWidth="1"/>
    <col min="15877" max="15878" width="12.85546875" style="721" bestFit="1" customWidth="1"/>
    <col min="15879" max="15882" width="13" style="721" bestFit="1" customWidth="1"/>
    <col min="15883" max="15886" width="12.85546875" style="721" bestFit="1" customWidth="1"/>
    <col min="15887" max="15887" width="16.5703125" style="721" customWidth="1"/>
    <col min="15888" max="16128" width="13" style="721"/>
    <col min="16129" max="16129" width="21.140625" style="721" bestFit="1" customWidth="1"/>
    <col min="16130" max="16130" width="30.28515625" style="721" bestFit="1" customWidth="1"/>
    <col min="16131" max="16132" width="13" style="721" bestFit="1" customWidth="1"/>
    <col min="16133" max="16134" width="12.85546875" style="721" bestFit="1" customWidth="1"/>
    <col min="16135" max="16138" width="13" style="721" bestFit="1" customWidth="1"/>
    <col min="16139" max="16142" width="12.85546875" style="721" bestFit="1" customWidth="1"/>
    <col min="16143" max="16143" width="16.5703125" style="721" customWidth="1"/>
    <col min="16144" max="16384" width="13" style="721"/>
  </cols>
  <sheetData>
    <row r="1" spans="1:16" ht="24.95" customHeight="1" thickBot="1">
      <c r="A1" s="1038" t="s">
        <v>140</v>
      </c>
      <c r="B1" s="1039"/>
      <c r="C1" s="1039"/>
      <c r="D1" s="1039"/>
      <c r="E1" s="1039"/>
      <c r="F1" s="1039"/>
      <c r="G1" s="1039"/>
      <c r="H1" s="1039"/>
      <c r="I1" s="1039"/>
      <c r="J1" s="1039"/>
      <c r="K1" s="1039"/>
      <c r="L1" s="1039"/>
      <c r="M1" s="1039"/>
      <c r="N1" s="1039"/>
      <c r="O1" s="1040"/>
    </row>
    <row r="2" spans="1:16">
      <c r="A2" s="1047" t="s">
        <v>47</v>
      </c>
      <c r="B2" s="1049" t="s">
        <v>88</v>
      </c>
      <c r="C2" s="722" t="s">
        <v>95</v>
      </c>
      <c r="D2" s="722" t="s">
        <v>96</v>
      </c>
      <c r="E2" s="722" t="s">
        <v>97</v>
      </c>
      <c r="F2" s="722" t="s">
        <v>98</v>
      </c>
      <c r="G2" s="722" t="s">
        <v>99</v>
      </c>
      <c r="H2" s="722" t="s">
        <v>100</v>
      </c>
      <c r="I2" s="722" t="s">
        <v>141</v>
      </c>
      <c r="J2" s="722" t="s">
        <v>142</v>
      </c>
      <c r="K2" s="722" t="s">
        <v>143</v>
      </c>
      <c r="L2" s="722" t="s">
        <v>144</v>
      </c>
      <c r="M2" s="722" t="s">
        <v>145</v>
      </c>
      <c r="N2" s="722" t="s">
        <v>146</v>
      </c>
      <c r="O2" s="723" t="s">
        <v>16</v>
      </c>
    </row>
    <row r="3" spans="1:16" ht="13.5" thickBot="1">
      <c r="A3" s="1048"/>
      <c r="B3" s="1050"/>
      <c r="C3" s="724" t="s">
        <v>101</v>
      </c>
      <c r="D3" s="724" t="s">
        <v>101</v>
      </c>
      <c r="E3" s="724" t="s">
        <v>101</v>
      </c>
      <c r="F3" s="724" t="s">
        <v>101</v>
      </c>
      <c r="G3" s="724" t="s">
        <v>101</v>
      </c>
      <c r="H3" s="724" t="s">
        <v>101</v>
      </c>
      <c r="I3" s="724" t="s">
        <v>101</v>
      </c>
      <c r="J3" s="724" t="s">
        <v>101</v>
      </c>
      <c r="K3" s="724" t="s">
        <v>101</v>
      </c>
      <c r="L3" s="724" t="s">
        <v>101</v>
      </c>
      <c r="M3" s="724" t="s">
        <v>101</v>
      </c>
      <c r="N3" s="724" t="s">
        <v>101</v>
      </c>
      <c r="O3" s="725" t="s">
        <v>101</v>
      </c>
    </row>
    <row r="4" spans="1:16" ht="13.5" thickBot="1">
      <c r="A4" s="1065" t="s">
        <v>80</v>
      </c>
      <c r="B4" s="796" t="s">
        <v>61</v>
      </c>
      <c r="C4" s="797">
        <v>131.33937500000002</v>
      </c>
      <c r="D4" s="797">
        <v>123.30374999999999</v>
      </c>
      <c r="E4" s="797"/>
      <c r="F4" s="797"/>
      <c r="G4" s="798"/>
      <c r="H4" s="798"/>
      <c r="I4" s="798"/>
      <c r="J4" s="798"/>
      <c r="K4" s="798"/>
      <c r="L4" s="798"/>
      <c r="M4" s="798"/>
      <c r="N4" s="798"/>
      <c r="O4" s="799">
        <v>127.32</v>
      </c>
      <c r="P4" s="800"/>
    </row>
    <row r="5" spans="1:16" ht="13.5" thickBot="1">
      <c r="A5" s="1061"/>
      <c r="B5" s="801" t="s">
        <v>60</v>
      </c>
      <c r="C5" s="802">
        <v>136.44200000000001</v>
      </c>
      <c r="D5" s="802">
        <v>139.52199999999999</v>
      </c>
      <c r="E5" s="802"/>
      <c r="F5" s="802"/>
      <c r="G5" s="803"/>
      <c r="H5" s="803"/>
      <c r="I5" s="803"/>
      <c r="J5" s="803"/>
      <c r="K5" s="803"/>
      <c r="L5" s="803"/>
      <c r="M5" s="803"/>
      <c r="N5" s="803"/>
      <c r="O5" s="804">
        <v>137.97999999999999</v>
      </c>
      <c r="P5" s="800"/>
    </row>
    <row r="6" spans="1:16" ht="13.5" thickBot="1">
      <c r="A6" s="1061"/>
      <c r="B6" s="801" t="s">
        <v>59</v>
      </c>
      <c r="C6" s="802">
        <v>202.01866666666672</v>
      </c>
      <c r="D6" s="802">
        <v>215.36933333333337</v>
      </c>
      <c r="E6" s="802"/>
      <c r="F6" s="802"/>
      <c r="G6" s="803"/>
      <c r="H6" s="803"/>
      <c r="I6" s="803"/>
      <c r="J6" s="803"/>
      <c r="K6" s="803"/>
      <c r="L6" s="803"/>
      <c r="M6" s="803"/>
      <c r="N6" s="803"/>
      <c r="O6" s="804">
        <v>208.69</v>
      </c>
      <c r="P6" s="800"/>
    </row>
    <row r="7" spans="1:16" s="735" customFormat="1" ht="15.75" thickBot="1">
      <c r="A7" s="1061"/>
      <c r="B7" s="805" t="s">
        <v>65</v>
      </c>
      <c r="C7" s="806">
        <v>161.49777777777777</v>
      </c>
      <c r="D7" s="806">
        <v>163.91694444444448</v>
      </c>
      <c r="E7" s="806"/>
      <c r="F7" s="806"/>
      <c r="G7" s="807"/>
      <c r="H7" s="807"/>
      <c r="I7" s="807"/>
      <c r="J7" s="807"/>
      <c r="K7" s="807"/>
      <c r="L7" s="807"/>
      <c r="M7" s="807"/>
      <c r="N7" s="807"/>
      <c r="O7" s="808">
        <v>162.71</v>
      </c>
      <c r="P7" s="800"/>
    </row>
    <row r="8" spans="1:16" ht="13.5" thickBot="1">
      <c r="A8" s="1061" t="s">
        <v>44</v>
      </c>
      <c r="B8" s="801" t="s">
        <v>61</v>
      </c>
      <c r="C8" s="802">
        <v>100.59038461538459</v>
      </c>
      <c r="D8" s="802">
        <v>99.681153846153848</v>
      </c>
      <c r="E8" s="802"/>
      <c r="F8" s="802"/>
      <c r="G8" s="803"/>
      <c r="H8" s="803"/>
      <c r="I8" s="803"/>
      <c r="J8" s="803"/>
      <c r="K8" s="803"/>
      <c r="L8" s="803"/>
      <c r="M8" s="803"/>
      <c r="N8" s="803"/>
      <c r="O8" s="804">
        <v>100.14</v>
      </c>
      <c r="P8" s="800"/>
    </row>
    <row r="9" spans="1:16" ht="13.5" thickBot="1">
      <c r="A9" s="1061"/>
      <c r="B9" s="801" t="s">
        <v>60</v>
      </c>
      <c r="C9" s="802">
        <v>138.17000000000002</v>
      </c>
      <c r="D9" s="802">
        <v>136.69000000000003</v>
      </c>
      <c r="E9" s="802"/>
      <c r="F9" s="802"/>
      <c r="G9" s="803"/>
      <c r="H9" s="803"/>
      <c r="I9" s="803"/>
      <c r="J9" s="803"/>
      <c r="K9" s="803"/>
      <c r="L9" s="803"/>
      <c r="M9" s="803"/>
      <c r="N9" s="803"/>
      <c r="O9" s="804">
        <v>137.43</v>
      </c>
      <c r="P9" s="800"/>
    </row>
    <row r="10" spans="1:16" s="735" customFormat="1" ht="15.75" thickBot="1">
      <c r="A10" s="1061"/>
      <c r="B10" s="805" t="s">
        <v>65</v>
      </c>
      <c r="C10" s="806">
        <v>107.6365625</v>
      </c>
      <c r="D10" s="806">
        <v>106.62031249999998</v>
      </c>
      <c r="E10" s="806"/>
      <c r="F10" s="806"/>
      <c r="G10" s="807"/>
      <c r="H10" s="807"/>
      <c r="I10" s="807"/>
      <c r="J10" s="807"/>
      <c r="K10" s="807"/>
      <c r="L10" s="807"/>
      <c r="M10" s="807"/>
      <c r="N10" s="807"/>
      <c r="O10" s="808">
        <v>107.13</v>
      </c>
      <c r="P10" s="800"/>
    </row>
    <row r="11" spans="1:16" ht="13.5" thickBot="1">
      <c r="A11" s="1061" t="s">
        <v>43</v>
      </c>
      <c r="B11" s="801" t="s">
        <v>61</v>
      </c>
      <c r="C11" s="802">
        <v>91.493333333333339</v>
      </c>
      <c r="D11" s="802">
        <v>80.238</v>
      </c>
      <c r="E11" s="802"/>
      <c r="F11" s="802"/>
      <c r="G11" s="803"/>
      <c r="H11" s="803"/>
      <c r="I11" s="803"/>
      <c r="J11" s="803"/>
      <c r="K11" s="803"/>
      <c r="L11" s="803"/>
      <c r="M11" s="803"/>
      <c r="N11" s="803"/>
      <c r="O11" s="804">
        <v>90.57</v>
      </c>
      <c r="P11" s="800"/>
    </row>
    <row r="12" spans="1:16" ht="13.5" thickBot="1">
      <c r="A12" s="1061"/>
      <c r="B12" s="801" t="s">
        <v>60</v>
      </c>
      <c r="C12" s="802">
        <v>245.73799999999997</v>
      </c>
      <c r="D12" s="802">
        <v>258.02799999999996</v>
      </c>
      <c r="E12" s="802"/>
      <c r="F12" s="802"/>
      <c r="G12" s="803"/>
      <c r="H12" s="803"/>
      <c r="I12" s="803"/>
      <c r="J12" s="803"/>
      <c r="K12" s="803"/>
      <c r="L12" s="803"/>
      <c r="M12" s="803"/>
      <c r="N12" s="803"/>
      <c r="O12" s="804">
        <v>251.88</v>
      </c>
      <c r="P12" s="800"/>
    </row>
    <row r="13" spans="1:16" ht="13.5" thickBot="1">
      <c r="A13" s="1061"/>
      <c r="B13" s="801" t="s">
        <v>59</v>
      </c>
      <c r="C13" s="802">
        <v>194.91666666666666</v>
      </c>
      <c r="D13" s="802">
        <v>212.60666666666665</v>
      </c>
      <c r="E13" s="802"/>
      <c r="F13" s="802"/>
      <c r="G13" s="803"/>
      <c r="H13" s="803"/>
      <c r="I13" s="803"/>
      <c r="J13" s="803"/>
      <c r="K13" s="803"/>
      <c r="L13" s="803"/>
      <c r="M13" s="803"/>
      <c r="N13" s="803"/>
      <c r="O13" s="804">
        <v>203.76</v>
      </c>
      <c r="P13" s="800"/>
    </row>
    <row r="14" spans="1:16" s="735" customFormat="1" ht="15.75" thickBot="1">
      <c r="A14" s="1061"/>
      <c r="B14" s="805" t="s">
        <v>65</v>
      </c>
      <c r="C14" s="806">
        <v>168.7428571428571</v>
      </c>
      <c r="D14" s="806">
        <v>179.16538461538462</v>
      </c>
      <c r="E14" s="806"/>
      <c r="F14" s="806"/>
      <c r="G14" s="807"/>
      <c r="H14" s="807"/>
      <c r="I14" s="807"/>
      <c r="J14" s="807"/>
      <c r="K14" s="807"/>
      <c r="L14" s="807"/>
      <c r="M14" s="807"/>
      <c r="N14" s="807"/>
      <c r="O14" s="808">
        <v>172.44</v>
      </c>
      <c r="P14" s="800"/>
    </row>
    <row r="15" spans="1:16" ht="13.5" thickBot="1">
      <c r="A15" s="1061" t="s">
        <v>42</v>
      </c>
      <c r="B15" s="801" t="s">
        <v>61</v>
      </c>
      <c r="C15" s="802">
        <v>89.041818181818186</v>
      </c>
      <c r="D15" s="802">
        <v>92.830000000000013</v>
      </c>
      <c r="E15" s="802"/>
      <c r="F15" s="802"/>
      <c r="G15" s="803"/>
      <c r="H15" s="803"/>
      <c r="I15" s="803"/>
      <c r="J15" s="803"/>
      <c r="K15" s="803"/>
      <c r="L15" s="803"/>
      <c r="M15" s="803"/>
      <c r="N15" s="803"/>
      <c r="O15" s="804">
        <v>90.69</v>
      </c>
      <c r="P15" s="800"/>
    </row>
    <row r="16" spans="1:16" ht="13.5" thickBot="1">
      <c r="A16" s="1061"/>
      <c r="B16" s="801" t="s">
        <v>66</v>
      </c>
      <c r="C16" s="802">
        <v>117.16499999999999</v>
      </c>
      <c r="D16" s="802">
        <v>119.95500000000001</v>
      </c>
      <c r="E16" s="802"/>
      <c r="F16" s="802"/>
      <c r="G16" s="803"/>
      <c r="H16" s="803"/>
      <c r="I16" s="803"/>
      <c r="J16" s="803"/>
      <c r="K16" s="803"/>
      <c r="L16" s="803"/>
      <c r="M16" s="803"/>
      <c r="N16" s="803"/>
      <c r="O16" s="804">
        <v>118.56</v>
      </c>
      <c r="P16" s="800"/>
    </row>
    <row r="17" spans="1:16" s="735" customFormat="1" ht="15.75" thickBot="1">
      <c r="A17" s="1061"/>
      <c r="B17" s="805" t="s">
        <v>65</v>
      </c>
      <c r="C17" s="806">
        <v>96.541333333333341</v>
      </c>
      <c r="D17" s="806">
        <v>100.58</v>
      </c>
      <c r="E17" s="806"/>
      <c r="F17" s="806"/>
      <c r="G17" s="807"/>
      <c r="H17" s="807"/>
      <c r="I17" s="807"/>
      <c r="J17" s="807"/>
      <c r="K17" s="807"/>
      <c r="L17" s="807"/>
      <c r="M17" s="807"/>
      <c r="N17" s="807"/>
      <c r="O17" s="808">
        <v>98.12</v>
      </c>
      <c r="P17" s="800"/>
    </row>
    <row r="18" spans="1:16" ht="13.5" thickBot="1">
      <c r="A18" s="1061" t="s">
        <v>41</v>
      </c>
      <c r="B18" s="801" t="s">
        <v>61</v>
      </c>
      <c r="C18" s="802">
        <v>100.30799999999999</v>
      </c>
      <c r="D18" s="802">
        <v>102.41199999999999</v>
      </c>
      <c r="E18" s="802"/>
      <c r="F18" s="802"/>
      <c r="G18" s="803"/>
      <c r="H18" s="803"/>
      <c r="I18" s="803"/>
      <c r="J18" s="803"/>
      <c r="K18" s="803"/>
      <c r="L18" s="803"/>
      <c r="M18" s="803"/>
      <c r="N18" s="803"/>
      <c r="O18" s="804">
        <v>101.36</v>
      </c>
      <c r="P18" s="800"/>
    </row>
    <row r="19" spans="1:16" ht="13.5" thickBot="1">
      <c r="A19" s="1061"/>
      <c r="B19" s="801" t="s">
        <v>60</v>
      </c>
      <c r="C19" s="802">
        <v>152.32</v>
      </c>
      <c r="D19" s="802">
        <v>156.61500000000001</v>
      </c>
      <c r="E19" s="802"/>
      <c r="F19" s="802"/>
      <c r="G19" s="803"/>
      <c r="H19" s="803"/>
      <c r="I19" s="803"/>
      <c r="J19" s="803"/>
      <c r="K19" s="803"/>
      <c r="L19" s="803"/>
      <c r="M19" s="803"/>
      <c r="N19" s="803"/>
      <c r="O19" s="804">
        <v>154.47</v>
      </c>
      <c r="P19" s="800"/>
    </row>
    <row r="20" spans="1:16" s="735" customFormat="1" ht="15.75" thickBot="1">
      <c r="A20" s="1061"/>
      <c r="B20" s="805" t="s">
        <v>65</v>
      </c>
      <c r="C20" s="806">
        <v>115.16857142857144</v>
      </c>
      <c r="D20" s="806">
        <v>117.89857142857143</v>
      </c>
      <c r="E20" s="806"/>
      <c r="F20" s="806"/>
      <c r="G20" s="807"/>
      <c r="H20" s="807"/>
      <c r="I20" s="807"/>
      <c r="J20" s="807"/>
      <c r="K20" s="807"/>
      <c r="L20" s="807"/>
      <c r="M20" s="807"/>
      <c r="N20" s="807"/>
      <c r="O20" s="808">
        <v>116.53</v>
      </c>
      <c r="P20" s="800"/>
    </row>
    <row r="21" spans="1:16" s="738" customFormat="1" ht="16.5" thickBot="1">
      <c r="A21" s="1066" t="s">
        <v>81</v>
      </c>
      <c r="B21" s="1067"/>
      <c r="C21" s="809">
        <v>133.41336538461536</v>
      </c>
      <c r="D21" s="809">
        <v>136.03</v>
      </c>
      <c r="E21" s="809"/>
      <c r="F21" s="809"/>
      <c r="G21" s="810"/>
      <c r="H21" s="810"/>
      <c r="I21" s="810"/>
      <c r="J21" s="810"/>
      <c r="K21" s="810"/>
      <c r="L21" s="810"/>
      <c r="M21" s="810"/>
      <c r="N21" s="810"/>
      <c r="O21" s="811">
        <v>134.49</v>
      </c>
      <c r="P21" s="800"/>
    </row>
    <row r="22" spans="1:16" ht="13.5" thickBot="1"/>
    <row r="23" spans="1:16" ht="24.95" customHeight="1" thickBot="1">
      <c r="A23" s="1038" t="s">
        <v>147</v>
      </c>
      <c r="B23" s="1039"/>
      <c r="C23" s="1039"/>
      <c r="D23" s="1039"/>
      <c r="E23" s="1039"/>
      <c r="F23" s="1039"/>
      <c r="G23" s="1039"/>
      <c r="H23" s="1039"/>
      <c r="I23" s="1039"/>
      <c r="J23" s="1039"/>
      <c r="K23" s="1039"/>
      <c r="L23" s="1039"/>
      <c r="M23" s="1039"/>
      <c r="N23" s="1039"/>
      <c r="O23" s="1040"/>
    </row>
    <row r="24" spans="1:16" ht="12.75" customHeight="1">
      <c r="A24" s="1047" t="s">
        <v>47</v>
      </c>
      <c r="B24" s="1049" t="s">
        <v>88</v>
      </c>
      <c r="C24" s="812" t="s">
        <v>109</v>
      </c>
      <c r="D24" s="812" t="s">
        <v>110</v>
      </c>
      <c r="E24" s="812" t="s">
        <v>111</v>
      </c>
      <c r="F24" s="812" t="s">
        <v>112</v>
      </c>
      <c r="G24" s="812" t="s">
        <v>113</v>
      </c>
      <c r="H24" s="812" t="s">
        <v>114</v>
      </c>
      <c r="I24" s="812" t="s">
        <v>89</v>
      </c>
      <c r="J24" s="812" t="s">
        <v>90</v>
      </c>
      <c r="K24" s="812" t="s">
        <v>91</v>
      </c>
      <c r="L24" s="812" t="s">
        <v>92</v>
      </c>
      <c r="M24" s="812" t="s">
        <v>93</v>
      </c>
      <c r="N24" s="812" t="s">
        <v>94</v>
      </c>
      <c r="O24" s="813" t="s">
        <v>16</v>
      </c>
    </row>
    <row r="25" spans="1:16" ht="13.5" thickBot="1">
      <c r="A25" s="1048"/>
      <c r="B25" s="1050"/>
      <c r="C25" s="724" t="s">
        <v>101</v>
      </c>
      <c r="D25" s="724" t="s">
        <v>101</v>
      </c>
      <c r="E25" s="724" t="s">
        <v>101</v>
      </c>
      <c r="F25" s="724" t="s">
        <v>101</v>
      </c>
      <c r="G25" s="724" t="s">
        <v>101</v>
      </c>
      <c r="H25" s="724" t="s">
        <v>101</v>
      </c>
      <c r="I25" s="724" t="s">
        <v>101</v>
      </c>
      <c r="J25" s="724" t="s">
        <v>101</v>
      </c>
      <c r="K25" s="724" t="s">
        <v>101</v>
      </c>
      <c r="L25" s="724" t="s">
        <v>101</v>
      </c>
      <c r="M25" s="724" t="s">
        <v>101</v>
      </c>
      <c r="N25" s="724" t="s">
        <v>101</v>
      </c>
      <c r="O25" s="725" t="s">
        <v>101</v>
      </c>
    </row>
    <row r="26" spans="1:16" ht="12.75" customHeight="1" thickBot="1">
      <c r="A26" s="1065" t="s">
        <v>80</v>
      </c>
      <c r="B26" s="796" t="s">
        <v>61</v>
      </c>
      <c r="C26" s="797">
        <v>132.62076923076921</v>
      </c>
      <c r="D26" s="797">
        <v>130.61769230769229</v>
      </c>
      <c r="E26" s="797"/>
      <c r="F26" s="797"/>
      <c r="G26" s="797"/>
      <c r="H26" s="797"/>
      <c r="I26" s="797"/>
      <c r="J26" s="797"/>
      <c r="K26" s="797"/>
      <c r="L26" s="797"/>
      <c r="M26" s="797"/>
      <c r="N26" s="797"/>
      <c r="O26" s="799">
        <v>131.62</v>
      </c>
    </row>
    <row r="27" spans="1:16" ht="13.5" thickBot="1">
      <c r="A27" s="1061"/>
      <c r="B27" s="801" t="s">
        <v>60</v>
      </c>
      <c r="C27" s="802">
        <v>131.66200000000001</v>
      </c>
      <c r="D27" s="802">
        <v>134.51</v>
      </c>
      <c r="E27" s="802"/>
      <c r="F27" s="802"/>
      <c r="G27" s="802"/>
      <c r="H27" s="802"/>
      <c r="I27" s="802"/>
      <c r="J27" s="802"/>
      <c r="K27" s="802"/>
      <c r="L27" s="802"/>
      <c r="M27" s="802"/>
      <c r="N27" s="802"/>
      <c r="O27" s="804">
        <v>133.09</v>
      </c>
    </row>
    <row r="28" spans="1:16" ht="13.5" thickBot="1">
      <c r="A28" s="1061"/>
      <c r="B28" s="801" t="s">
        <v>59</v>
      </c>
      <c r="C28" s="802">
        <v>197.58733333333331</v>
      </c>
      <c r="D28" s="802">
        <v>213.90066666666664</v>
      </c>
      <c r="E28" s="802"/>
      <c r="F28" s="802"/>
      <c r="G28" s="802"/>
      <c r="H28" s="802"/>
      <c r="I28" s="802"/>
      <c r="J28" s="802"/>
      <c r="K28" s="802"/>
      <c r="L28" s="802"/>
      <c r="M28" s="802"/>
      <c r="N28" s="802"/>
      <c r="O28" s="804">
        <v>205.74</v>
      </c>
    </row>
    <row r="29" spans="1:16" ht="15" thickBot="1">
      <c r="A29" s="1061"/>
      <c r="B29" s="805" t="s">
        <v>65</v>
      </c>
      <c r="C29" s="806">
        <v>162.00575757575757</v>
      </c>
      <c r="D29" s="806">
        <v>169.06333333333333</v>
      </c>
      <c r="E29" s="806"/>
      <c r="F29" s="806"/>
      <c r="G29" s="806"/>
      <c r="H29" s="806"/>
      <c r="I29" s="806"/>
      <c r="J29" s="806"/>
      <c r="K29" s="806"/>
      <c r="L29" s="806"/>
      <c r="M29" s="806"/>
      <c r="N29" s="806"/>
      <c r="O29" s="808">
        <v>165.53</v>
      </c>
    </row>
    <row r="30" spans="1:16" ht="13.5" thickBot="1">
      <c r="A30" s="1061" t="s">
        <v>44</v>
      </c>
      <c r="B30" s="801" t="s">
        <v>61</v>
      </c>
      <c r="C30" s="802">
        <v>108.6567857142857</v>
      </c>
      <c r="D30" s="802">
        <v>104.92517241379311</v>
      </c>
      <c r="E30" s="802"/>
      <c r="F30" s="802"/>
      <c r="G30" s="802"/>
      <c r="H30" s="802"/>
      <c r="I30" s="802"/>
      <c r="J30" s="802"/>
      <c r="K30" s="802"/>
      <c r="L30" s="802"/>
      <c r="M30" s="802"/>
      <c r="N30" s="802"/>
      <c r="O30" s="804">
        <v>106.5</v>
      </c>
    </row>
    <row r="31" spans="1:16" ht="13.5" thickBot="1">
      <c r="A31" s="1061"/>
      <c r="B31" s="801" t="s">
        <v>60</v>
      </c>
      <c r="C31" s="802">
        <v>146.38166666666666</v>
      </c>
      <c r="D31" s="802">
        <v>149.785</v>
      </c>
      <c r="E31" s="802"/>
      <c r="F31" s="802"/>
      <c r="G31" s="802"/>
      <c r="H31" s="802"/>
      <c r="I31" s="802"/>
      <c r="J31" s="802"/>
      <c r="K31" s="802"/>
      <c r="L31" s="802"/>
      <c r="M31" s="802"/>
      <c r="N31" s="802"/>
      <c r="O31" s="804">
        <v>148.08000000000001</v>
      </c>
    </row>
    <row r="32" spans="1:16" ht="15" thickBot="1">
      <c r="A32" s="1061"/>
      <c r="B32" s="805" t="s">
        <v>65</v>
      </c>
      <c r="C32" s="806">
        <v>115.31411764705882</v>
      </c>
      <c r="D32" s="806">
        <v>112.61542857142857</v>
      </c>
      <c r="E32" s="806"/>
      <c r="F32" s="806"/>
      <c r="G32" s="806"/>
      <c r="H32" s="806"/>
      <c r="I32" s="806"/>
      <c r="J32" s="806"/>
      <c r="K32" s="806"/>
      <c r="L32" s="806"/>
      <c r="M32" s="806"/>
      <c r="N32" s="806"/>
      <c r="O32" s="808">
        <v>113.63</v>
      </c>
    </row>
    <row r="33" spans="1:15" ht="13.5" thickBot="1">
      <c r="A33" s="1061" t="s">
        <v>43</v>
      </c>
      <c r="B33" s="801" t="s">
        <v>61</v>
      </c>
      <c r="C33" s="802">
        <v>84.012500000000003</v>
      </c>
      <c r="D33" s="802">
        <v>82.382499999999993</v>
      </c>
      <c r="E33" s="802"/>
      <c r="F33" s="802"/>
      <c r="G33" s="802"/>
      <c r="H33" s="802"/>
      <c r="I33" s="802"/>
      <c r="J33" s="802"/>
      <c r="K33" s="802"/>
      <c r="L33" s="802"/>
      <c r="M33" s="802"/>
      <c r="N33" s="802"/>
      <c r="O33" s="804">
        <v>83.2</v>
      </c>
    </row>
    <row r="34" spans="1:15" ht="13.5" thickBot="1">
      <c r="A34" s="1061"/>
      <c r="B34" s="801" t="s">
        <v>60</v>
      </c>
      <c r="C34" s="802">
        <v>119.21999999999998</v>
      </c>
      <c r="D34" s="802">
        <v>126.90666666666668</v>
      </c>
      <c r="E34" s="802"/>
      <c r="F34" s="802"/>
      <c r="G34" s="802"/>
      <c r="H34" s="802"/>
      <c r="I34" s="802"/>
      <c r="J34" s="802"/>
      <c r="K34" s="802"/>
      <c r="L34" s="802"/>
      <c r="M34" s="802"/>
      <c r="N34" s="802"/>
      <c r="O34" s="804">
        <v>123.06</v>
      </c>
    </row>
    <row r="35" spans="1:15" ht="13.5" thickBot="1">
      <c r="A35" s="1061"/>
      <c r="B35" s="801" t="s">
        <v>59</v>
      </c>
      <c r="C35" s="802">
        <v>204.49</v>
      </c>
      <c r="D35" s="802">
        <v>217.05333333333337</v>
      </c>
      <c r="E35" s="802"/>
      <c r="F35" s="802"/>
      <c r="G35" s="802"/>
      <c r="H35" s="802"/>
      <c r="I35" s="802"/>
      <c r="J35" s="802"/>
      <c r="K35" s="802"/>
      <c r="L35" s="802"/>
      <c r="M35" s="802"/>
      <c r="N35" s="802"/>
      <c r="O35" s="804">
        <v>210.77</v>
      </c>
    </row>
    <row r="36" spans="1:15" ht="15" thickBot="1">
      <c r="A36" s="1061"/>
      <c r="B36" s="805" t="s">
        <v>65</v>
      </c>
      <c r="C36" s="806">
        <v>130.71800000000002</v>
      </c>
      <c r="D36" s="806">
        <v>136.14099999999999</v>
      </c>
      <c r="E36" s="806"/>
      <c r="F36" s="806"/>
      <c r="G36" s="806"/>
      <c r="H36" s="806"/>
      <c r="I36" s="806"/>
      <c r="J36" s="806"/>
      <c r="K36" s="806"/>
      <c r="L36" s="806"/>
      <c r="M36" s="806"/>
      <c r="N36" s="806"/>
      <c r="O36" s="808">
        <v>133.43</v>
      </c>
    </row>
    <row r="37" spans="1:15" ht="13.5" thickBot="1">
      <c r="A37" s="1061" t="s">
        <v>42</v>
      </c>
      <c r="B37" s="801" t="s">
        <v>61</v>
      </c>
      <c r="C37" s="802">
        <v>102.29636363636364</v>
      </c>
      <c r="D37" s="802">
        <v>99.235454545454544</v>
      </c>
      <c r="E37" s="802"/>
      <c r="F37" s="802"/>
      <c r="G37" s="802"/>
      <c r="H37" s="802"/>
      <c r="I37" s="802"/>
      <c r="J37" s="802"/>
      <c r="K37" s="802"/>
      <c r="L37" s="802"/>
      <c r="M37" s="802"/>
      <c r="N37" s="802"/>
      <c r="O37" s="804">
        <v>100.77</v>
      </c>
    </row>
    <row r="38" spans="1:15" ht="13.5" thickBot="1">
      <c r="A38" s="1061"/>
      <c r="B38" s="801" t="s">
        <v>66</v>
      </c>
      <c r="C38" s="802">
        <v>119.4075</v>
      </c>
      <c r="D38" s="802">
        <v>122.58250000000001</v>
      </c>
      <c r="E38" s="802"/>
      <c r="F38" s="802"/>
      <c r="G38" s="802"/>
      <c r="H38" s="802"/>
      <c r="I38" s="802"/>
      <c r="J38" s="802"/>
      <c r="K38" s="802"/>
      <c r="L38" s="802"/>
      <c r="M38" s="802"/>
      <c r="N38" s="802"/>
      <c r="O38" s="804">
        <v>121</v>
      </c>
    </row>
    <row r="39" spans="1:15" ht="15" thickBot="1">
      <c r="A39" s="1061"/>
      <c r="B39" s="805" t="s">
        <v>65</v>
      </c>
      <c r="C39" s="806">
        <v>106.85933333333332</v>
      </c>
      <c r="D39" s="806">
        <v>105.46133333333334</v>
      </c>
      <c r="E39" s="806"/>
      <c r="F39" s="806"/>
      <c r="G39" s="806"/>
      <c r="H39" s="806"/>
      <c r="I39" s="806"/>
      <c r="J39" s="806"/>
      <c r="K39" s="806"/>
      <c r="L39" s="806"/>
      <c r="M39" s="806"/>
      <c r="N39" s="806"/>
      <c r="O39" s="808">
        <v>106.16</v>
      </c>
    </row>
    <row r="40" spans="1:15" ht="13.5" thickBot="1">
      <c r="A40" s="1061" t="s">
        <v>41</v>
      </c>
      <c r="B40" s="801" t="s">
        <v>61</v>
      </c>
      <c r="C40" s="802">
        <v>100.87</v>
      </c>
      <c r="D40" s="802">
        <v>101.65799999999999</v>
      </c>
      <c r="E40" s="802"/>
      <c r="F40" s="802"/>
      <c r="G40" s="802"/>
      <c r="H40" s="802"/>
      <c r="I40" s="802"/>
      <c r="J40" s="802"/>
      <c r="K40" s="802"/>
      <c r="L40" s="802"/>
      <c r="M40" s="802"/>
      <c r="N40" s="802"/>
      <c r="O40" s="804">
        <v>101.26</v>
      </c>
    </row>
    <row r="41" spans="1:15" ht="13.5" thickBot="1">
      <c r="A41" s="1061"/>
      <c r="B41" s="801" t="s">
        <v>60</v>
      </c>
      <c r="C41" s="802">
        <v>162</v>
      </c>
      <c r="D41" s="802">
        <v>162.29</v>
      </c>
      <c r="E41" s="802"/>
      <c r="F41" s="802"/>
      <c r="G41" s="802"/>
      <c r="H41" s="802"/>
      <c r="I41" s="802"/>
      <c r="J41" s="802"/>
      <c r="K41" s="802"/>
      <c r="L41" s="802"/>
      <c r="M41" s="802"/>
      <c r="N41" s="802"/>
      <c r="O41" s="804">
        <v>162.15</v>
      </c>
    </row>
    <row r="42" spans="1:15" ht="15" thickBot="1">
      <c r="A42" s="1061"/>
      <c r="B42" s="805" t="s">
        <v>65</v>
      </c>
      <c r="C42" s="806">
        <v>118.33</v>
      </c>
      <c r="D42" s="806">
        <v>118.98142857142855</v>
      </c>
      <c r="E42" s="806"/>
      <c r="F42" s="806"/>
      <c r="G42" s="806"/>
      <c r="H42" s="806"/>
      <c r="I42" s="806"/>
      <c r="J42" s="806"/>
      <c r="K42" s="806"/>
      <c r="L42" s="806"/>
      <c r="M42" s="806"/>
      <c r="N42" s="806"/>
      <c r="O42" s="808">
        <v>118.66</v>
      </c>
    </row>
    <row r="43" spans="1:15" ht="15.75" thickBot="1">
      <c r="A43" s="1066" t="s">
        <v>81</v>
      </c>
      <c r="B43" s="1067"/>
      <c r="C43" s="809">
        <v>131.37</v>
      </c>
      <c r="D43" s="809">
        <v>132.9683</v>
      </c>
      <c r="E43" s="809"/>
      <c r="F43" s="809"/>
      <c r="G43" s="809"/>
      <c r="H43" s="809"/>
      <c r="I43" s="809"/>
      <c r="J43" s="809"/>
      <c r="K43" s="809"/>
      <c r="L43" s="809"/>
      <c r="M43" s="809"/>
      <c r="N43" s="809"/>
      <c r="O43" s="811">
        <v>131.97</v>
      </c>
    </row>
    <row r="44" spans="1:15" ht="13.5" thickBot="1"/>
    <row r="45" spans="1:15" ht="24.95" customHeight="1" thickBot="1">
      <c r="A45" s="1038" t="s">
        <v>148</v>
      </c>
      <c r="B45" s="1039"/>
      <c r="C45" s="1039"/>
      <c r="D45" s="1039"/>
      <c r="E45" s="1039"/>
      <c r="F45" s="1039"/>
      <c r="G45" s="1039"/>
      <c r="H45" s="1039"/>
      <c r="I45" s="1039"/>
      <c r="J45" s="1039"/>
      <c r="K45" s="1039"/>
      <c r="L45" s="1039"/>
      <c r="M45" s="1039"/>
      <c r="N45" s="1039"/>
      <c r="O45" s="1040"/>
    </row>
    <row r="46" spans="1:15" ht="12.75" customHeight="1">
      <c r="A46" s="1047" t="s">
        <v>47</v>
      </c>
      <c r="B46" s="1049" t="s">
        <v>88</v>
      </c>
      <c r="C46" s="1049" t="s">
        <v>122</v>
      </c>
      <c r="D46" s="1049" t="s">
        <v>123</v>
      </c>
      <c r="E46" s="1049" t="s">
        <v>124</v>
      </c>
      <c r="F46" s="1049" t="s">
        <v>125</v>
      </c>
      <c r="G46" s="1049" t="s">
        <v>126</v>
      </c>
      <c r="H46" s="1049" t="s">
        <v>127</v>
      </c>
      <c r="I46" s="1049" t="s">
        <v>116</v>
      </c>
      <c r="J46" s="1049" t="s">
        <v>117</v>
      </c>
      <c r="K46" s="1049" t="s">
        <v>118</v>
      </c>
      <c r="L46" s="1049" t="s">
        <v>119</v>
      </c>
      <c r="M46" s="1049" t="s">
        <v>120</v>
      </c>
      <c r="N46" s="1049" t="s">
        <v>121</v>
      </c>
      <c r="O46" s="723" t="s">
        <v>16</v>
      </c>
    </row>
    <row r="47" spans="1:15" ht="13.5" thickBot="1">
      <c r="A47" s="1048"/>
      <c r="B47" s="1050"/>
      <c r="C47" s="1050"/>
      <c r="D47" s="1050"/>
      <c r="E47" s="1050"/>
      <c r="F47" s="1050"/>
      <c r="G47" s="1050"/>
      <c r="H47" s="1050"/>
      <c r="I47" s="1050"/>
      <c r="J47" s="1050"/>
      <c r="K47" s="1050"/>
      <c r="L47" s="1050"/>
      <c r="M47" s="1050"/>
      <c r="N47" s="1050"/>
      <c r="O47" s="725" t="s">
        <v>149</v>
      </c>
    </row>
    <row r="48" spans="1:15" ht="13.5" thickBot="1">
      <c r="A48" s="1065" t="s">
        <v>80</v>
      </c>
      <c r="B48" s="796" t="s">
        <v>61</v>
      </c>
      <c r="C48" s="814">
        <v>-9.662093186471276E-3</v>
      </c>
      <c r="D48" s="814">
        <v>-5.5995035423402367E-2</v>
      </c>
      <c r="E48" s="814"/>
      <c r="F48" s="814"/>
      <c r="G48" s="814"/>
      <c r="H48" s="814"/>
      <c r="I48" s="814"/>
      <c r="J48" s="814"/>
      <c r="K48" s="814"/>
      <c r="L48" s="814"/>
      <c r="M48" s="814"/>
      <c r="N48" s="814"/>
      <c r="O48" s="815">
        <v>-3.266980702020978E-2</v>
      </c>
    </row>
    <row r="49" spans="1:15" ht="13.5" thickBot="1">
      <c r="A49" s="1061"/>
      <c r="B49" s="801" t="s">
        <v>60</v>
      </c>
      <c r="C49" s="816">
        <v>3.6305084230833506E-2</v>
      </c>
      <c r="D49" s="816">
        <v>3.7261170173221329E-2</v>
      </c>
      <c r="E49" s="816"/>
      <c r="F49" s="816"/>
      <c r="G49" s="816"/>
      <c r="H49" s="816"/>
      <c r="I49" s="816"/>
      <c r="J49" s="816"/>
      <c r="K49" s="816"/>
      <c r="L49" s="816"/>
      <c r="M49" s="816"/>
      <c r="N49" s="816"/>
      <c r="O49" s="817">
        <v>3.6742054249004327E-2</v>
      </c>
    </row>
    <row r="50" spans="1:15" ht="13.5" thickBot="1">
      <c r="A50" s="1061"/>
      <c r="B50" s="801" t="s">
        <v>59</v>
      </c>
      <c r="C50" s="818">
        <v>2.24272136203067E-2</v>
      </c>
      <c r="D50" s="816">
        <v>6.8661154242938395E-3</v>
      </c>
      <c r="E50" s="816"/>
      <c r="F50" s="816"/>
      <c r="G50" s="816"/>
      <c r="H50" s="816"/>
      <c r="I50" s="816"/>
      <c r="J50" s="816"/>
      <c r="K50" s="816"/>
      <c r="L50" s="816"/>
      <c r="M50" s="816"/>
      <c r="N50" s="816"/>
      <c r="O50" s="817">
        <v>1.4338485467094335E-2</v>
      </c>
    </row>
    <row r="51" spans="1:15" ht="15" thickBot="1">
      <c r="A51" s="1061"/>
      <c r="B51" s="805" t="s">
        <v>65</v>
      </c>
      <c r="C51" s="819">
        <v>-3.1355663254267817E-3</v>
      </c>
      <c r="D51" s="819">
        <v>-3.0440597540697868E-2</v>
      </c>
      <c r="E51" s="819"/>
      <c r="F51" s="819"/>
      <c r="G51" s="819"/>
      <c r="H51" s="819"/>
      <c r="I51" s="819"/>
      <c r="J51" s="819"/>
      <c r="K51" s="819"/>
      <c r="L51" s="819"/>
      <c r="M51" s="819"/>
      <c r="N51" s="819"/>
      <c r="O51" s="820">
        <v>-1.7036186793934593E-2</v>
      </c>
    </row>
    <row r="52" spans="1:15" ht="13.5" thickBot="1">
      <c r="A52" s="1061" t="s">
        <v>44</v>
      </c>
      <c r="B52" s="801" t="s">
        <v>61</v>
      </c>
      <c r="C52" s="816">
        <v>-7.4237435295682372E-2</v>
      </c>
      <c r="D52" s="816">
        <v>-4.9978650947157255E-2</v>
      </c>
      <c r="E52" s="816"/>
      <c r="F52" s="816"/>
      <c r="G52" s="816"/>
      <c r="H52" s="816"/>
      <c r="I52" s="816"/>
      <c r="J52" s="816"/>
      <c r="K52" s="816"/>
      <c r="L52" s="816"/>
      <c r="M52" s="816"/>
      <c r="N52" s="816"/>
      <c r="O52" s="817">
        <v>-5.9718309859154925E-2</v>
      </c>
    </row>
    <row r="53" spans="1:15" ht="13.5" thickBot="1">
      <c r="A53" s="1061"/>
      <c r="B53" s="801" t="s">
        <v>60</v>
      </c>
      <c r="C53" s="816">
        <v>-5.6097644286055709E-2</v>
      </c>
      <c r="D53" s="816">
        <v>-8.742530961044144E-2</v>
      </c>
      <c r="E53" s="816"/>
      <c r="F53" s="816"/>
      <c r="G53" s="816"/>
      <c r="H53" s="816"/>
      <c r="I53" s="816"/>
      <c r="J53" s="816"/>
      <c r="K53" s="816"/>
      <c r="L53" s="816"/>
      <c r="M53" s="816"/>
      <c r="N53" s="816"/>
      <c r="O53" s="817">
        <v>-7.1920583468395499E-2</v>
      </c>
    </row>
    <row r="54" spans="1:15" ht="15" thickBot="1">
      <c r="A54" s="1061"/>
      <c r="B54" s="805" t="s">
        <v>65</v>
      </c>
      <c r="C54" s="819">
        <v>-6.6579490037442499E-2</v>
      </c>
      <c r="D54" s="819">
        <v>-5.3235299527595918E-2</v>
      </c>
      <c r="E54" s="819"/>
      <c r="F54" s="819"/>
      <c r="G54" s="819"/>
      <c r="H54" s="819"/>
      <c r="I54" s="819"/>
      <c r="J54" s="819"/>
      <c r="K54" s="819"/>
      <c r="L54" s="819"/>
      <c r="M54" s="819"/>
      <c r="N54" s="819"/>
      <c r="O54" s="820">
        <v>-5.720320337938925E-2</v>
      </c>
    </row>
    <row r="55" spans="1:15" ht="13.5" thickBot="1">
      <c r="A55" s="1061" t="s">
        <v>43</v>
      </c>
      <c r="B55" s="801" t="s">
        <v>61</v>
      </c>
      <c r="C55" s="816">
        <v>8.9044289044289085E-2</v>
      </c>
      <c r="D55" s="816">
        <v>-2.6031013868236506E-2</v>
      </c>
      <c r="E55" s="816"/>
      <c r="F55" s="816"/>
      <c r="G55" s="816"/>
      <c r="H55" s="816"/>
      <c r="I55" s="816"/>
      <c r="J55" s="816"/>
      <c r="K55" s="816"/>
      <c r="L55" s="816"/>
      <c r="M55" s="816"/>
      <c r="N55" s="816"/>
      <c r="O55" s="817">
        <v>8.8581730769230649E-2</v>
      </c>
    </row>
    <row r="56" spans="1:15" ht="13.5" thickBot="1">
      <c r="A56" s="1061"/>
      <c r="B56" s="801" t="s">
        <v>60</v>
      </c>
      <c r="C56" s="816">
        <v>1.0612145613152155</v>
      </c>
      <c r="D56" s="816">
        <v>1.0332107585627226</v>
      </c>
      <c r="E56" s="816"/>
      <c r="F56" s="816"/>
      <c r="G56" s="816"/>
      <c r="H56" s="816"/>
      <c r="I56" s="816"/>
      <c r="J56" s="816"/>
      <c r="K56" s="816"/>
      <c r="L56" s="816"/>
      <c r="M56" s="816"/>
      <c r="N56" s="816"/>
      <c r="O56" s="817">
        <v>1.0468064358849341</v>
      </c>
    </row>
    <row r="57" spans="1:15" ht="13.5" thickBot="1">
      <c r="A57" s="1061"/>
      <c r="B57" s="801" t="s">
        <v>59</v>
      </c>
      <c r="C57" s="816">
        <v>-4.681565520726369E-2</v>
      </c>
      <c r="D57" s="816">
        <v>-2.0486516370784667E-2</v>
      </c>
      <c r="E57" s="816"/>
      <c r="F57" s="816"/>
      <c r="G57" s="816"/>
      <c r="H57" s="816"/>
      <c r="I57" s="816"/>
      <c r="J57" s="816"/>
      <c r="K57" s="816"/>
      <c r="L57" s="816"/>
      <c r="M57" s="816"/>
      <c r="N57" s="816"/>
      <c r="O57" s="817">
        <v>-3.3259002704369781E-2</v>
      </c>
    </row>
    <row r="58" spans="1:15" ht="15" thickBot="1">
      <c r="A58" s="1061"/>
      <c r="B58" s="805" t="s">
        <v>65</v>
      </c>
      <c r="C58" s="819">
        <v>0.29089228065650546</v>
      </c>
      <c r="D58" s="819">
        <v>0.31602812242737044</v>
      </c>
      <c r="E58" s="819"/>
      <c r="F58" s="819"/>
      <c r="G58" s="819"/>
      <c r="H58" s="819"/>
      <c r="I58" s="819"/>
      <c r="J58" s="819"/>
      <c r="K58" s="819"/>
      <c r="L58" s="819"/>
      <c r="M58" s="819"/>
      <c r="N58" s="819"/>
      <c r="O58" s="820">
        <v>0.29236303679832115</v>
      </c>
    </row>
    <row r="59" spans="1:15" ht="13.5" thickBot="1">
      <c r="A59" s="1061" t="s">
        <v>42</v>
      </c>
      <c r="B59" s="801" t="s">
        <v>61</v>
      </c>
      <c r="C59" s="816">
        <v>-0.12957005492064053</v>
      </c>
      <c r="D59" s="816">
        <v>-6.4548044595498177E-2</v>
      </c>
      <c r="E59" s="816"/>
      <c r="F59" s="816"/>
      <c r="G59" s="816"/>
      <c r="H59" s="816"/>
      <c r="I59" s="816"/>
      <c r="J59" s="816"/>
      <c r="K59" s="816"/>
      <c r="L59" s="816"/>
      <c r="M59" s="816"/>
      <c r="N59" s="816"/>
      <c r="O59" s="817">
        <v>-0.10002977076510865</v>
      </c>
    </row>
    <row r="60" spans="1:15" ht="13.5" thickBot="1">
      <c r="A60" s="1061"/>
      <c r="B60" s="801" t="s">
        <v>66</v>
      </c>
      <c r="C60" s="816">
        <v>-1.878022737265253E-2</v>
      </c>
      <c r="D60" s="816">
        <v>-2.1434544082556625E-2</v>
      </c>
      <c r="E60" s="816"/>
      <c r="F60" s="816"/>
      <c r="G60" s="816"/>
      <c r="H60" s="816"/>
      <c r="I60" s="816"/>
      <c r="J60" s="816"/>
      <c r="K60" s="816"/>
      <c r="L60" s="816"/>
      <c r="M60" s="816"/>
      <c r="N60" s="816"/>
      <c r="O60" s="817">
        <v>-2.0165289256198329E-2</v>
      </c>
    </row>
    <row r="61" spans="1:15" ht="15" thickBot="1">
      <c r="A61" s="1061"/>
      <c r="B61" s="805" t="s">
        <v>65</v>
      </c>
      <c r="C61" s="819">
        <v>-9.6556844200163305E-2</v>
      </c>
      <c r="D61" s="819">
        <v>-4.6285526448872356E-2</v>
      </c>
      <c r="E61" s="819"/>
      <c r="F61" s="819"/>
      <c r="G61" s="819"/>
      <c r="H61" s="819"/>
      <c r="I61" s="819"/>
      <c r="J61" s="819"/>
      <c r="K61" s="819"/>
      <c r="L61" s="819"/>
      <c r="M61" s="819"/>
      <c r="N61" s="819"/>
      <c r="O61" s="820">
        <v>-7.5734740015071522E-2</v>
      </c>
    </row>
    <row r="62" spans="1:15" ht="13.5" thickBot="1">
      <c r="A62" s="1061" t="s">
        <v>41</v>
      </c>
      <c r="B62" s="801" t="s">
        <v>61</v>
      </c>
      <c r="C62" s="821">
        <v>-5.5715277089324064E-3</v>
      </c>
      <c r="D62" s="821">
        <v>7.4170257136674436E-3</v>
      </c>
      <c r="E62" s="821"/>
      <c r="F62" s="821"/>
      <c r="G62" s="821"/>
      <c r="H62" s="821"/>
      <c r="I62" s="821"/>
      <c r="J62" s="821"/>
      <c r="K62" s="821"/>
      <c r="L62" s="821"/>
      <c r="M62" s="821"/>
      <c r="N62" s="821"/>
      <c r="O62" s="822">
        <v>9.8755678451505351E-4</v>
      </c>
    </row>
    <row r="63" spans="1:15" ht="13.5" thickBot="1">
      <c r="A63" s="1062"/>
      <c r="B63" s="823" t="s">
        <v>60</v>
      </c>
      <c r="C63" s="821">
        <v>-5.9753086419753132E-2</v>
      </c>
      <c r="D63" s="821">
        <v>-3.4968266683098055E-2</v>
      </c>
      <c r="E63" s="821"/>
      <c r="F63" s="821"/>
      <c r="G63" s="821"/>
      <c r="H63" s="821"/>
      <c r="I63" s="821"/>
      <c r="J63" s="821"/>
      <c r="K63" s="821"/>
      <c r="L63" s="821"/>
      <c r="M63" s="821"/>
      <c r="N63" s="821"/>
      <c r="O63" s="822">
        <v>-4.7363552266420021E-2</v>
      </c>
    </row>
    <row r="64" spans="1:15" ht="15" thickBot="1">
      <c r="A64" s="1062"/>
      <c r="B64" s="824" t="s">
        <v>65</v>
      </c>
      <c r="C64" s="825">
        <v>-2.6717050379688655E-2</v>
      </c>
      <c r="D64" s="825">
        <v>-9.1010601894651721E-3</v>
      </c>
      <c r="E64" s="825"/>
      <c r="F64" s="825"/>
      <c r="G64" s="825"/>
      <c r="H64" s="825"/>
      <c r="I64" s="825"/>
      <c r="J64" s="825"/>
      <c r="K64" s="825"/>
      <c r="L64" s="825"/>
      <c r="M64" s="825"/>
      <c r="N64" s="825"/>
      <c r="O64" s="826">
        <v>-1.7950446654306385E-2</v>
      </c>
    </row>
    <row r="65" spans="1:15" ht="15.75" thickBot="1">
      <c r="A65" s="1063" t="s">
        <v>81</v>
      </c>
      <c r="B65" s="1064"/>
      <c r="C65" s="827">
        <v>1.5554277115135542E-2</v>
      </c>
      <c r="D65" s="827">
        <v>2.3025788853433503E-2</v>
      </c>
      <c r="E65" s="827"/>
      <c r="F65" s="827"/>
      <c r="G65" s="827"/>
      <c r="H65" s="827"/>
      <c r="I65" s="827"/>
      <c r="J65" s="827"/>
      <c r="K65" s="827"/>
      <c r="L65" s="827"/>
      <c r="M65" s="827"/>
      <c r="N65" s="827"/>
      <c r="O65" s="828">
        <v>1.9095248920209217E-2</v>
      </c>
    </row>
  </sheetData>
  <mergeCells count="39">
    <mergeCell ref="A11:A14"/>
    <mergeCell ref="A1:O1"/>
    <mergeCell ref="A2:A3"/>
    <mergeCell ref="B2:B3"/>
    <mergeCell ref="A4:A7"/>
    <mergeCell ref="A8:A10"/>
    <mergeCell ref="A43:B43"/>
    <mergeCell ref="A15:A17"/>
    <mergeCell ref="A18:A20"/>
    <mergeCell ref="A21:B21"/>
    <mergeCell ref="A23:O23"/>
    <mergeCell ref="A24:A25"/>
    <mergeCell ref="B24:B25"/>
    <mergeCell ref="A26:A29"/>
    <mergeCell ref="A30:A32"/>
    <mergeCell ref="A33:A36"/>
    <mergeCell ref="A37:A39"/>
    <mergeCell ref="A40:A42"/>
    <mergeCell ref="A48:A51"/>
    <mergeCell ref="A45:O45"/>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A52:A54"/>
    <mergeCell ref="A55:A58"/>
    <mergeCell ref="A59:A61"/>
    <mergeCell ref="A62:A64"/>
    <mergeCell ref="A65:B65"/>
  </mergeCells>
  <printOptions horizontalCentered="1"/>
  <pageMargins left="0" right="0" top="1.25" bottom="1" header="0.5" footer="0.75"/>
  <pageSetup paperSize="5" scale="66" fitToWidth="3" fitToHeight="3" orientation="landscape" r:id="rId1"/>
  <headerFooter alignWithMargins="0">
    <oddHeader>&amp;L&amp;G&amp;C&amp;"Batang,Bold"&amp;20
AVERAGE DAILY RATE $ BY REGION AND NUMBER OF ROOMS</oddHeader>
    <oddFooter>&amp;L&amp;"Arial,Bold"&amp;12Prepared by:  Carlos J.  Acobis Ross
Source:  Average Daily Rate Monthly Survey
Research and Statistics Division</oddFooter>
  </headerFooter>
  <rowBreaks count="1" manualBreakCount="1">
    <brk id="44"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35"/>
  <sheetViews>
    <sheetView topLeftCell="B1" workbookViewId="0">
      <selection sqref="A1:O1"/>
    </sheetView>
  </sheetViews>
  <sheetFormatPr defaultRowHeight="12.75"/>
  <cols>
    <col min="1" max="1" width="15.85546875" style="495" customWidth="1"/>
    <col min="2" max="2" width="26.140625" style="495" bestFit="1" customWidth="1"/>
    <col min="3" max="14" width="12.5703125" style="772" bestFit="1" customWidth="1"/>
    <col min="15" max="15" width="15.5703125" style="495" bestFit="1" customWidth="1"/>
    <col min="16" max="256" width="9.140625" style="495"/>
    <col min="257" max="257" width="15.85546875" style="495" customWidth="1"/>
    <col min="258" max="258" width="26.140625" style="495" bestFit="1" customWidth="1"/>
    <col min="259" max="270" width="12.5703125" style="495" bestFit="1" customWidth="1"/>
    <col min="271" max="271" width="15.5703125" style="495" bestFit="1" customWidth="1"/>
    <col min="272" max="512" width="9.140625" style="495"/>
    <col min="513" max="513" width="15.85546875" style="495" customWidth="1"/>
    <col min="514" max="514" width="26.140625" style="495" bestFit="1" customWidth="1"/>
    <col min="515" max="526" width="12.5703125" style="495" bestFit="1" customWidth="1"/>
    <col min="527" max="527" width="15.5703125" style="495" bestFit="1" customWidth="1"/>
    <col min="528" max="768" width="9.140625" style="495"/>
    <col min="769" max="769" width="15.85546875" style="495" customWidth="1"/>
    <col min="770" max="770" width="26.140625" style="495" bestFit="1" customWidth="1"/>
    <col min="771" max="782" width="12.5703125" style="495" bestFit="1" customWidth="1"/>
    <col min="783" max="783" width="15.5703125" style="495" bestFit="1" customWidth="1"/>
    <col min="784" max="1024" width="9.140625" style="495"/>
    <col min="1025" max="1025" width="15.85546875" style="495" customWidth="1"/>
    <col min="1026" max="1026" width="26.140625" style="495" bestFit="1" customWidth="1"/>
    <col min="1027" max="1038" width="12.5703125" style="495" bestFit="1" customWidth="1"/>
    <col min="1039" max="1039" width="15.5703125" style="495" bestFit="1" customWidth="1"/>
    <col min="1040" max="1280" width="9.140625" style="495"/>
    <col min="1281" max="1281" width="15.85546875" style="495" customWidth="1"/>
    <col min="1282" max="1282" width="26.140625" style="495" bestFit="1" customWidth="1"/>
    <col min="1283" max="1294" width="12.5703125" style="495" bestFit="1" customWidth="1"/>
    <col min="1295" max="1295" width="15.5703125" style="495" bestFit="1" customWidth="1"/>
    <col min="1296" max="1536" width="9.140625" style="495"/>
    <col min="1537" max="1537" width="15.85546875" style="495" customWidth="1"/>
    <col min="1538" max="1538" width="26.140625" style="495" bestFit="1" customWidth="1"/>
    <col min="1539" max="1550" width="12.5703125" style="495" bestFit="1" customWidth="1"/>
    <col min="1551" max="1551" width="15.5703125" style="495" bestFit="1" customWidth="1"/>
    <col min="1552" max="1792" width="9.140625" style="495"/>
    <col min="1793" max="1793" width="15.85546875" style="495" customWidth="1"/>
    <col min="1794" max="1794" width="26.140625" style="495" bestFit="1" customWidth="1"/>
    <col min="1795" max="1806" width="12.5703125" style="495" bestFit="1" customWidth="1"/>
    <col min="1807" max="1807" width="15.5703125" style="495" bestFit="1" customWidth="1"/>
    <col min="1808" max="2048" width="9.140625" style="495"/>
    <col min="2049" max="2049" width="15.85546875" style="495" customWidth="1"/>
    <col min="2050" max="2050" width="26.140625" style="495" bestFit="1" customWidth="1"/>
    <col min="2051" max="2062" width="12.5703125" style="495" bestFit="1" customWidth="1"/>
    <col min="2063" max="2063" width="15.5703125" style="495" bestFit="1" customWidth="1"/>
    <col min="2064" max="2304" width="9.140625" style="495"/>
    <col min="2305" max="2305" width="15.85546875" style="495" customWidth="1"/>
    <col min="2306" max="2306" width="26.140625" style="495" bestFit="1" customWidth="1"/>
    <col min="2307" max="2318" width="12.5703125" style="495" bestFit="1" customWidth="1"/>
    <col min="2319" max="2319" width="15.5703125" style="495" bestFit="1" customWidth="1"/>
    <col min="2320" max="2560" width="9.140625" style="495"/>
    <col min="2561" max="2561" width="15.85546875" style="495" customWidth="1"/>
    <col min="2562" max="2562" width="26.140625" style="495" bestFit="1" customWidth="1"/>
    <col min="2563" max="2574" width="12.5703125" style="495" bestFit="1" customWidth="1"/>
    <col min="2575" max="2575" width="15.5703125" style="495" bestFit="1" customWidth="1"/>
    <col min="2576" max="2816" width="9.140625" style="495"/>
    <col min="2817" max="2817" width="15.85546875" style="495" customWidth="1"/>
    <col min="2818" max="2818" width="26.140625" style="495" bestFit="1" customWidth="1"/>
    <col min="2819" max="2830" width="12.5703125" style="495" bestFit="1" customWidth="1"/>
    <col min="2831" max="2831" width="15.5703125" style="495" bestFit="1" customWidth="1"/>
    <col min="2832" max="3072" width="9.140625" style="495"/>
    <col min="3073" max="3073" width="15.85546875" style="495" customWidth="1"/>
    <col min="3074" max="3074" width="26.140625" style="495" bestFit="1" customWidth="1"/>
    <col min="3075" max="3086" width="12.5703125" style="495" bestFit="1" customWidth="1"/>
    <col min="3087" max="3087" width="15.5703125" style="495" bestFit="1" customWidth="1"/>
    <col min="3088" max="3328" width="9.140625" style="495"/>
    <col min="3329" max="3329" width="15.85546875" style="495" customWidth="1"/>
    <col min="3330" max="3330" width="26.140625" style="495" bestFit="1" customWidth="1"/>
    <col min="3331" max="3342" width="12.5703125" style="495" bestFit="1" customWidth="1"/>
    <col min="3343" max="3343" width="15.5703125" style="495" bestFit="1" customWidth="1"/>
    <col min="3344" max="3584" width="9.140625" style="495"/>
    <col min="3585" max="3585" width="15.85546875" style="495" customWidth="1"/>
    <col min="3586" max="3586" width="26.140625" style="495" bestFit="1" customWidth="1"/>
    <col min="3587" max="3598" width="12.5703125" style="495" bestFit="1" customWidth="1"/>
    <col min="3599" max="3599" width="15.5703125" style="495" bestFit="1" customWidth="1"/>
    <col min="3600" max="3840" width="9.140625" style="495"/>
    <col min="3841" max="3841" width="15.85546875" style="495" customWidth="1"/>
    <col min="3842" max="3842" width="26.140625" style="495" bestFit="1" customWidth="1"/>
    <col min="3843" max="3854" width="12.5703125" style="495" bestFit="1" customWidth="1"/>
    <col min="3855" max="3855" width="15.5703125" style="495" bestFit="1" customWidth="1"/>
    <col min="3856" max="4096" width="9.140625" style="495"/>
    <col min="4097" max="4097" width="15.85546875" style="495" customWidth="1"/>
    <col min="4098" max="4098" width="26.140625" style="495" bestFit="1" customWidth="1"/>
    <col min="4099" max="4110" width="12.5703125" style="495" bestFit="1" customWidth="1"/>
    <col min="4111" max="4111" width="15.5703125" style="495" bestFit="1" customWidth="1"/>
    <col min="4112" max="4352" width="9.140625" style="495"/>
    <col min="4353" max="4353" width="15.85546875" style="495" customWidth="1"/>
    <col min="4354" max="4354" width="26.140625" style="495" bestFit="1" customWidth="1"/>
    <col min="4355" max="4366" width="12.5703125" style="495" bestFit="1" customWidth="1"/>
    <col min="4367" max="4367" width="15.5703125" style="495" bestFit="1" customWidth="1"/>
    <col min="4368" max="4608" width="9.140625" style="495"/>
    <col min="4609" max="4609" width="15.85546875" style="495" customWidth="1"/>
    <col min="4610" max="4610" width="26.140625" style="495" bestFit="1" customWidth="1"/>
    <col min="4611" max="4622" width="12.5703125" style="495" bestFit="1" customWidth="1"/>
    <col min="4623" max="4623" width="15.5703125" style="495" bestFit="1" customWidth="1"/>
    <col min="4624" max="4864" width="9.140625" style="495"/>
    <col min="4865" max="4865" width="15.85546875" style="495" customWidth="1"/>
    <col min="4866" max="4866" width="26.140625" style="495" bestFit="1" customWidth="1"/>
    <col min="4867" max="4878" width="12.5703125" style="495" bestFit="1" customWidth="1"/>
    <col min="4879" max="4879" width="15.5703125" style="495" bestFit="1" customWidth="1"/>
    <col min="4880" max="5120" width="9.140625" style="495"/>
    <col min="5121" max="5121" width="15.85546875" style="495" customWidth="1"/>
    <col min="5122" max="5122" width="26.140625" style="495" bestFit="1" customWidth="1"/>
    <col min="5123" max="5134" width="12.5703125" style="495" bestFit="1" customWidth="1"/>
    <col min="5135" max="5135" width="15.5703125" style="495" bestFit="1" customWidth="1"/>
    <col min="5136" max="5376" width="9.140625" style="495"/>
    <col min="5377" max="5377" width="15.85546875" style="495" customWidth="1"/>
    <col min="5378" max="5378" width="26.140625" style="495" bestFit="1" customWidth="1"/>
    <col min="5379" max="5390" width="12.5703125" style="495" bestFit="1" customWidth="1"/>
    <col min="5391" max="5391" width="15.5703125" style="495" bestFit="1" customWidth="1"/>
    <col min="5392" max="5632" width="9.140625" style="495"/>
    <col min="5633" max="5633" width="15.85546875" style="495" customWidth="1"/>
    <col min="5634" max="5634" width="26.140625" style="495" bestFit="1" customWidth="1"/>
    <col min="5635" max="5646" width="12.5703125" style="495" bestFit="1" customWidth="1"/>
    <col min="5647" max="5647" width="15.5703125" style="495" bestFit="1" customWidth="1"/>
    <col min="5648" max="5888" width="9.140625" style="495"/>
    <col min="5889" max="5889" width="15.85546875" style="495" customWidth="1"/>
    <col min="5890" max="5890" width="26.140625" style="495" bestFit="1" customWidth="1"/>
    <col min="5891" max="5902" width="12.5703125" style="495" bestFit="1" customWidth="1"/>
    <col min="5903" max="5903" width="15.5703125" style="495" bestFit="1" customWidth="1"/>
    <col min="5904" max="6144" width="9.140625" style="495"/>
    <col min="6145" max="6145" width="15.85546875" style="495" customWidth="1"/>
    <col min="6146" max="6146" width="26.140625" style="495" bestFit="1" customWidth="1"/>
    <col min="6147" max="6158" width="12.5703125" style="495" bestFit="1" customWidth="1"/>
    <col min="6159" max="6159" width="15.5703125" style="495" bestFit="1" customWidth="1"/>
    <col min="6160" max="6400" width="9.140625" style="495"/>
    <col min="6401" max="6401" width="15.85546875" style="495" customWidth="1"/>
    <col min="6402" max="6402" width="26.140625" style="495" bestFit="1" customWidth="1"/>
    <col min="6403" max="6414" width="12.5703125" style="495" bestFit="1" customWidth="1"/>
    <col min="6415" max="6415" width="15.5703125" style="495" bestFit="1" customWidth="1"/>
    <col min="6416" max="6656" width="9.140625" style="495"/>
    <col min="6657" max="6657" width="15.85546875" style="495" customWidth="1"/>
    <col min="6658" max="6658" width="26.140625" style="495" bestFit="1" customWidth="1"/>
    <col min="6659" max="6670" width="12.5703125" style="495" bestFit="1" customWidth="1"/>
    <col min="6671" max="6671" width="15.5703125" style="495" bestFit="1" customWidth="1"/>
    <col min="6672" max="6912" width="9.140625" style="495"/>
    <col min="6913" max="6913" width="15.85546875" style="495" customWidth="1"/>
    <col min="6914" max="6914" width="26.140625" style="495" bestFit="1" customWidth="1"/>
    <col min="6915" max="6926" width="12.5703125" style="495" bestFit="1" customWidth="1"/>
    <col min="6927" max="6927" width="15.5703125" style="495" bestFit="1" customWidth="1"/>
    <col min="6928" max="7168" width="9.140625" style="495"/>
    <col min="7169" max="7169" width="15.85546875" style="495" customWidth="1"/>
    <col min="7170" max="7170" width="26.140625" style="495" bestFit="1" customWidth="1"/>
    <col min="7171" max="7182" width="12.5703125" style="495" bestFit="1" customWidth="1"/>
    <col min="7183" max="7183" width="15.5703125" style="495" bestFit="1" customWidth="1"/>
    <col min="7184" max="7424" width="9.140625" style="495"/>
    <col min="7425" max="7425" width="15.85546875" style="495" customWidth="1"/>
    <col min="7426" max="7426" width="26.140625" style="495" bestFit="1" customWidth="1"/>
    <col min="7427" max="7438" width="12.5703125" style="495" bestFit="1" customWidth="1"/>
    <col min="7439" max="7439" width="15.5703125" style="495" bestFit="1" customWidth="1"/>
    <col min="7440" max="7680" width="9.140625" style="495"/>
    <col min="7681" max="7681" width="15.85546875" style="495" customWidth="1"/>
    <col min="7682" max="7682" width="26.140625" style="495" bestFit="1" customWidth="1"/>
    <col min="7683" max="7694" width="12.5703125" style="495" bestFit="1" customWidth="1"/>
    <col min="7695" max="7695" width="15.5703125" style="495" bestFit="1" customWidth="1"/>
    <col min="7696" max="7936" width="9.140625" style="495"/>
    <col min="7937" max="7937" width="15.85546875" style="495" customWidth="1"/>
    <col min="7938" max="7938" width="26.140625" style="495" bestFit="1" customWidth="1"/>
    <col min="7939" max="7950" width="12.5703125" style="495" bestFit="1" customWidth="1"/>
    <col min="7951" max="7951" width="15.5703125" style="495" bestFit="1" customWidth="1"/>
    <col min="7952" max="8192" width="9.140625" style="495"/>
    <col min="8193" max="8193" width="15.85546875" style="495" customWidth="1"/>
    <col min="8194" max="8194" width="26.140625" style="495" bestFit="1" customWidth="1"/>
    <col min="8195" max="8206" width="12.5703125" style="495" bestFit="1" customWidth="1"/>
    <col min="8207" max="8207" width="15.5703125" style="495" bestFit="1" customWidth="1"/>
    <col min="8208" max="8448" width="9.140625" style="495"/>
    <col min="8449" max="8449" width="15.85546875" style="495" customWidth="1"/>
    <col min="8450" max="8450" width="26.140625" style="495" bestFit="1" customWidth="1"/>
    <col min="8451" max="8462" width="12.5703125" style="495" bestFit="1" customWidth="1"/>
    <col min="8463" max="8463" width="15.5703125" style="495" bestFit="1" customWidth="1"/>
    <col min="8464" max="8704" width="9.140625" style="495"/>
    <col min="8705" max="8705" width="15.85546875" style="495" customWidth="1"/>
    <col min="8706" max="8706" width="26.140625" style="495" bestFit="1" customWidth="1"/>
    <col min="8707" max="8718" width="12.5703125" style="495" bestFit="1" customWidth="1"/>
    <col min="8719" max="8719" width="15.5703125" style="495" bestFit="1" customWidth="1"/>
    <col min="8720" max="8960" width="9.140625" style="495"/>
    <col min="8961" max="8961" width="15.85546875" style="495" customWidth="1"/>
    <col min="8962" max="8962" width="26.140625" style="495" bestFit="1" customWidth="1"/>
    <col min="8963" max="8974" width="12.5703125" style="495" bestFit="1" customWidth="1"/>
    <col min="8975" max="8975" width="15.5703125" style="495" bestFit="1" customWidth="1"/>
    <col min="8976" max="9216" width="9.140625" style="495"/>
    <col min="9217" max="9217" width="15.85546875" style="495" customWidth="1"/>
    <col min="9218" max="9218" width="26.140625" style="495" bestFit="1" customWidth="1"/>
    <col min="9219" max="9230" width="12.5703125" style="495" bestFit="1" customWidth="1"/>
    <col min="9231" max="9231" width="15.5703125" style="495" bestFit="1" customWidth="1"/>
    <col min="9232" max="9472" width="9.140625" style="495"/>
    <col min="9473" max="9473" width="15.85546875" style="495" customWidth="1"/>
    <col min="9474" max="9474" width="26.140625" style="495" bestFit="1" customWidth="1"/>
    <col min="9475" max="9486" width="12.5703125" style="495" bestFit="1" customWidth="1"/>
    <col min="9487" max="9487" width="15.5703125" style="495" bestFit="1" customWidth="1"/>
    <col min="9488" max="9728" width="9.140625" style="495"/>
    <col min="9729" max="9729" width="15.85546875" style="495" customWidth="1"/>
    <col min="9730" max="9730" width="26.140625" style="495" bestFit="1" customWidth="1"/>
    <col min="9731" max="9742" width="12.5703125" style="495" bestFit="1" customWidth="1"/>
    <col min="9743" max="9743" width="15.5703125" style="495" bestFit="1" customWidth="1"/>
    <col min="9744" max="9984" width="9.140625" style="495"/>
    <col min="9985" max="9985" width="15.85546875" style="495" customWidth="1"/>
    <col min="9986" max="9986" width="26.140625" style="495" bestFit="1" customWidth="1"/>
    <col min="9987" max="9998" width="12.5703125" style="495" bestFit="1" customWidth="1"/>
    <col min="9999" max="9999" width="15.5703125" style="495" bestFit="1" customWidth="1"/>
    <col min="10000" max="10240" width="9.140625" style="495"/>
    <col min="10241" max="10241" width="15.85546875" style="495" customWidth="1"/>
    <col min="10242" max="10242" width="26.140625" style="495" bestFit="1" customWidth="1"/>
    <col min="10243" max="10254" width="12.5703125" style="495" bestFit="1" customWidth="1"/>
    <col min="10255" max="10255" width="15.5703125" style="495" bestFit="1" customWidth="1"/>
    <col min="10256" max="10496" width="9.140625" style="495"/>
    <col min="10497" max="10497" width="15.85546875" style="495" customWidth="1"/>
    <col min="10498" max="10498" width="26.140625" style="495" bestFit="1" customWidth="1"/>
    <col min="10499" max="10510" width="12.5703125" style="495" bestFit="1" customWidth="1"/>
    <col min="10511" max="10511" width="15.5703125" style="495" bestFit="1" customWidth="1"/>
    <col min="10512" max="10752" width="9.140625" style="495"/>
    <col min="10753" max="10753" width="15.85546875" style="495" customWidth="1"/>
    <col min="10754" max="10754" width="26.140625" style="495" bestFit="1" customWidth="1"/>
    <col min="10755" max="10766" width="12.5703125" style="495" bestFit="1" customWidth="1"/>
    <col min="10767" max="10767" width="15.5703125" style="495" bestFit="1" customWidth="1"/>
    <col min="10768" max="11008" width="9.140625" style="495"/>
    <col min="11009" max="11009" width="15.85546875" style="495" customWidth="1"/>
    <col min="11010" max="11010" width="26.140625" style="495" bestFit="1" customWidth="1"/>
    <col min="11011" max="11022" width="12.5703125" style="495" bestFit="1" customWidth="1"/>
    <col min="11023" max="11023" width="15.5703125" style="495" bestFit="1" customWidth="1"/>
    <col min="11024" max="11264" width="9.140625" style="495"/>
    <col min="11265" max="11265" width="15.85546875" style="495" customWidth="1"/>
    <col min="11266" max="11266" width="26.140625" style="495" bestFit="1" customWidth="1"/>
    <col min="11267" max="11278" width="12.5703125" style="495" bestFit="1" customWidth="1"/>
    <col min="11279" max="11279" width="15.5703125" style="495" bestFit="1" customWidth="1"/>
    <col min="11280" max="11520" width="9.140625" style="495"/>
    <col min="11521" max="11521" width="15.85546875" style="495" customWidth="1"/>
    <col min="11522" max="11522" width="26.140625" style="495" bestFit="1" customWidth="1"/>
    <col min="11523" max="11534" width="12.5703125" style="495" bestFit="1" customWidth="1"/>
    <col min="11535" max="11535" width="15.5703125" style="495" bestFit="1" customWidth="1"/>
    <col min="11536" max="11776" width="9.140625" style="495"/>
    <col min="11777" max="11777" width="15.85546875" style="495" customWidth="1"/>
    <col min="11778" max="11778" width="26.140625" style="495" bestFit="1" customWidth="1"/>
    <col min="11779" max="11790" width="12.5703125" style="495" bestFit="1" customWidth="1"/>
    <col min="11791" max="11791" width="15.5703125" style="495" bestFit="1" customWidth="1"/>
    <col min="11792" max="12032" width="9.140625" style="495"/>
    <col min="12033" max="12033" width="15.85546875" style="495" customWidth="1"/>
    <col min="12034" max="12034" width="26.140625" style="495" bestFit="1" customWidth="1"/>
    <col min="12035" max="12046" width="12.5703125" style="495" bestFit="1" customWidth="1"/>
    <col min="12047" max="12047" width="15.5703125" style="495" bestFit="1" customWidth="1"/>
    <col min="12048" max="12288" width="9.140625" style="495"/>
    <col min="12289" max="12289" width="15.85546875" style="495" customWidth="1"/>
    <col min="12290" max="12290" width="26.140625" style="495" bestFit="1" customWidth="1"/>
    <col min="12291" max="12302" width="12.5703125" style="495" bestFit="1" customWidth="1"/>
    <col min="12303" max="12303" width="15.5703125" style="495" bestFit="1" customWidth="1"/>
    <col min="12304" max="12544" width="9.140625" style="495"/>
    <col min="12545" max="12545" width="15.85546875" style="495" customWidth="1"/>
    <col min="12546" max="12546" width="26.140625" style="495" bestFit="1" customWidth="1"/>
    <col min="12547" max="12558" width="12.5703125" style="495" bestFit="1" customWidth="1"/>
    <col min="12559" max="12559" width="15.5703125" style="495" bestFit="1" customWidth="1"/>
    <col min="12560" max="12800" width="9.140625" style="495"/>
    <col min="12801" max="12801" width="15.85546875" style="495" customWidth="1"/>
    <col min="12802" max="12802" width="26.140625" style="495" bestFit="1" customWidth="1"/>
    <col min="12803" max="12814" width="12.5703125" style="495" bestFit="1" customWidth="1"/>
    <col min="12815" max="12815" width="15.5703125" style="495" bestFit="1" customWidth="1"/>
    <col min="12816" max="13056" width="9.140625" style="495"/>
    <col min="13057" max="13057" width="15.85546875" style="495" customWidth="1"/>
    <col min="13058" max="13058" width="26.140625" style="495" bestFit="1" customWidth="1"/>
    <col min="13059" max="13070" width="12.5703125" style="495" bestFit="1" customWidth="1"/>
    <col min="13071" max="13071" width="15.5703125" style="495" bestFit="1" customWidth="1"/>
    <col min="13072" max="13312" width="9.140625" style="495"/>
    <col min="13313" max="13313" width="15.85546875" style="495" customWidth="1"/>
    <col min="13314" max="13314" width="26.140625" style="495" bestFit="1" customWidth="1"/>
    <col min="13315" max="13326" width="12.5703125" style="495" bestFit="1" customWidth="1"/>
    <col min="13327" max="13327" width="15.5703125" style="495" bestFit="1" customWidth="1"/>
    <col min="13328" max="13568" width="9.140625" style="495"/>
    <col min="13569" max="13569" width="15.85546875" style="495" customWidth="1"/>
    <col min="13570" max="13570" width="26.140625" style="495" bestFit="1" customWidth="1"/>
    <col min="13571" max="13582" width="12.5703125" style="495" bestFit="1" customWidth="1"/>
    <col min="13583" max="13583" width="15.5703125" style="495" bestFit="1" customWidth="1"/>
    <col min="13584" max="13824" width="9.140625" style="495"/>
    <col min="13825" max="13825" width="15.85546875" style="495" customWidth="1"/>
    <col min="13826" max="13826" width="26.140625" style="495" bestFit="1" customWidth="1"/>
    <col min="13827" max="13838" width="12.5703125" style="495" bestFit="1" customWidth="1"/>
    <col min="13839" max="13839" width="15.5703125" style="495" bestFit="1" customWidth="1"/>
    <col min="13840" max="14080" width="9.140625" style="495"/>
    <col min="14081" max="14081" width="15.85546875" style="495" customWidth="1"/>
    <col min="14082" max="14082" width="26.140625" style="495" bestFit="1" customWidth="1"/>
    <col min="14083" max="14094" width="12.5703125" style="495" bestFit="1" customWidth="1"/>
    <col min="14095" max="14095" width="15.5703125" style="495" bestFit="1" customWidth="1"/>
    <col min="14096" max="14336" width="9.140625" style="495"/>
    <col min="14337" max="14337" width="15.85546875" style="495" customWidth="1"/>
    <col min="14338" max="14338" width="26.140625" style="495" bestFit="1" customWidth="1"/>
    <col min="14339" max="14350" width="12.5703125" style="495" bestFit="1" customWidth="1"/>
    <col min="14351" max="14351" width="15.5703125" style="495" bestFit="1" customWidth="1"/>
    <col min="14352" max="14592" width="9.140625" style="495"/>
    <col min="14593" max="14593" width="15.85546875" style="495" customWidth="1"/>
    <col min="14594" max="14594" width="26.140625" style="495" bestFit="1" customWidth="1"/>
    <col min="14595" max="14606" width="12.5703125" style="495" bestFit="1" customWidth="1"/>
    <col min="14607" max="14607" width="15.5703125" style="495" bestFit="1" customWidth="1"/>
    <col min="14608" max="14848" width="9.140625" style="495"/>
    <col min="14849" max="14849" width="15.85546875" style="495" customWidth="1"/>
    <col min="14850" max="14850" width="26.140625" style="495" bestFit="1" customWidth="1"/>
    <col min="14851" max="14862" width="12.5703125" style="495" bestFit="1" customWidth="1"/>
    <col min="14863" max="14863" width="15.5703125" style="495" bestFit="1" customWidth="1"/>
    <col min="14864" max="15104" width="9.140625" style="495"/>
    <col min="15105" max="15105" width="15.85546875" style="495" customWidth="1"/>
    <col min="15106" max="15106" width="26.140625" style="495" bestFit="1" customWidth="1"/>
    <col min="15107" max="15118" width="12.5703125" style="495" bestFit="1" customWidth="1"/>
    <col min="15119" max="15119" width="15.5703125" style="495" bestFit="1" customWidth="1"/>
    <col min="15120" max="15360" width="9.140625" style="495"/>
    <col min="15361" max="15361" width="15.85546875" style="495" customWidth="1"/>
    <col min="15362" max="15362" width="26.140625" style="495" bestFit="1" customWidth="1"/>
    <col min="15363" max="15374" width="12.5703125" style="495" bestFit="1" customWidth="1"/>
    <col min="15375" max="15375" width="15.5703125" style="495" bestFit="1" customWidth="1"/>
    <col min="15376" max="15616" width="9.140625" style="495"/>
    <col min="15617" max="15617" width="15.85546875" style="495" customWidth="1"/>
    <col min="15618" max="15618" width="26.140625" style="495" bestFit="1" customWidth="1"/>
    <col min="15619" max="15630" width="12.5703125" style="495" bestFit="1" customWidth="1"/>
    <col min="15631" max="15631" width="15.5703125" style="495" bestFit="1" customWidth="1"/>
    <col min="15632" max="15872" width="9.140625" style="495"/>
    <col min="15873" max="15873" width="15.85546875" style="495" customWidth="1"/>
    <col min="15874" max="15874" width="26.140625" style="495" bestFit="1" customWidth="1"/>
    <col min="15875" max="15886" width="12.5703125" style="495" bestFit="1" customWidth="1"/>
    <col min="15887" max="15887" width="15.5703125" style="495" bestFit="1" customWidth="1"/>
    <col min="15888" max="16128" width="9.140625" style="495"/>
    <col min="16129" max="16129" width="15.85546875" style="495" customWidth="1"/>
    <col min="16130" max="16130" width="26.140625" style="495" bestFit="1" customWidth="1"/>
    <col min="16131" max="16142" width="12.5703125" style="495" bestFit="1" customWidth="1"/>
    <col min="16143" max="16143" width="15.5703125" style="495" bestFit="1" customWidth="1"/>
    <col min="16144" max="16384" width="9.140625" style="495"/>
  </cols>
  <sheetData>
    <row r="1" spans="1:15" ht="21" customHeight="1" thickBot="1">
      <c r="A1" s="1054" t="s">
        <v>0</v>
      </c>
      <c r="B1" s="1055"/>
      <c r="C1" s="1055"/>
      <c r="D1" s="1055"/>
      <c r="E1" s="1055"/>
      <c r="F1" s="1055"/>
      <c r="G1" s="1055"/>
      <c r="H1" s="1055"/>
      <c r="I1" s="1055"/>
      <c r="J1" s="1055"/>
      <c r="K1" s="1055"/>
      <c r="L1" s="1055"/>
      <c r="M1" s="1055"/>
      <c r="N1" s="1055"/>
      <c r="O1" s="1056"/>
    </row>
    <row r="2" spans="1:15" s="762" customFormat="1" ht="27" customHeight="1" thickBot="1">
      <c r="A2" s="758" t="s">
        <v>83</v>
      </c>
      <c r="B2" s="759" t="s">
        <v>88</v>
      </c>
      <c r="C2" s="760" t="s">
        <v>95</v>
      </c>
      <c r="D2" s="760" t="s">
        <v>96</v>
      </c>
      <c r="E2" s="760" t="s">
        <v>97</v>
      </c>
      <c r="F2" s="760" t="s">
        <v>98</v>
      </c>
      <c r="G2" s="760" t="s">
        <v>99</v>
      </c>
      <c r="H2" s="760" t="s">
        <v>100</v>
      </c>
      <c r="I2" s="760" t="s">
        <v>141</v>
      </c>
      <c r="J2" s="760" t="s">
        <v>142</v>
      </c>
      <c r="K2" s="760" t="s">
        <v>143</v>
      </c>
      <c r="L2" s="760" t="s">
        <v>144</v>
      </c>
      <c r="M2" s="760" t="s">
        <v>145</v>
      </c>
      <c r="N2" s="760" t="s">
        <v>146</v>
      </c>
      <c r="O2" s="761" t="s">
        <v>16</v>
      </c>
    </row>
    <row r="3" spans="1:15" ht="15" customHeight="1" thickBot="1">
      <c r="A3" s="1052" t="s">
        <v>84</v>
      </c>
      <c r="B3" s="763" t="s">
        <v>61</v>
      </c>
      <c r="C3" s="764">
        <v>131.33937500000002</v>
      </c>
      <c r="D3" s="764">
        <v>123.30374999999999</v>
      </c>
      <c r="E3" s="764"/>
      <c r="F3" s="764"/>
      <c r="G3" s="764"/>
      <c r="H3" s="764"/>
      <c r="I3" s="764"/>
      <c r="J3" s="764"/>
      <c r="K3" s="764"/>
      <c r="L3" s="764"/>
      <c r="M3" s="764"/>
      <c r="N3" s="764"/>
      <c r="O3" s="765">
        <v>127.32</v>
      </c>
    </row>
    <row r="4" spans="1:15" ht="15" customHeight="1" thickBot="1">
      <c r="A4" s="1052"/>
      <c r="B4" s="766" t="s">
        <v>60</v>
      </c>
      <c r="C4" s="764">
        <v>137.00166666666669</v>
      </c>
      <c r="D4" s="764">
        <v>140.72</v>
      </c>
      <c r="E4" s="764"/>
      <c r="F4" s="764"/>
      <c r="G4" s="764"/>
      <c r="H4" s="764"/>
      <c r="I4" s="764"/>
      <c r="J4" s="764"/>
      <c r="K4" s="764"/>
      <c r="L4" s="764"/>
      <c r="M4" s="764"/>
      <c r="N4" s="764"/>
      <c r="O4" s="765">
        <v>138.86000000000001</v>
      </c>
    </row>
    <row r="5" spans="1:15" ht="15" customHeight="1" thickBot="1">
      <c r="A5" s="1052"/>
      <c r="B5" s="766" t="s">
        <v>59</v>
      </c>
      <c r="C5" s="764">
        <v>202.01866666666672</v>
      </c>
      <c r="D5" s="764">
        <v>215.36933333333337</v>
      </c>
      <c r="E5" s="764"/>
      <c r="F5" s="764"/>
      <c r="G5" s="764"/>
      <c r="H5" s="764"/>
      <c r="I5" s="764"/>
      <c r="J5" s="764"/>
      <c r="K5" s="764"/>
      <c r="L5" s="764"/>
      <c r="M5" s="764"/>
      <c r="N5" s="764"/>
      <c r="O5" s="765">
        <v>208.69</v>
      </c>
    </row>
    <row r="6" spans="1:15" ht="15" customHeight="1" thickBot="1">
      <c r="A6" s="1053"/>
      <c r="B6" s="767" t="s">
        <v>65</v>
      </c>
      <c r="C6" s="768">
        <v>160.91135135135133</v>
      </c>
      <c r="D6" s="768">
        <v>163.45189189189193</v>
      </c>
      <c r="E6" s="768"/>
      <c r="F6" s="768"/>
      <c r="G6" s="768"/>
      <c r="H6" s="768"/>
      <c r="I6" s="768"/>
      <c r="J6" s="768"/>
      <c r="K6" s="768"/>
      <c r="L6" s="768"/>
      <c r="M6" s="768"/>
      <c r="N6" s="768"/>
      <c r="O6" s="769">
        <v>162.18</v>
      </c>
    </row>
    <row r="7" spans="1:15" ht="15" customHeight="1" thickBot="1">
      <c r="A7" s="1051" t="s">
        <v>85</v>
      </c>
      <c r="B7" s="766" t="s">
        <v>61</v>
      </c>
      <c r="C7" s="764">
        <v>96.77729166666667</v>
      </c>
      <c r="D7" s="764">
        <v>96.375217391304332</v>
      </c>
      <c r="E7" s="764"/>
      <c r="F7" s="764"/>
      <c r="G7" s="764"/>
      <c r="H7" s="764"/>
      <c r="I7" s="764"/>
      <c r="J7" s="764"/>
      <c r="K7" s="764"/>
      <c r="L7" s="764"/>
      <c r="M7" s="764"/>
      <c r="N7" s="764"/>
      <c r="O7" s="765">
        <v>96.9</v>
      </c>
    </row>
    <row r="8" spans="1:15" ht="15" customHeight="1" thickBot="1">
      <c r="A8" s="1052"/>
      <c r="B8" s="766" t="s">
        <v>60</v>
      </c>
      <c r="C8" s="764">
        <v>168.828</v>
      </c>
      <c r="D8" s="764">
        <v>172.66066666666666</v>
      </c>
      <c r="E8" s="764"/>
      <c r="F8" s="764"/>
      <c r="G8" s="764"/>
      <c r="H8" s="764"/>
      <c r="I8" s="764"/>
      <c r="J8" s="764"/>
      <c r="K8" s="764"/>
      <c r="L8" s="764"/>
      <c r="M8" s="764"/>
      <c r="N8" s="764"/>
      <c r="O8" s="765">
        <v>170.74</v>
      </c>
    </row>
    <row r="9" spans="1:15" ht="15" customHeight="1" thickBot="1">
      <c r="A9" s="1052"/>
      <c r="B9" s="766" t="s">
        <v>59</v>
      </c>
      <c r="C9" s="764">
        <v>185.88499999999999</v>
      </c>
      <c r="D9" s="764">
        <v>201.13249999999999</v>
      </c>
      <c r="E9" s="764"/>
      <c r="F9" s="764"/>
      <c r="G9" s="764"/>
      <c r="H9" s="764"/>
      <c r="I9" s="764"/>
      <c r="J9" s="764"/>
      <c r="K9" s="764"/>
      <c r="L9" s="764"/>
      <c r="M9" s="764"/>
      <c r="N9" s="764"/>
      <c r="O9" s="765">
        <v>193.51</v>
      </c>
    </row>
    <row r="10" spans="1:15" ht="15" customHeight="1" thickBot="1">
      <c r="A10" s="1053"/>
      <c r="B10" s="767" t="s">
        <v>65</v>
      </c>
      <c r="C10" s="768">
        <v>118.22791044776122</v>
      </c>
      <c r="D10" s="768">
        <v>121.11859375000002</v>
      </c>
      <c r="E10" s="768"/>
      <c r="F10" s="768"/>
      <c r="G10" s="768"/>
      <c r="H10" s="768"/>
      <c r="I10" s="768"/>
      <c r="J10" s="768"/>
      <c r="K10" s="768"/>
      <c r="L10" s="768"/>
      <c r="M10" s="768"/>
      <c r="N10" s="768"/>
      <c r="O10" s="769">
        <v>119.2</v>
      </c>
    </row>
    <row r="11" spans="1:15" ht="15" customHeight="1" thickBot="1">
      <c r="A11" s="1045" t="s">
        <v>81</v>
      </c>
      <c r="B11" s="1046"/>
      <c r="C11" s="770">
        <v>133.41336538461536</v>
      </c>
      <c r="D11" s="770">
        <v>136.03</v>
      </c>
      <c r="E11" s="770"/>
      <c r="F11" s="770"/>
      <c r="G11" s="770"/>
      <c r="H11" s="770"/>
      <c r="I11" s="770"/>
      <c r="J11" s="770"/>
      <c r="K11" s="770"/>
      <c r="L11" s="770"/>
      <c r="M11" s="770"/>
      <c r="N11" s="770"/>
      <c r="O11" s="771">
        <v>134.49</v>
      </c>
    </row>
    <row r="12" spans="1:15" ht="22.5" customHeight="1">
      <c r="O12" s="635"/>
    </row>
    <row r="13" spans="1:15" ht="20.25" thickBot="1">
      <c r="A13" s="1060" t="s">
        <v>71</v>
      </c>
      <c r="B13" s="1060"/>
      <c r="C13" s="1060"/>
      <c r="D13" s="1060"/>
      <c r="E13" s="1060"/>
      <c r="F13" s="1060"/>
      <c r="G13" s="1060"/>
      <c r="H13" s="1060"/>
      <c r="I13" s="1060"/>
      <c r="J13" s="1060"/>
      <c r="K13" s="1060"/>
      <c r="L13" s="1060"/>
      <c r="M13" s="1060"/>
      <c r="N13" s="1060"/>
      <c r="O13" s="1060"/>
    </row>
    <row r="14" spans="1:15" ht="27" customHeight="1" thickBot="1">
      <c r="A14" s="773" t="s">
        <v>83</v>
      </c>
      <c r="B14" s="774" t="s">
        <v>88</v>
      </c>
      <c r="C14" s="775" t="s">
        <v>109</v>
      </c>
      <c r="D14" s="775" t="s">
        <v>110</v>
      </c>
      <c r="E14" s="775" t="s">
        <v>111</v>
      </c>
      <c r="F14" s="775" t="s">
        <v>112</v>
      </c>
      <c r="G14" s="775" t="s">
        <v>113</v>
      </c>
      <c r="H14" s="775" t="s">
        <v>114</v>
      </c>
      <c r="I14" s="775" t="s">
        <v>89</v>
      </c>
      <c r="J14" s="775" t="s">
        <v>90</v>
      </c>
      <c r="K14" s="775" t="s">
        <v>91</v>
      </c>
      <c r="L14" s="775" t="s">
        <v>92</v>
      </c>
      <c r="M14" s="775" t="s">
        <v>93</v>
      </c>
      <c r="N14" s="776" t="s">
        <v>94</v>
      </c>
      <c r="O14" s="777" t="s">
        <v>16</v>
      </c>
    </row>
    <row r="15" spans="1:15" ht="15" customHeight="1" thickBot="1">
      <c r="A15" s="1052" t="s">
        <v>84</v>
      </c>
      <c r="B15" s="763" t="s">
        <v>61</v>
      </c>
      <c r="C15" s="764">
        <v>132.62076923076921</v>
      </c>
      <c r="D15" s="764">
        <v>130.61769230769229</v>
      </c>
      <c r="E15" s="764"/>
      <c r="F15" s="764"/>
      <c r="G15" s="764"/>
      <c r="H15" s="764"/>
      <c r="I15" s="764"/>
      <c r="J15" s="764"/>
      <c r="K15" s="764"/>
      <c r="L15" s="764"/>
      <c r="M15" s="764"/>
      <c r="N15" s="778"/>
      <c r="O15" s="765">
        <v>131.62</v>
      </c>
    </row>
    <row r="16" spans="1:15" ht="15" customHeight="1" thickBot="1">
      <c r="A16" s="1052"/>
      <c r="B16" s="766" t="s">
        <v>60</v>
      </c>
      <c r="C16" s="764">
        <v>130.71333333333334</v>
      </c>
      <c r="D16" s="764">
        <v>135.59833333333333</v>
      </c>
      <c r="E16" s="764"/>
      <c r="F16" s="764"/>
      <c r="G16" s="764"/>
      <c r="H16" s="764"/>
      <c r="I16" s="764"/>
      <c r="J16" s="764"/>
      <c r="K16" s="764"/>
      <c r="L16" s="764"/>
      <c r="M16" s="764"/>
      <c r="N16" s="778"/>
      <c r="O16" s="765">
        <v>133.16</v>
      </c>
    </row>
    <row r="17" spans="1:15" ht="15" customHeight="1" thickBot="1">
      <c r="A17" s="1052"/>
      <c r="B17" s="766" t="s">
        <v>59</v>
      </c>
      <c r="C17" s="764">
        <v>197.58733333333331</v>
      </c>
      <c r="D17" s="764">
        <v>213.90066666666664</v>
      </c>
      <c r="E17" s="764"/>
      <c r="F17" s="764"/>
      <c r="G17" s="764"/>
      <c r="H17" s="764"/>
      <c r="I17" s="764"/>
      <c r="J17" s="764"/>
      <c r="K17" s="764"/>
      <c r="L17" s="764"/>
      <c r="M17" s="764"/>
      <c r="N17" s="778"/>
      <c r="O17" s="765">
        <v>205.74</v>
      </c>
    </row>
    <row r="18" spans="1:15" ht="15" customHeight="1" thickBot="1">
      <c r="A18" s="1053"/>
      <c r="B18" s="767" t="s">
        <v>65</v>
      </c>
      <c r="C18" s="768">
        <v>160.94588235294114</v>
      </c>
      <c r="D18" s="768">
        <v>168.23911764705883</v>
      </c>
      <c r="E18" s="768"/>
      <c r="F18" s="768"/>
      <c r="G18" s="768"/>
      <c r="H18" s="768"/>
      <c r="I18" s="768"/>
      <c r="J18" s="768"/>
      <c r="K18" s="768"/>
      <c r="L18" s="768"/>
      <c r="M18" s="768"/>
      <c r="N18" s="779"/>
      <c r="O18" s="769">
        <v>164.59</v>
      </c>
    </row>
    <row r="19" spans="1:15" ht="15" customHeight="1" thickBot="1">
      <c r="A19" s="1051" t="s">
        <v>85</v>
      </c>
      <c r="B19" s="766" t="s">
        <v>61</v>
      </c>
      <c r="C19" s="764">
        <v>104.33</v>
      </c>
      <c r="D19" s="764">
        <v>101.47428571428573</v>
      </c>
      <c r="E19" s="764"/>
      <c r="F19" s="764"/>
      <c r="G19" s="764"/>
      <c r="H19" s="764"/>
      <c r="I19" s="764"/>
      <c r="J19" s="764"/>
      <c r="K19" s="764"/>
      <c r="L19" s="764"/>
      <c r="M19" s="764"/>
      <c r="N19" s="778"/>
      <c r="O19" s="765">
        <v>102.78</v>
      </c>
    </row>
    <row r="20" spans="1:15" ht="15" customHeight="1" thickBot="1">
      <c r="A20" s="1052"/>
      <c r="B20" s="766" t="s">
        <v>60</v>
      </c>
      <c r="C20" s="764">
        <v>134.83461538461538</v>
      </c>
      <c r="D20" s="764">
        <v>137.63153846153847</v>
      </c>
      <c r="E20" s="764"/>
      <c r="F20" s="764"/>
      <c r="G20" s="764"/>
      <c r="H20" s="764"/>
      <c r="I20" s="764"/>
      <c r="J20" s="764"/>
      <c r="K20" s="764"/>
      <c r="L20" s="764"/>
      <c r="M20" s="764"/>
      <c r="N20" s="778"/>
      <c r="O20" s="765">
        <v>136.22999999999999</v>
      </c>
    </row>
    <row r="21" spans="1:15" ht="15" customHeight="1" thickBot="1">
      <c r="A21" s="1052"/>
      <c r="B21" s="766" t="s">
        <v>59</v>
      </c>
      <c r="C21" s="764">
        <v>193.0575</v>
      </c>
      <c r="D21" s="764">
        <v>203.81250000000003</v>
      </c>
      <c r="E21" s="764"/>
      <c r="F21" s="764"/>
      <c r="G21" s="764"/>
      <c r="H21" s="764"/>
      <c r="I21" s="764"/>
      <c r="J21" s="764"/>
      <c r="K21" s="764"/>
      <c r="L21" s="764"/>
      <c r="M21" s="764"/>
      <c r="N21" s="778"/>
      <c r="O21" s="765">
        <v>198.44</v>
      </c>
    </row>
    <row r="22" spans="1:15" ht="15" customHeight="1" thickBot="1">
      <c r="A22" s="1053"/>
      <c r="B22" s="767" t="s">
        <v>65</v>
      </c>
      <c r="C22" s="768">
        <v>115.89</v>
      </c>
      <c r="D22" s="768">
        <v>114.79848484848485</v>
      </c>
      <c r="E22" s="768"/>
      <c r="F22" s="768"/>
      <c r="G22" s="768"/>
      <c r="H22" s="768"/>
      <c r="I22" s="768"/>
      <c r="J22" s="768"/>
      <c r="K22" s="768"/>
      <c r="L22" s="768"/>
      <c r="M22" s="768"/>
      <c r="N22" s="779"/>
      <c r="O22" s="769">
        <v>115.16</v>
      </c>
    </row>
    <row r="23" spans="1:15" ht="15" customHeight="1" thickBot="1">
      <c r="A23" s="1045" t="s">
        <v>81</v>
      </c>
      <c r="B23" s="1046"/>
      <c r="C23" s="770">
        <v>131.37</v>
      </c>
      <c r="D23" s="770">
        <v>132.9683</v>
      </c>
      <c r="E23" s="770"/>
      <c r="F23" s="770"/>
      <c r="G23" s="770"/>
      <c r="H23" s="770"/>
      <c r="I23" s="770"/>
      <c r="J23" s="770"/>
      <c r="K23" s="770"/>
      <c r="L23" s="770"/>
      <c r="M23" s="770"/>
      <c r="N23" s="780"/>
      <c r="O23" s="771">
        <v>131.97</v>
      </c>
    </row>
    <row r="24" spans="1:15" ht="22.5" customHeight="1" thickBot="1">
      <c r="O24" s="635"/>
    </row>
    <row r="25" spans="1:15" ht="20.25" thickBot="1">
      <c r="A25" s="1054" t="s">
        <v>148</v>
      </c>
      <c r="B25" s="1055"/>
      <c r="C25" s="1055"/>
      <c r="D25" s="1055"/>
      <c r="E25" s="1055"/>
      <c r="F25" s="1055"/>
      <c r="G25" s="1055"/>
      <c r="H25" s="1055"/>
      <c r="I25" s="1055"/>
      <c r="J25" s="1055"/>
      <c r="K25" s="1055"/>
      <c r="L25" s="1055"/>
      <c r="M25" s="1055"/>
      <c r="N25" s="1055"/>
      <c r="O25" s="1056"/>
    </row>
    <row r="26" spans="1:15" ht="27" customHeight="1" thickBot="1">
      <c r="A26" s="773" t="s">
        <v>83</v>
      </c>
      <c r="B26" s="774" t="s">
        <v>88</v>
      </c>
      <c r="C26" s="781" t="s">
        <v>134</v>
      </c>
      <c r="D26" s="781" t="s">
        <v>135</v>
      </c>
      <c r="E26" s="781" t="s">
        <v>136</v>
      </c>
      <c r="F26" s="781" t="s">
        <v>137</v>
      </c>
      <c r="G26" s="781" t="s">
        <v>138</v>
      </c>
      <c r="H26" s="781" t="s">
        <v>139</v>
      </c>
      <c r="I26" s="781" t="s">
        <v>190</v>
      </c>
      <c r="J26" s="781" t="s">
        <v>129</v>
      </c>
      <c r="K26" s="781" t="s">
        <v>130</v>
      </c>
      <c r="L26" s="781" t="s">
        <v>131</v>
      </c>
      <c r="M26" s="781" t="s">
        <v>132</v>
      </c>
      <c r="N26" s="781" t="s">
        <v>133</v>
      </c>
      <c r="O26" s="783" t="s">
        <v>16</v>
      </c>
    </row>
    <row r="27" spans="1:15" ht="15" customHeight="1" thickBot="1">
      <c r="A27" s="1057" t="s">
        <v>84</v>
      </c>
      <c r="B27" s="784" t="s">
        <v>61</v>
      </c>
      <c r="C27" s="785">
        <f t="shared" ref="C27:D35" si="0">(C3-C15)/C15</f>
        <v>-9.662093186471276E-3</v>
      </c>
      <c r="D27" s="785">
        <f t="shared" si="0"/>
        <v>-5.5995035423402367E-2</v>
      </c>
      <c r="E27" s="785"/>
      <c r="F27" s="785"/>
      <c r="G27" s="785"/>
      <c r="H27" s="785"/>
      <c r="I27" s="785"/>
      <c r="J27" s="785"/>
      <c r="K27" s="785"/>
      <c r="L27" s="785"/>
      <c r="M27" s="785"/>
      <c r="N27" s="786"/>
      <c r="O27" s="787">
        <v>-3.266980702020978E-2</v>
      </c>
    </row>
    <row r="28" spans="1:15" ht="15" customHeight="1" thickBot="1">
      <c r="A28" s="1057"/>
      <c r="B28" s="788" t="s">
        <v>60</v>
      </c>
      <c r="C28" s="785">
        <f t="shared" si="0"/>
        <v>4.8107818636201526E-2</v>
      </c>
      <c r="D28" s="785">
        <f t="shared" si="0"/>
        <v>3.7770867390208851E-2</v>
      </c>
      <c r="E28" s="785"/>
      <c r="F28" s="785"/>
      <c r="G28" s="785"/>
      <c r="H28" s="785"/>
      <c r="I28" s="785"/>
      <c r="J28" s="785"/>
      <c r="K28" s="785"/>
      <c r="L28" s="785"/>
      <c r="M28" s="785"/>
      <c r="N28" s="786"/>
      <c r="O28" s="787">
        <v>4.2805647341544135E-2</v>
      </c>
    </row>
    <row r="29" spans="1:15" ht="15" customHeight="1" thickBot="1">
      <c r="A29" s="1057"/>
      <c r="B29" s="788" t="s">
        <v>59</v>
      </c>
      <c r="C29" s="785">
        <f t="shared" si="0"/>
        <v>2.24272136203067E-2</v>
      </c>
      <c r="D29" s="785">
        <f t="shared" si="0"/>
        <v>6.8661154242938395E-3</v>
      </c>
      <c r="E29" s="785"/>
      <c r="F29" s="785"/>
      <c r="G29" s="785"/>
      <c r="H29" s="785"/>
      <c r="I29" s="785"/>
      <c r="J29" s="785"/>
      <c r="K29" s="785"/>
      <c r="L29" s="785"/>
      <c r="M29" s="785"/>
      <c r="N29" s="786"/>
      <c r="O29" s="787">
        <v>1.4338485467094335E-2</v>
      </c>
    </row>
    <row r="30" spans="1:15" ht="15" customHeight="1" thickBot="1">
      <c r="A30" s="1058"/>
      <c r="B30" s="789" t="s">
        <v>65</v>
      </c>
      <c r="C30" s="790">
        <f t="shared" si="0"/>
        <v>-2.1455038852182928E-4</v>
      </c>
      <c r="D30" s="790">
        <f t="shared" si="0"/>
        <v>-2.8454891003469259E-2</v>
      </c>
      <c r="E30" s="790"/>
      <c r="F30" s="790"/>
      <c r="G30" s="790"/>
      <c r="H30" s="790"/>
      <c r="I30" s="790"/>
      <c r="J30" s="790"/>
      <c r="K30" s="790"/>
      <c r="L30" s="790"/>
      <c r="M30" s="790"/>
      <c r="N30" s="791"/>
      <c r="O30" s="792">
        <v>-1.4642444862992871E-2</v>
      </c>
    </row>
    <row r="31" spans="1:15" ht="15" customHeight="1" thickBot="1">
      <c r="A31" s="1059" t="s">
        <v>85</v>
      </c>
      <c r="B31" s="788" t="s">
        <v>61</v>
      </c>
      <c r="C31" s="785">
        <f t="shared" si="0"/>
        <v>-7.2392488577909794E-2</v>
      </c>
      <c r="D31" s="785">
        <f t="shared" si="0"/>
        <v>-5.0249856770004736E-2</v>
      </c>
      <c r="E31" s="785"/>
      <c r="F31" s="785"/>
      <c r="G31" s="785"/>
      <c r="H31" s="785"/>
      <c r="I31" s="785"/>
      <c r="J31" s="785"/>
      <c r="K31" s="785"/>
      <c r="L31" s="785"/>
      <c r="M31" s="785"/>
      <c r="N31" s="786"/>
      <c r="O31" s="787">
        <v>-5.7209573847051907E-2</v>
      </c>
    </row>
    <row r="32" spans="1:15" ht="15" customHeight="1" thickBot="1">
      <c r="A32" s="1057"/>
      <c r="B32" s="788" t="s">
        <v>60</v>
      </c>
      <c r="C32" s="785">
        <f t="shared" si="0"/>
        <v>0.25211170379667408</v>
      </c>
      <c r="D32" s="785">
        <f t="shared" si="0"/>
        <v>0.25451381708500759</v>
      </c>
      <c r="E32" s="785"/>
      <c r="F32" s="785"/>
      <c r="G32" s="785"/>
      <c r="H32" s="785"/>
      <c r="I32" s="785"/>
      <c r="J32" s="785"/>
      <c r="K32" s="785"/>
      <c r="L32" s="785"/>
      <c r="M32" s="785"/>
      <c r="N32" s="786"/>
      <c r="O32" s="787">
        <v>0.25332158849005376</v>
      </c>
    </row>
    <row r="33" spans="1:15" ht="15" customHeight="1" thickBot="1">
      <c r="A33" s="1057"/>
      <c r="B33" s="788" t="s">
        <v>59</v>
      </c>
      <c r="C33" s="785">
        <f t="shared" si="0"/>
        <v>-3.7152143791357568E-2</v>
      </c>
      <c r="D33" s="785">
        <f t="shared" si="0"/>
        <v>-1.3149340693039116E-2</v>
      </c>
      <c r="E33" s="785"/>
      <c r="F33" s="785"/>
      <c r="G33" s="785"/>
      <c r="H33" s="785"/>
      <c r="I33" s="785"/>
      <c r="J33" s="785"/>
      <c r="K33" s="785"/>
      <c r="L33" s="785"/>
      <c r="M33" s="785"/>
      <c r="N33" s="786"/>
      <c r="O33" s="787">
        <v>-2.4843781495666233E-2</v>
      </c>
    </row>
    <row r="34" spans="1:15" ht="15" customHeight="1" thickBot="1">
      <c r="A34" s="1058"/>
      <c r="B34" s="789" t="s">
        <v>65</v>
      </c>
      <c r="C34" s="790">
        <f t="shared" si="0"/>
        <v>2.0173530483745081E-2</v>
      </c>
      <c r="D34" s="790">
        <f t="shared" si="0"/>
        <v>5.5053940039859202E-2</v>
      </c>
      <c r="E34" s="790"/>
      <c r="F34" s="790"/>
      <c r="G34" s="790"/>
      <c r="H34" s="790"/>
      <c r="I34" s="790"/>
      <c r="J34" s="790"/>
      <c r="K34" s="790"/>
      <c r="L34" s="790"/>
      <c r="M34" s="790"/>
      <c r="N34" s="791"/>
      <c r="O34" s="792">
        <v>3.5081625564432152E-2</v>
      </c>
    </row>
    <row r="35" spans="1:15" ht="15" customHeight="1" thickBot="1">
      <c r="A35" s="1045" t="s">
        <v>81</v>
      </c>
      <c r="B35" s="1046"/>
      <c r="C35" s="793">
        <f t="shared" si="0"/>
        <v>1.5554277115135542E-2</v>
      </c>
      <c r="D35" s="793">
        <f t="shared" si="0"/>
        <v>2.3025788853433503E-2</v>
      </c>
      <c r="E35" s="793"/>
      <c r="F35" s="793"/>
      <c r="G35" s="793"/>
      <c r="H35" s="793"/>
      <c r="I35" s="793"/>
      <c r="J35" s="793"/>
      <c r="K35" s="793"/>
      <c r="L35" s="793"/>
      <c r="M35" s="793"/>
      <c r="N35" s="794"/>
      <c r="O35" s="795">
        <v>1.9095248920209217E-2</v>
      </c>
    </row>
  </sheetData>
  <mergeCells count="12">
    <mergeCell ref="A35:B35"/>
    <mergeCell ref="A1:O1"/>
    <mergeCell ref="A3:A6"/>
    <mergeCell ref="A7:A10"/>
    <mergeCell ref="A11:B11"/>
    <mergeCell ref="A13:O13"/>
    <mergeCell ref="A15:A18"/>
    <mergeCell ref="A19:A22"/>
    <mergeCell ref="A23:B23"/>
    <mergeCell ref="A25:O25"/>
    <mergeCell ref="A27:A30"/>
    <mergeCell ref="A31:A34"/>
  </mergeCells>
  <printOptions horizontalCentered="1"/>
  <pageMargins left="0" right="0" top="1.25" bottom="0.5" header="0.5" footer="0.75"/>
  <pageSetup scale="66" orientation="landscape" r:id="rId1"/>
  <headerFooter alignWithMargins="0">
    <oddHeader>&amp;L&amp;G&amp;C&amp;"Arial,Bold"&amp;18
AVERAGE ROOM RATE (ARR$) BY AREA AND NUMBER OF ROOMS</oddHeader>
    <oddFooter>&amp;L&amp;"Arial,Bold"&amp;12Prepared by:  Carlos J. Acobis Ross
Source:  Average Room Rate (ARR$) Monthly Survey
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zoomScaleNormal="100" workbookViewId="0"/>
  </sheetViews>
  <sheetFormatPr defaultRowHeight="12.75"/>
  <cols>
    <col min="1" max="1" width="16.85546875" style="895" customWidth="1"/>
    <col min="2" max="2" width="14.28515625" style="895" customWidth="1"/>
    <col min="3" max="3" width="19.5703125" style="895" customWidth="1"/>
    <col min="4" max="4" width="12.85546875" style="895" customWidth="1"/>
    <col min="5" max="7" width="16.85546875" style="895" customWidth="1"/>
    <col min="8" max="8" width="51.28515625" style="895" customWidth="1"/>
    <col min="9" max="256" width="9.140625" style="895"/>
    <col min="257" max="257" width="16.85546875" style="895" customWidth="1"/>
    <col min="258" max="258" width="14.28515625" style="895" customWidth="1"/>
    <col min="259" max="259" width="19.5703125" style="895" customWidth="1"/>
    <col min="260" max="260" width="12.85546875" style="895" customWidth="1"/>
    <col min="261" max="263" width="16.85546875" style="895" customWidth="1"/>
    <col min="264" max="264" width="51.28515625" style="895" customWidth="1"/>
    <col min="265" max="512" width="9.140625" style="895"/>
    <col min="513" max="513" width="16.85546875" style="895" customWidth="1"/>
    <col min="514" max="514" width="14.28515625" style="895" customWidth="1"/>
    <col min="515" max="515" width="19.5703125" style="895" customWidth="1"/>
    <col min="516" max="516" width="12.85546875" style="895" customWidth="1"/>
    <col min="517" max="519" width="16.85546875" style="895" customWidth="1"/>
    <col min="520" max="520" width="51.28515625" style="895" customWidth="1"/>
    <col min="521" max="768" width="9.140625" style="895"/>
    <col min="769" max="769" width="16.85546875" style="895" customWidth="1"/>
    <col min="770" max="770" width="14.28515625" style="895" customWidth="1"/>
    <col min="771" max="771" width="19.5703125" style="895" customWidth="1"/>
    <col min="772" max="772" width="12.85546875" style="895" customWidth="1"/>
    <col min="773" max="775" width="16.85546875" style="895" customWidth="1"/>
    <col min="776" max="776" width="51.28515625" style="895" customWidth="1"/>
    <col min="777" max="1024" width="9.140625" style="895"/>
    <col min="1025" max="1025" width="16.85546875" style="895" customWidth="1"/>
    <col min="1026" max="1026" width="14.28515625" style="895" customWidth="1"/>
    <col min="1027" max="1027" width="19.5703125" style="895" customWidth="1"/>
    <col min="1028" max="1028" width="12.85546875" style="895" customWidth="1"/>
    <col min="1029" max="1031" width="16.85546875" style="895" customWidth="1"/>
    <col min="1032" max="1032" width="51.28515625" style="895" customWidth="1"/>
    <col min="1033" max="1280" width="9.140625" style="895"/>
    <col min="1281" max="1281" width="16.85546875" style="895" customWidth="1"/>
    <col min="1282" max="1282" width="14.28515625" style="895" customWidth="1"/>
    <col min="1283" max="1283" width="19.5703125" style="895" customWidth="1"/>
    <col min="1284" max="1284" width="12.85546875" style="895" customWidth="1"/>
    <col min="1285" max="1287" width="16.85546875" style="895" customWidth="1"/>
    <col min="1288" max="1288" width="51.28515625" style="895" customWidth="1"/>
    <col min="1289" max="1536" width="9.140625" style="895"/>
    <col min="1537" max="1537" width="16.85546875" style="895" customWidth="1"/>
    <col min="1538" max="1538" width="14.28515625" style="895" customWidth="1"/>
    <col min="1539" max="1539" width="19.5703125" style="895" customWidth="1"/>
    <col min="1540" max="1540" width="12.85546875" style="895" customWidth="1"/>
    <col min="1541" max="1543" width="16.85546875" style="895" customWidth="1"/>
    <col min="1544" max="1544" width="51.28515625" style="895" customWidth="1"/>
    <col min="1545" max="1792" width="9.140625" style="895"/>
    <col min="1793" max="1793" width="16.85546875" style="895" customWidth="1"/>
    <col min="1794" max="1794" width="14.28515625" style="895" customWidth="1"/>
    <col min="1795" max="1795" width="19.5703125" style="895" customWidth="1"/>
    <col min="1796" max="1796" width="12.85546875" style="895" customWidth="1"/>
    <col min="1797" max="1799" width="16.85546875" style="895" customWidth="1"/>
    <col min="1800" max="1800" width="51.28515625" style="895" customWidth="1"/>
    <col min="1801" max="2048" width="9.140625" style="895"/>
    <col min="2049" max="2049" width="16.85546875" style="895" customWidth="1"/>
    <col min="2050" max="2050" width="14.28515625" style="895" customWidth="1"/>
    <col min="2051" max="2051" width="19.5703125" style="895" customWidth="1"/>
    <col min="2052" max="2052" width="12.85546875" style="895" customWidth="1"/>
    <col min="2053" max="2055" width="16.85546875" style="895" customWidth="1"/>
    <col min="2056" max="2056" width="51.28515625" style="895" customWidth="1"/>
    <col min="2057" max="2304" width="9.140625" style="895"/>
    <col min="2305" max="2305" width="16.85546875" style="895" customWidth="1"/>
    <col min="2306" max="2306" width="14.28515625" style="895" customWidth="1"/>
    <col min="2307" max="2307" width="19.5703125" style="895" customWidth="1"/>
    <col min="2308" max="2308" width="12.85546875" style="895" customWidth="1"/>
    <col min="2309" max="2311" width="16.85546875" style="895" customWidth="1"/>
    <col min="2312" max="2312" width="51.28515625" style="895" customWidth="1"/>
    <col min="2313" max="2560" width="9.140625" style="895"/>
    <col min="2561" max="2561" width="16.85546875" style="895" customWidth="1"/>
    <col min="2562" max="2562" width="14.28515625" style="895" customWidth="1"/>
    <col min="2563" max="2563" width="19.5703125" style="895" customWidth="1"/>
    <col min="2564" max="2564" width="12.85546875" style="895" customWidth="1"/>
    <col min="2565" max="2567" width="16.85546875" style="895" customWidth="1"/>
    <col min="2568" max="2568" width="51.28515625" style="895" customWidth="1"/>
    <col min="2569" max="2816" width="9.140625" style="895"/>
    <col min="2817" max="2817" width="16.85546875" style="895" customWidth="1"/>
    <col min="2818" max="2818" width="14.28515625" style="895" customWidth="1"/>
    <col min="2819" max="2819" width="19.5703125" style="895" customWidth="1"/>
    <col min="2820" max="2820" width="12.85546875" style="895" customWidth="1"/>
    <col min="2821" max="2823" width="16.85546875" style="895" customWidth="1"/>
    <col min="2824" max="2824" width="51.28515625" style="895" customWidth="1"/>
    <col min="2825" max="3072" width="9.140625" style="895"/>
    <col min="3073" max="3073" width="16.85546875" style="895" customWidth="1"/>
    <col min="3074" max="3074" width="14.28515625" style="895" customWidth="1"/>
    <col min="3075" max="3075" width="19.5703125" style="895" customWidth="1"/>
    <col min="3076" max="3076" width="12.85546875" style="895" customWidth="1"/>
    <col min="3077" max="3079" width="16.85546875" style="895" customWidth="1"/>
    <col min="3080" max="3080" width="51.28515625" style="895" customWidth="1"/>
    <col min="3081" max="3328" width="9.140625" style="895"/>
    <col min="3329" max="3329" width="16.85546875" style="895" customWidth="1"/>
    <col min="3330" max="3330" width="14.28515625" style="895" customWidth="1"/>
    <col min="3331" max="3331" width="19.5703125" style="895" customWidth="1"/>
    <col min="3332" max="3332" width="12.85546875" style="895" customWidth="1"/>
    <col min="3333" max="3335" width="16.85546875" style="895" customWidth="1"/>
    <col min="3336" max="3336" width="51.28515625" style="895" customWidth="1"/>
    <col min="3337" max="3584" width="9.140625" style="895"/>
    <col min="3585" max="3585" width="16.85546875" style="895" customWidth="1"/>
    <col min="3586" max="3586" width="14.28515625" style="895" customWidth="1"/>
    <col min="3587" max="3587" width="19.5703125" style="895" customWidth="1"/>
    <col min="3588" max="3588" width="12.85546875" style="895" customWidth="1"/>
    <col min="3589" max="3591" width="16.85546875" style="895" customWidth="1"/>
    <col min="3592" max="3592" width="51.28515625" style="895" customWidth="1"/>
    <col min="3593" max="3840" width="9.140625" style="895"/>
    <col min="3841" max="3841" width="16.85546875" style="895" customWidth="1"/>
    <col min="3842" max="3842" width="14.28515625" style="895" customWidth="1"/>
    <col min="3843" max="3843" width="19.5703125" style="895" customWidth="1"/>
    <col min="3844" max="3844" width="12.85546875" style="895" customWidth="1"/>
    <col min="3845" max="3847" width="16.85546875" style="895" customWidth="1"/>
    <col min="3848" max="3848" width="51.28515625" style="895" customWidth="1"/>
    <col min="3849" max="4096" width="9.140625" style="895"/>
    <col min="4097" max="4097" width="16.85546875" style="895" customWidth="1"/>
    <col min="4098" max="4098" width="14.28515625" style="895" customWidth="1"/>
    <col min="4099" max="4099" width="19.5703125" style="895" customWidth="1"/>
    <col min="4100" max="4100" width="12.85546875" style="895" customWidth="1"/>
    <col min="4101" max="4103" width="16.85546875" style="895" customWidth="1"/>
    <col min="4104" max="4104" width="51.28515625" style="895" customWidth="1"/>
    <col min="4105" max="4352" width="9.140625" style="895"/>
    <col min="4353" max="4353" width="16.85546875" style="895" customWidth="1"/>
    <col min="4354" max="4354" width="14.28515625" style="895" customWidth="1"/>
    <col min="4355" max="4355" width="19.5703125" style="895" customWidth="1"/>
    <col min="4356" max="4356" width="12.85546875" style="895" customWidth="1"/>
    <col min="4357" max="4359" width="16.85546875" style="895" customWidth="1"/>
    <col min="4360" max="4360" width="51.28515625" style="895" customWidth="1"/>
    <col min="4361" max="4608" width="9.140625" style="895"/>
    <col min="4609" max="4609" width="16.85546875" style="895" customWidth="1"/>
    <col min="4610" max="4610" width="14.28515625" style="895" customWidth="1"/>
    <col min="4611" max="4611" width="19.5703125" style="895" customWidth="1"/>
    <col min="4612" max="4612" width="12.85546875" style="895" customWidth="1"/>
    <col min="4613" max="4615" width="16.85546875" style="895" customWidth="1"/>
    <col min="4616" max="4616" width="51.28515625" style="895" customWidth="1"/>
    <col min="4617" max="4864" width="9.140625" style="895"/>
    <col min="4865" max="4865" width="16.85546875" style="895" customWidth="1"/>
    <col min="4866" max="4866" width="14.28515625" style="895" customWidth="1"/>
    <col min="4867" max="4867" width="19.5703125" style="895" customWidth="1"/>
    <col min="4868" max="4868" width="12.85546875" style="895" customWidth="1"/>
    <col min="4869" max="4871" width="16.85546875" style="895" customWidth="1"/>
    <col min="4872" max="4872" width="51.28515625" style="895" customWidth="1"/>
    <col min="4873" max="5120" width="9.140625" style="895"/>
    <col min="5121" max="5121" width="16.85546875" style="895" customWidth="1"/>
    <col min="5122" max="5122" width="14.28515625" style="895" customWidth="1"/>
    <col min="5123" max="5123" width="19.5703125" style="895" customWidth="1"/>
    <col min="5124" max="5124" width="12.85546875" style="895" customWidth="1"/>
    <col min="5125" max="5127" width="16.85546875" style="895" customWidth="1"/>
    <col min="5128" max="5128" width="51.28515625" style="895" customWidth="1"/>
    <col min="5129" max="5376" width="9.140625" style="895"/>
    <col min="5377" max="5377" width="16.85546875" style="895" customWidth="1"/>
    <col min="5378" max="5378" width="14.28515625" style="895" customWidth="1"/>
    <col min="5379" max="5379" width="19.5703125" style="895" customWidth="1"/>
    <col min="5380" max="5380" width="12.85546875" style="895" customWidth="1"/>
    <col min="5381" max="5383" width="16.85546875" style="895" customWidth="1"/>
    <col min="5384" max="5384" width="51.28515625" style="895" customWidth="1"/>
    <col min="5385" max="5632" width="9.140625" style="895"/>
    <col min="5633" max="5633" width="16.85546875" style="895" customWidth="1"/>
    <col min="5634" max="5634" width="14.28515625" style="895" customWidth="1"/>
    <col min="5635" max="5635" width="19.5703125" style="895" customWidth="1"/>
    <col min="5636" max="5636" width="12.85546875" style="895" customWidth="1"/>
    <col min="5637" max="5639" width="16.85546875" style="895" customWidth="1"/>
    <col min="5640" max="5640" width="51.28515625" style="895" customWidth="1"/>
    <col min="5641" max="5888" width="9.140625" style="895"/>
    <col min="5889" max="5889" width="16.85546875" style="895" customWidth="1"/>
    <col min="5890" max="5890" width="14.28515625" style="895" customWidth="1"/>
    <col min="5891" max="5891" width="19.5703125" style="895" customWidth="1"/>
    <col min="5892" max="5892" width="12.85546875" style="895" customWidth="1"/>
    <col min="5893" max="5895" width="16.85546875" style="895" customWidth="1"/>
    <col min="5896" max="5896" width="51.28515625" style="895" customWidth="1"/>
    <col min="5897" max="6144" width="9.140625" style="895"/>
    <col min="6145" max="6145" width="16.85546875" style="895" customWidth="1"/>
    <col min="6146" max="6146" width="14.28515625" style="895" customWidth="1"/>
    <col min="6147" max="6147" width="19.5703125" style="895" customWidth="1"/>
    <col min="6148" max="6148" width="12.85546875" style="895" customWidth="1"/>
    <col min="6149" max="6151" width="16.85546875" style="895" customWidth="1"/>
    <col min="6152" max="6152" width="51.28515625" style="895" customWidth="1"/>
    <col min="6153" max="6400" width="9.140625" style="895"/>
    <col min="6401" max="6401" width="16.85546875" style="895" customWidth="1"/>
    <col min="6402" max="6402" width="14.28515625" style="895" customWidth="1"/>
    <col min="6403" max="6403" width="19.5703125" style="895" customWidth="1"/>
    <col min="6404" max="6404" width="12.85546875" style="895" customWidth="1"/>
    <col min="6405" max="6407" width="16.85546875" style="895" customWidth="1"/>
    <col min="6408" max="6408" width="51.28515625" style="895" customWidth="1"/>
    <col min="6409" max="6656" width="9.140625" style="895"/>
    <col min="6657" max="6657" width="16.85546875" style="895" customWidth="1"/>
    <col min="6658" max="6658" width="14.28515625" style="895" customWidth="1"/>
    <col min="6659" max="6659" width="19.5703125" style="895" customWidth="1"/>
    <col min="6660" max="6660" width="12.85546875" style="895" customWidth="1"/>
    <col min="6661" max="6663" width="16.85546875" style="895" customWidth="1"/>
    <col min="6664" max="6664" width="51.28515625" style="895" customWidth="1"/>
    <col min="6665" max="6912" width="9.140625" style="895"/>
    <col min="6913" max="6913" width="16.85546875" style="895" customWidth="1"/>
    <col min="6914" max="6914" width="14.28515625" style="895" customWidth="1"/>
    <col min="6915" max="6915" width="19.5703125" style="895" customWidth="1"/>
    <col min="6916" max="6916" width="12.85546875" style="895" customWidth="1"/>
    <col min="6917" max="6919" width="16.85546875" style="895" customWidth="1"/>
    <col min="6920" max="6920" width="51.28515625" style="895" customWidth="1"/>
    <col min="6921" max="7168" width="9.140625" style="895"/>
    <col min="7169" max="7169" width="16.85546875" style="895" customWidth="1"/>
    <col min="7170" max="7170" width="14.28515625" style="895" customWidth="1"/>
    <col min="7171" max="7171" width="19.5703125" style="895" customWidth="1"/>
    <col min="7172" max="7172" width="12.85546875" style="895" customWidth="1"/>
    <col min="7173" max="7175" width="16.85546875" style="895" customWidth="1"/>
    <col min="7176" max="7176" width="51.28515625" style="895" customWidth="1"/>
    <col min="7177" max="7424" width="9.140625" style="895"/>
    <col min="7425" max="7425" width="16.85546875" style="895" customWidth="1"/>
    <col min="7426" max="7426" width="14.28515625" style="895" customWidth="1"/>
    <col min="7427" max="7427" width="19.5703125" style="895" customWidth="1"/>
    <col min="7428" max="7428" width="12.85546875" style="895" customWidth="1"/>
    <col min="7429" max="7431" width="16.85546875" style="895" customWidth="1"/>
    <col min="7432" max="7432" width="51.28515625" style="895" customWidth="1"/>
    <col min="7433" max="7680" width="9.140625" style="895"/>
    <col min="7681" max="7681" width="16.85546875" style="895" customWidth="1"/>
    <col min="7682" max="7682" width="14.28515625" style="895" customWidth="1"/>
    <col min="7683" max="7683" width="19.5703125" style="895" customWidth="1"/>
    <col min="7684" max="7684" width="12.85546875" style="895" customWidth="1"/>
    <col min="7685" max="7687" width="16.85546875" style="895" customWidth="1"/>
    <col min="7688" max="7688" width="51.28515625" style="895" customWidth="1"/>
    <col min="7689" max="7936" width="9.140625" style="895"/>
    <col min="7937" max="7937" width="16.85546875" style="895" customWidth="1"/>
    <col min="7938" max="7938" width="14.28515625" style="895" customWidth="1"/>
    <col min="7939" max="7939" width="19.5703125" style="895" customWidth="1"/>
    <col min="7940" max="7940" width="12.85546875" style="895" customWidth="1"/>
    <col min="7941" max="7943" width="16.85546875" style="895" customWidth="1"/>
    <col min="7944" max="7944" width="51.28515625" style="895" customWidth="1"/>
    <col min="7945" max="8192" width="9.140625" style="895"/>
    <col min="8193" max="8193" width="16.85546875" style="895" customWidth="1"/>
    <col min="8194" max="8194" width="14.28515625" style="895" customWidth="1"/>
    <col min="8195" max="8195" width="19.5703125" style="895" customWidth="1"/>
    <col min="8196" max="8196" width="12.85546875" style="895" customWidth="1"/>
    <col min="8197" max="8199" width="16.85546875" style="895" customWidth="1"/>
    <col min="8200" max="8200" width="51.28515625" style="895" customWidth="1"/>
    <col min="8201" max="8448" width="9.140625" style="895"/>
    <col min="8449" max="8449" width="16.85546875" style="895" customWidth="1"/>
    <col min="8450" max="8450" width="14.28515625" style="895" customWidth="1"/>
    <col min="8451" max="8451" width="19.5703125" style="895" customWidth="1"/>
    <col min="8452" max="8452" width="12.85546875" style="895" customWidth="1"/>
    <col min="8453" max="8455" width="16.85546875" style="895" customWidth="1"/>
    <col min="8456" max="8456" width="51.28515625" style="895" customWidth="1"/>
    <col min="8457" max="8704" width="9.140625" style="895"/>
    <col min="8705" max="8705" width="16.85546875" style="895" customWidth="1"/>
    <col min="8706" max="8706" width="14.28515625" style="895" customWidth="1"/>
    <col min="8707" max="8707" width="19.5703125" style="895" customWidth="1"/>
    <col min="8708" max="8708" width="12.85546875" style="895" customWidth="1"/>
    <col min="8709" max="8711" width="16.85546875" style="895" customWidth="1"/>
    <col min="8712" max="8712" width="51.28515625" style="895" customWidth="1"/>
    <col min="8713" max="8960" width="9.140625" style="895"/>
    <col min="8961" max="8961" width="16.85546875" style="895" customWidth="1"/>
    <col min="8962" max="8962" width="14.28515625" style="895" customWidth="1"/>
    <col min="8963" max="8963" width="19.5703125" style="895" customWidth="1"/>
    <col min="8964" max="8964" width="12.85546875" style="895" customWidth="1"/>
    <col min="8965" max="8967" width="16.85546875" style="895" customWidth="1"/>
    <col min="8968" max="8968" width="51.28515625" style="895" customWidth="1"/>
    <col min="8969" max="9216" width="9.140625" style="895"/>
    <col min="9217" max="9217" width="16.85546875" style="895" customWidth="1"/>
    <col min="9218" max="9218" width="14.28515625" style="895" customWidth="1"/>
    <col min="9219" max="9219" width="19.5703125" style="895" customWidth="1"/>
    <col min="9220" max="9220" width="12.85546875" style="895" customWidth="1"/>
    <col min="9221" max="9223" width="16.85546875" style="895" customWidth="1"/>
    <col min="9224" max="9224" width="51.28515625" style="895" customWidth="1"/>
    <col min="9225" max="9472" width="9.140625" style="895"/>
    <col min="9473" max="9473" width="16.85546875" style="895" customWidth="1"/>
    <col min="9474" max="9474" width="14.28515625" style="895" customWidth="1"/>
    <col min="9475" max="9475" width="19.5703125" style="895" customWidth="1"/>
    <col min="9476" max="9476" width="12.85546875" style="895" customWidth="1"/>
    <col min="9477" max="9479" width="16.85546875" style="895" customWidth="1"/>
    <col min="9480" max="9480" width="51.28515625" style="895" customWidth="1"/>
    <col min="9481" max="9728" width="9.140625" style="895"/>
    <col min="9729" max="9729" width="16.85546875" style="895" customWidth="1"/>
    <col min="9730" max="9730" width="14.28515625" style="895" customWidth="1"/>
    <col min="9731" max="9731" width="19.5703125" style="895" customWidth="1"/>
    <col min="9732" max="9732" width="12.85546875" style="895" customWidth="1"/>
    <col min="9733" max="9735" width="16.85546875" style="895" customWidth="1"/>
    <col min="9736" max="9736" width="51.28515625" style="895" customWidth="1"/>
    <col min="9737" max="9984" width="9.140625" style="895"/>
    <col min="9985" max="9985" width="16.85546875" style="895" customWidth="1"/>
    <col min="9986" max="9986" width="14.28515625" style="895" customWidth="1"/>
    <col min="9987" max="9987" width="19.5703125" style="895" customWidth="1"/>
    <col min="9988" max="9988" width="12.85546875" style="895" customWidth="1"/>
    <col min="9989" max="9991" width="16.85546875" style="895" customWidth="1"/>
    <col min="9992" max="9992" width="51.28515625" style="895" customWidth="1"/>
    <col min="9993" max="10240" width="9.140625" style="895"/>
    <col min="10241" max="10241" width="16.85546875" style="895" customWidth="1"/>
    <col min="10242" max="10242" width="14.28515625" style="895" customWidth="1"/>
    <col min="10243" max="10243" width="19.5703125" style="895" customWidth="1"/>
    <col min="10244" max="10244" width="12.85546875" style="895" customWidth="1"/>
    <col min="10245" max="10247" width="16.85546875" style="895" customWidth="1"/>
    <col min="10248" max="10248" width="51.28515625" style="895" customWidth="1"/>
    <col min="10249" max="10496" width="9.140625" style="895"/>
    <col min="10497" max="10497" width="16.85546875" style="895" customWidth="1"/>
    <col min="10498" max="10498" width="14.28515625" style="895" customWidth="1"/>
    <col min="10499" max="10499" width="19.5703125" style="895" customWidth="1"/>
    <col min="10500" max="10500" width="12.85546875" style="895" customWidth="1"/>
    <col min="10501" max="10503" width="16.85546875" style="895" customWidth="1"/>
    <col min="10504" max="10504" width="51.28515625" style="895" customWidth="1"/>
    <col min="10505" max="10752" width="9.140625" style="895"/>
    <col min="10753" max="10753" width="16.85546875" style="895" customWidth="1"/>
    <col min="10754" max="10754" width="14.28515625" style="895" customWidth="1"/>
    <col min="10755" max="10755" width="19.5703125" style="895" customWidth="1"/>
    <col min="10756" max="10756" width="12.85546875" style="895" customWidth="1"/>
    <col min="10757" max="10759" width="16.85546875" style="895" customWidth="1"/>
    <col min="10760" max="10760" width="51.28515625" style="895" customWidth="1"/>
    <col min="10761" max="11008" width="9.140625" style="895"/>
    <col min="11009" max="11009" width="16.85546875" style="895" customWidth="1"/>
    <col min="11010" max="11010" width="14.28515625" style="895" customWidth="1"/>
    <col min="11011" max="11011" width="19.5703125" style="895" customWidth="1"/>
    <col min="11012" max="11012" width="12.85546875" style="895" customWidth="1"/>
    <col min="11013" max="11015" width="16.85546875" style="895" customWidth="1"/>
    <col min="11016" max="11016" width="51.28515625" style="895" customWidth="1"/>
    <col min="11017" max="11264" width="9.140625" style="895"/>
    <col min="11265" max="11265" width="16.85546875" style="895" customWidth="1"/>
    <col min="11266" max="11266" width="14.28515625" style="895" customWidth="1"/>
    <col min="11267" max="11267" width="19.5703125" style="895" customWidth="1"/>
    <col min="11268" max="11268" width="12.85546875" style="895" customWidth="1"/>
    <col min="11269" max="11271" width="16.85546875" style="895" customWidth="1"/>
    <col min="11272" max="11272" width="51.28515625" style="895" customWidth="1"/>
    <col min="11273" max="11520" width="9.140625" style="895"/>
    <col min="11521" max="11521" width="16.85546875" style="895" customWidth="1"/>
    <col min="11522" max="11522" width="14.28515625" style="895" customWidth="1"/>
    <col min="11523" max="11523" width="19.5703125" style="895" customWidth="1"/>
    <col min="11524" max="11524" width="12.85546875" style="895" customWidth="1"/>
    <col min="11525" max="11527" width="16.85546875" style="895" customWidth="1"/>
    <col min="11528" max="11528" width="51.28515625" style="895" customWidth="1"/>
    <col min="11529" max="11776" width="9.140625" style="895"/>
    <col min="11777" max="11777" width="16.85546875" style="895" customWidth="1"/>
    <col min="11778" max="11778" width="14.28515625" style="895" customWidth="1"/>
    <col min="11779" max="11779" width="19.5703125" style="895" customWidth="1"/>
    <col min="11780" max="11780" width="12.85546875" style="895" customWidth="1"/>
    <col min="11781" max="11783" width="16.85546875" style="895" customWidth="1"/>
    <col min="11784" max="11784" width="51.28515625" style="895" customWidth="1"/>
    <col min="11785" max="12032" width="9.140625" style="895"/>
    <col min="12033" max="12033" width="16.85546875" style="895" customWidth="1"/>
    <col min="12034" max="12034" width="14.28515625" style="895" customWidth="1"/>
    <col min="12035" max="12035" width="19.5703125" style="895" customWidth="1"/>
    <col min="12036" max="12036" width="12.85546875" style="895" customWidth="1"/>
    <col min="12037" max="12039" width="16.85546875" style="895" customWidth="1"/>
    <col min="12040" max="12040" width="51.28515625" style="895" customWidth="1"/>
    <col min="12041" max="12288" width="9.140625" style="895"/>
    <col min="12289" max="12289" width="16.85546875" style="895" customWidth="1"/>
    <col min="12290" max="12290" width="14.28515625" style="895" customWidth="1"/>
    <col min="12291" max="12291" width="19.5703125" style="895" customWidth="1"/>
    <col min="12292" max="12292" width="12.85546875" style="895" customWidth="1"/>
    <col min="12293" max="12295" width="16.85546875" style="895" customWidth="1"/>
    <col min="12296" max="12296" width="51.28515625" style="895" customWidth="1"/>
    <col min="12297" max="12544" width="9.140625" style="895"/>
    <col min="12545" max="12545" width="16.85546875" style="895" customWidth="1"/>
    <col min="12546" max="12546" width="14.28515625" style="895" customWidth="1"/>
    <col min="12547" max="12547" width="19.5703125" style="895" customWidth="1"/>
    <col min="12548" max="12548" width="12.85546875" style="895" customWidth="1"/>
    <col min="12549" max="12551" width="16.85546875" style="895" customWidth="1"/>
    <col min="12552" max="12552" width="51.28515625" style="895" customWidth="1"/>
    <col min="12553" max="12800" width="9.140625" style="895"/>
    <col min="12801" max="12801" width="16.85546875" style="895" customWidth="1"/>
    <col min="12802" max="12802" width="14.28515625" style="895" customWidth="1"/>
    <col min="12803" max="12803" width="19.5703125" style="895" customWidth="1"/>
    <col min="12804" max="12804" width="12.85546875" style="895" customWidth="1"/>
    <col min="12805" max="12807" width="16.85546875" style="895" customWidth="1"/>
    <col min="12808" max="12808" width="51.28515625" style="895" customWidth="1"/>
    <col min="12809" max="13056" width="9.140625" style="895"/>
    <col min="13057" max="13057" width="16.85546875" style="895" customWidth="1"/>
    <col min="13058" max="13058" width="14.28515625" style="895" customWidth="1"/>
    <col min="13059" max="13059" width="19.5703125" style="895" customWidth="1"/>
    <col min="13060" max="13060" width="12.85546875" style="895" customWidth="1"/>
    <col min="13061" max="13063" width="16.85546875" style="895" customWidth="1"/>
    <col min="13064" max="13064" width="51.28515625" style="895" customWidth="1"/>
    <col min="13065" max="13312" width="9.140625" style="895"/>
    <col min="13313" max="13313" width="16.85546875" style="895" customWidth="1"/>
    <col min="13314" max="13314" width="14.28515625" style="895" customWidth="1"/>
    <col min="13315" max="13315" width="19.5703125" style="895" customWidth="1"/>
    <col min="13316" max="13316" width="12.85546875" style="895" customWidth="1"/>
    <col min="13317" max="13319" width="16.85546875" style="895" customWidth="1"/>
    <col min="13320" max="13320" width="51.28515625" style="895" customWidth="1"/>
    <col min="13321" max="13568" width="9.140625" style="895"/>
    <col min="13569" max="13569" width="16.85546875" style="895" customWidth="1"/>
    <col min="13570" max="13570" width="14.28515625" style="895" customWidth="1"/>
    <col min="13571" max="13571" width="19.5703125" style="895" customWidth="1"/>
    <col min="13572" max="13572" width="12.85546875" style="895" customWidth="1"/>
    <col min="13573" max="13575" width="16.85546875" style="895" customWidth="1"/>
    <col min="13576" max="13576" width="51.28515625" style="895" customWidth="1"/>
    <col min="13577" max="13824" width="9.140625" style="895"/>
    <col min="13825" max="13825" width="16.85546875" style="895" customWidth="1"/>
    <col min="13826" max="13826" width="14.28515625" style="895" customWidth="1"/>
    <col min="13827" max="13827" width="19.5703125" style="895" customWidth="1"/>
    <col min="13828" max="13828" width="12.85546875" style="895" customWidth="1"/>
    <col min="13829" max="13831" width="16.85546875" style="895" customWidth="1"/>
    <col min="13832" max="13832" width="51.28515625" style="895" customWidth="1"/>
    <col min="13833" max="14080" width="9.140625" style="895"/>
    <col min="14081" max="14081" width="16.85546875" style="895" customWidth="1"/>
    <col min="14082" max="14082" width="14.28515625" style="895" customWidth="1"/>
    <col min="14083" max="14083" width="19.5703125" style="895" customWidth="1"/>
    <col min="14084" max="14084" width="12.85546875" style="895" customWidth="1"/>
    <col min="14085" max="14087" width="16.85546875" style="895" customWidth="1"/>
    <col min="14088" max="14088" width="51.28515625" style="895" customWidth="1"/>
    <col min="14089" max="14336" width="9.140625" style="895"/>
    <col min="14337" max="14337" width="16.85546875" style="895" customWidth="1"/>
    <col min="14338" max="14338" width="14.28515625" style="895" customWidth="1"/>
    <col min="14339" max="14339" width="19.5703125" style="895" customWidth="1"/>
    <col min="14340" max="14340" width="12.85546875" style="895" customWidth="1"/>
    <col min="14341" max="14343" width="16.85546875" style="895" customWidth="1"/>
    <col min="14344" max="14344" width="51.28515625" style="895" customWidth="1"/>
    <col min="14345" max="14592" width="9.140625" style="895"/>
    <col min="14593" max="14593" width="16.85546875" style="895" customWidth="1"/>
    <col min="14594" max="14594" width="14.28515625" style="895" customWidth="1"/>
    <col min="14595" max="14595" width="19.5703125" style="895" customWidth="1"/>
    <col min="14596" max="14596" width="12.85546875" style="895" customWidth="1"/>
    <col min="14597" max="14599" width="16.85546875" style="895" customWidth="1"/>
    <col min="14600" max="14600" width="51.28515625" style="895" customWidth="1"/>
    <col min="14601" max="14848" width="9.140625" style="895"/>
    <col min="14849" max="14849" width="16.85546875" style="895" customWidth="1"/>
    <col min="14850" max="14850" width="14.28515625" style="895" customWidth="1"/>
    <col min="14851" max="14851" width="19.5703125" style="895" customWidth="1"/>
    <col min="14852" max="14852" width="12.85546875" style="895" customWidth="1"/>
    <col min="14853" max="14855" width="16.85546875" style="895" customWidth="1"/>
    <col min="14856" max="14856" width="51.28515625" style="895" customWidth="1"/>
    <col min="14857" max="15104" width="9.140625" style="895"/>
    <col min="15105" max="15105" width="16.85546875" style="895" customWidth="1"/>
    <col min="15106" max="15106" width="14.28515625" style="895" customWidth="1"/>
    <col min="15107" max="15107" width="19.5703125" style="895" customWidth="1"/>
    <col min="15108" max="15108" width="12.85546875" style="895" customWidth="1"/>
    <col min="15109" max="15111" width="16.85546875" style="895" customWidth="1"/>
    <col min="15112" max="15112" width="51.28515625" style="895" customWidth="1"/>
    <col min="15113" max="15360" width="9.140625" style="895"/>
    <col min="15361" max="15361" width="16.85546875" style="895" customWidth="1"/>
    <col min="15362" max="15362" width="14.28515625" style="895" customWidth="1"/>
    <col min="15363" max="15363" width="19.5703125" style="895" customWidth="1"/>
    <col min="15364" max="15364" width="12.85546875" style="895" customWidth="1"/>
    <col min="15365" max="15367" width="16.85546875" style="895" customWidth="1"/>
    <col min="15368" max="15368" width="51.28515625" style="895" customWidth="1"/>
    <col min="15369" max="15616" width="9.140625" style="895"/>
    <col min="15617" max="15617" width="16.85546875" style="895" customWidth="1"/>
    <col min="15618" max="15618" width="14.28515625" style="895" customWidth="1"/>
    <col min="15619" max="15619" width="19.5703125" style="895" customWidth="1"/>
    <col min="15620" max="15620" width="12.85546875" style="895" customWidth="1"/>
    <col min="15621" max="15623" width="16.85546875" style="895" customWidth="1"/>
    <col min="15624" max="15624" width="51.28515625" style="895" customWidth="1"/>
    <col min="15625" max="15872" width="9.140625" style="895"/>
    <col min="15873" max="15873" width="16.85546875" style="895" customWidth="1"/>
    <col min="15874" max="15874" width="14.28515625" style="895" customWidth="1"/>
    <col min="15875" max="15875" width="19.5703125" style="895" customWidth="1"/>
    <col min="15876" max="15876" width="12.85546875" style="895" customWidth="1"/>
    <col min="15877" max="15879" width="16.85546875" style="895" customWidth="1"/>
    <col min="15880" max="15880" width="51.28515625" style="895" customWidth="1"/>
    <col min="15881" max="16128" width="9.140625" style="895"/>
    <col min="16129" max="16129" width="16.85546875" style="895" customWidth="1"/>
    <col min="16130" max="16130" width="14.28515625" style="895" customWidth="1"/>
    <col min="16131" max="16131" width="19.5703125" style="895" customWidth="1"/>
    <col min="16132" max="16132" width="12.85546875" style="895" customWidth="1"/>
    <col min="16133" max="16135" width="16.85546875" style="895" customWidth="1"/>
    <col min="16136" max="16136" width="51.28515625" style="895" customWidth="1"/>
    <col min="16137" max="16384" width="9.140625" style="895"/>
  </cols>
  <sheetData>
    <row r="1" spans="1:8" ht="15.75" thickBot="1">
      <c r="A1" s="894" t="s">
        <v>160</v>
      </c>
      <c r="G1" s="896"/>
    </row>
    <row r="2" spans="1:8" ht="17.100000000000001" customHeight="1" thickBot="1">
      <c r="A2" s="1078" t="s">
        <v>161</v>
      </c>
      <c r="B2" s="1079"/>
      <c r="C2" s="897" t="s">
        <v>162</v>
      </c>
      <c r="D2" s="898" t="s">
        <v>163</v>
      </c>
      <c r="E2" s="1091" t="s">
        <v>164</v>
      </c>
      <c r="F2" s="1092"/>
      <c r="G2" s="896"/>
    </row>
    <row r="3" spans="1:8" ht="17.100000000000001" customHeight="1" thickBot="1">
      <c r="A3" s="1078" t="s">
        <v>165</v>
      </c>
      <c r="B3" s="1079"/>
      <c r="C3" s="1093" t="s">
        <v>166</v>
      </c>
      <c r="D3" s="1094"/>
      <c r="E3" s="1094"/>
      <c r="F3" s="1095"/>
      <c r="G3" s="896"/>
    </row>
    <row r="4" spans="1:8" ht="17.100000000000001" customHeight="1" thickBot="1">
      <c r="A4" s="1096" t="s">
        <v>167</v>
      </c>
      <c r="B4" s="1097"/>
      <c r="C4" s="1093" t="s">
        <v>168</v>
      </c>
      <c r="D4" s="1098"/>
      <c r="E4" s="1098"/>
      <c r="F4" s="1099"/>
      <c r="G4" s="896"/>
    </row>
    <row r="5" spans="1:8" ht="17.100000000000001" customHeight="1" thickBot="1">
      <c r="A5" s="1076" t="s">
        <v>169</v>
      </c>
      <c r="B5" s="1077"/>
      <c r="C5" s="899" t="s">
        <v>170</v>
      </c>
      <c r="D5" s="900" t="s">
        <v>171</v>
      </c>
      <c r="E5" s="901" t="s">
        <v>172</v>
      </c>
      <c r="F5" s="902"/>
      <c r="G5" s="896"/>
    </row>
    <row r="6" spans="1:8" ht="17.100000000000001" customHeight="1" thickBot="1">
      <c r="A6" s="1078" t="s">
        <v>173</v>
      </c>
      <c r="B6" s="1079"/>
      <c r="C6" s="903" t="s">
        <v>174</v>
      </c>
      <c r="D6" s="904"/>
      <c r="E6" s="904"/>
      <c r="F6" s="905"/>
      <c r="G6" s="896"/>
    </row>
    <row r="7" spans="1:8" ht="15">
      <c r="A7" s="906"/>
      <c r="B7" s="907"/>
      <c r="C7" s="907"/>
      <c r="D7" s="907"/>
      <c r="G7" s="896"/>
    </row>
    <row r="8" spans="1:8" ht="15.75" thickBot="1">
      <c r="A8" s="908" t="s">
        <v>175</v>
      </c>
      <c r="B8" s="907"/>
      <c r="C8" s="907"/>
      <c r="D8" s="907"/>
      <c r="G8" s="896"/>
    </row>
    <row r="9" spans="1:8" ht="20.25" customHeight="1" thickBot="1">
      <c r="A9" s="1080" t="s">
        <v>176</v>
      </c>
      <c r="B9" s="1081"/>
      <c r="C9" s="1081"/>
      <c r="D9" s="1082"/>
      <c r="G9" s="896"/>
    </row>
    <row r="10" spans="1:8" ht="15">
      <c r="A10" s="908"/>
      <c r="B10" s="907"/>
      <c r="C10" s="907"/>
      <c r="D10" s="907"/>
      <c r="G10" s="896"/>
    </row>
    <row r="11" spans="1:8" ht="15.75" thickBot="1">
      <c r="A11" s="908" t="s">
        <v>177</v>
      </c>
      <c r="B11" s="907"/>
      <c r="C11" s="907"/>
      <c r="D11" s="907"/>
      <c r="G11" s="896"/>
    </row>
    <row r="12" spans="1:8" ht="25.5" customHeight="1" thickBot="1">
      <c r="A12" s="909" t="s">
        <v>178</v>
      </c>
      <c r="B12" s="1083" t="s">
        <v>179</v>
      </c>
      <c r="C12" s="1084"/>
      <c r="D12" s="1084"/>
      <c r="E12" s="1084"/>
      <c r="F12" s="1084"/>
      <c r="G12" s="1084"/>
      <c r="H12" s="1085"/>
    </row>
    <row r="13" spans="1:8" ht="15">
      <c r="A13" s="894"/>
      <c r="G13" s="896"/>
    </row>
    <row r="14" spans="1:8" ht="15.75" thickBot="1">
      <c r="A14" s="894" t="s">
        <v>180</v>
      </c>
      <c r="G14" s="896"/>
    </row>
    <row r="15" spans="1:8">
      <c r="A15" s="910" t="s">
        <v>181</v>
      </c>
      <c r="B15" s="911"/>
      <c r="C15" s="912" t="s">
        <v>182</v>
      </c>
      <c r="D15" s="913"/>
      <c r="E15" s="913"/>
      <c r="F15" s="913"/>
      <c r="G15" s="913"/>
      <c r="H15" s="914"/>
    </row>
    <row r="16" spans="1:8">
      <c r="A16" s="1086" t="s">
        <v>183</v>
      </c>
      <c r="B16" s="1087"/>
      <c r="C16" s="1087"/>
      <c r="D16" s="1087"/>
      <c r="E16" s="1087"/>
      <c r="F16" s="1087"/>
      <c r="G16" s="1087"/>
      <c r="H16" s="1088"/>
    </row>
    <row r="17" spans="1:8">
      <c r="A17" s="1086"/>
      <c r="B17" s="1087"/>
      <c r="C17" s="1087"/>
      <c r="D17" s="1087"/>
      <c r="E17" s="1087"/>
      <c r="F17" s="1087"/>
      <c r="G17" s="1087"/>
      <c r="H17" s="1088"/>
    </row>
    <row r="18" spans="1:8">
      <c r="A18" s="1086"/>
      <c r="B18" s="1087"/>
      <c r="C18" s="1087"/>
      <c r="D18" s="1087"/>
      <c r="E18" s="1087"/>
      <c r="F18" s="1087"/>
      <c r="G18" s="1087"/>
      <c r="H18" s="1088"/>
    </row>
    <row r="19" spans="1:8">
      <c r="A19" s="1089" t="s">
        <v>184</v>
      </c>
      <c r="B19" s="1090"/>
      <c r="C19" s="1090"/>
      <c r="D19" s="1090"/>
      <c r="E19" s="1090"/>
      <c r="F19" s="1090"/>
      <c r="G19" s="1090"/>
      <c r="H19" s="915"/>
    </row>
    <row r="20" spans="1:8" ht="15.75" customHeight="1" thickBot="1">
      <c r="A20" s="1068" t="s">
        <v>185</v>
      </c>
      <c r="B20" s="1069"/>
      <c r="C20" s="1069"/>
      <c r="D20" s="1069"/>
      <c r="E20" s="1069"/>
      <c r="F20" s="1069"/>
      <c r="G20" s="1069"/>
      <c r="H20" s="916"/>
    </row>
    <row r="21" spans="1:8" ht="15">
      <c r="A21" s="917"/>
      <c r="G21" s="896"/>
    </row>
    <row r="22" spans="1:8" ht="15.75" thickBot="1">
      <c r="A22" s="894" t="s">
        <v>186</v>
      </c>
      <c r="G22" s="896"/>
    </row>
    <row r="23" spans="1:8" ht="29.25" customHeight="1" thickBot="1">
      <c r="A23" s="1070" t="s">
        <v>187</v>
      </c>
      <c r="B23" s="1071"/>
      <c r="C23" s="1071"/>
      <c r="D23" s="1071"/>
      <c r="E23" s="1071"/>
      <c r="F23" s="1071"/>
      <c r="G23" s="1071"/>
      <c r="H23" s="1072"/>
    </row>
    <row r="24" spans="1:8" ht="15">
      <c r="A24" s="918"/>
      <c r="G24" s="896"/>
    </row>
    <row r="25" spans="1:8" ht="15.75" thickBot="1">
      <c r="A25" s="894" t="s">
        <v>188</v>
      </c>
      <c r="G25" s="896"/>
    </row>
    <row r="26" spans="1:8" ht="156" customHeight="1" thickBot="1">
      <c r="A26" s="1073" t="s">
        <v>189</v>
      </c>
      <c r="B26" s="1074"/>
      <c r="C26" s="1074"/>
      <c r="D26" s="1074"/>
      <c r="E26" s="1074"/>
      <c r="F26" s="1074"/>
      <c r="G26" s="1074"/>
      <c r="H26" s="1075"/>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66" bestFit="1" customWidth="1"/>
    <col min="2" max="3" width="11.140625" style="163" bestFit="1" customWidth="1"/>
    <col min="4" max="4" width="12.140625" style="163" bestFit="1" customWidth="1"/>
    <col min="5" max="5" width="11.140625" style="163" customWidth="1"/>
    <col min="6" max="6" width="11.140625" style="163" bestFit="1" customWidth="1"/>
    <col min="7" max="7" width="12.140625" style="163" bestFit="1" customWidth="1"/>
    <col min="8" max="9" width="10.28515625" style="163" bestFit="1" customWidth="1"/>
    <col min="10" max="10" width="12.140625" style="163" bestFit="1" customWidth="1"/>
    <col min="11" max="12" width="9.7109375" style="163" bestFit="1" customWidth="1"/>
    <col min="13" max="13" width="16.28515625" style="165" bestFit="1" customWidth="1"/>
    <col min="14" max="15" width="11.140625" style="163" bestFit="1" customWidth="1"/>
    <col min="16" max="16" width="12.140625" style="163" bestFit="1" customWidth="1"/>
    <col min="17" max="18" width="11.140625" style="163" bestFit="1" customWidth="1"/>
    <col min="19" max="19" width="12.140625" style="163" bestFit="1" customWidth="1"/>
    <col min="20" max="21" width="11.140625" style="163" bestFit="1" customWidth="1"/>
    <col min="22" max="22" width="10.140625" style="163" customWidth="1"/>
    <col min="23" max="23" width="10.85546875" style="164" customWidth="1"/>
    <col min="24" max="16384" width="21.140625" style="163"/>
  </cols>
  <sheetData>
    <row r="1" spans="1:23" s="266" customFormat="1" ht="16.5" thickTop="1">
      <c r="A1" s="293"/>
      <c r="B1" s="285" t="s">
        <v>1</v>
      </c>
      <c r="C1" s="285"/>
      <c r="D1" s="288" t="s">
        <v>2</v>
      </c>
      <c r="E1" s="292" t="s">
        <v>3</v>
      </c>
      <c r="F1" s="285"/>
      <c r="G1" s="288" t="s">
        <v>2</v>
      </c>
      <c r="H1" s="287"/>
      <c r="I1" s="287"/>
      <c r="J1" s="291" t="s">
        <v>2</v>
      </c>
      <c r="K1" s="290"/>
      <c r="L1" s="287"/>
      <c r="M1" s="289" t="s">
        <v>4</v>
      </c>
      <c r="N1" s="285" t="s">
        <v>34</v>
      </c>
      <c r="O1" s="285"/>
      <c r="P1" s="288" t="s">
        <v>2</v>
      </c>
      <c r="Q1" s="285" t="s">
        <v>34</v>
      </c>
      <c r="R1" s="285"/>
      <c r="S1" s="288" t="s">
        <v>2</v>
      </c>
      <c r="T1" s="287"/>
      <c r="U1" s="286"/>
      <c r="V1" s="285" t="s">
        <v>6</v>
      </c>
      <c r="W1" s="284"/>
    </row>
    <row r="2" spans="1:23" s="266" customFormat="1" ht="18">
      <c r="A2" s="283" t="s">
        <v>33</v>
      </c>
      <c r="B2" s="275" t="s">
        <v>8</v>
      </c>
      <c r="C2" s="275"/>
      <c r="D2" s="278" t="s">
        <v>9</v>
      </c>
      <c r="E2" s="277" t="s">
        <v>10</v>
      </c>
      <c r="F2" s="275"/>
      <c r="G2" s="278" t="s">
        <v>9</v>
      </c>
      <c r="H2" s="275" t="s">
        <v>10</v>
      </c>
      <c r="I2" s="275"/>
      <c r="J2" s="282" t="s">
        <v>9</v>
      </c>
      <c r="K2" s="281" t="s">
        <v>11</v>
      </c>
      <c r="L2" s="275"/>
      <c r="M2" s="280" t="s">
        <v>11</v>
      </c>
      <c r="N2" s="279" t="s">
        <v>12</v>
      </c>
      <c r="O2" s="275"/>
      <c r="P2" s="278" t="s">
        <v>9</v>
      </c>
      <c r="Q2" s="277" t="s">
        <v>13</v>
      </c>
      <c r="R2" s="275"/>
      <c r="S2" s="278" t="s">
        <v>9</v>
      </c>
      <c r="T2" s="277" t="s">
        <v>14</v>
      </c>
      <c r="U2" s="276"/>
      <c r="V2" s="275" t="s">
        <v>15</v>
      </c>
      <c r="W2" s="274"/>
    </row>
    <row r="3" spans="1:23" s="266" customFormat="1" ht="16.5" thickBot="1">
      <c r="A3" s="273"/>
      <c r="B3" s="269">
        <v>2597645</v>
      </c>
      <c r="C3" s="269">
        <v>2597272</v>
      </c>
      <c r="D3" s="270" t="s">
        <v>32</v>
      </c>
      <c r="E3" s="269">
        <v>2597645</v>
      </c>
      <c r="F3" s="269">
        <v>2597272</v>
      </c>
      <c r="G3" s="270" t="s">
        <v>32</v>
      </c>
      <c r="H3" s="269">
        <v>2597645</v>
      </c>
      <c r="I3" s="269">
        <v>2597272</v>
      </c>
      <c r="J3" s="272" t="s">
        <v>32</v>
      </c>
      <c r="K3" s="271">
        <v>2597645</v>
      </c>
      <c r="L3" s="269">
        <v>2597272</v>
      </c>
      <c r="M3" s="270" t="s">
        <v>32</v>
      </c>
      <c r="N3" s="269">
        <v>2597645</v>
      </c>
      <c r="O3" s="269">
        <v>2597272</v>
      </c>
      <c r="P3" s="270" t="s">
        <v>32</v>
      </c>
      <c r="Q3" s="269">
        <v>2597645</v>
      </c>
      <c r="R3" s="269">
        <v>2597272</v>
      </c>
      <c r="S3" s="270" t="s">
        <v>32</v>
      </c>
      <c r="T3" s="269">
        <v>2597645</v>
      </c>
      <c r="U3" s="269">
        <v>2597272</v>
      </c>
      <c r="V3" s="268">
        <v>2597645</v>
      </c>
      <c r="W3" s="267">
        <v>2597272</v>
      </c>
    </row>
    <row r="4" spans="1:23" ht="3" customHeight="1" thickTop="1">
      <c r="A4" s="265"/>
      <c r="B4" s="260"/>
      <c r="C4" s="260"/>
      <c r="D4" s="259"/>
      <c r="E4" s="264"/>
      <c r="F4" s="260"/>
      <c r="G4" s="259"/>
      <c r="H4" s="260"/>
      <c r="I4" s="260"/>
      <c r="J4" s="263"/>
      <c r="K4" s="262"/>
      <c r="L4" s="260"/>
      <c r="M4" s="261"/>
      <c r="N4" s="260"/>
      <c r="O4" s="260"/>
      <c r="P4" s="259"/>
      <c r="Q4" s="260"/>
      <c r="R4" s="260"/>
      <c r="S4" s="259"/>
      <c r="T4" s="260"/>
      <c r="U4" s="259"/>
      <c r="V4" s="260"/>
      <c r="W4" s="259"/>
    </row>
    <row r="5" spans="1:23" ht="3" customHeight="1">
      <c r="A5" s="198"/>
      <c r="B5" s="253"/>
      <c r="C5" s="253"/>
      <c r="D5" s="252"/>
      <c r="E5" s="258"/>
      <c r="F5" s="253"/>
      <c r="G5" s="257"/>
      <c r="H5" s="253"/>
      <c r="I5" s="253"/>
      <c r="J5" s="256"/>
      <c r="K5" s="255"/>
      <c r="L5" s="253"/>
      <c r="M5" s="254"/>
      <c r="N5" s="253"/>
      <c r="O5" s="253"/>
      <c r="P5" s="252"/>
      <c r="Q5" s="253"/>
      <c r="R5" s="253"/>
      <c r="S5" s="252"/>
      <c r="T5" s="253"/>
      <c r="U5" s="252"/>
      <c r="V5" s="253"/>
      <c r="W5" s="252"/>
    </row>
    <row r="6" spans="1:23" s="222" customFormat="1" ht="15.75">
      <c r="A6" s="231" t="s">
        <v>16</v>
      </c>
      <c r="B6" s="226">
        <v>181695</v>
      </c>
      <c r="C6" s="226">
        <v>180852</v>
      </c>
      <c r="D6" s="227">
        <v>4.6612699887200581E-3</v>
      </c>
      <c r="E6" s="226">
        <v>139272</v>
      </c>
      <c r="F6" s="226">
        <v>139075</v>
      </c>
      <c r="G6" s="227">
        <v>1.416501887470789E-3</v>
      </c>
      <c r="H6" s="226">
        <v>42423</v>
      </c>
      <c r="I6" s="226">
        <v>41777</v>
      </c>
      <c r="J6" s="230">
        <v>1.5463053833449028E-2</v>
      </c>
      <c r="K6" s="229">
        <v>0.71136365412722857</v>
      </c>
      <c r="L6" s="228">
        <v>0.75578116497276382</v>
      </c>
      <c r="M6" s="227">
        <v>-5.8770333138873476E-2</v>
      </c>
      <c r="N6" s="226">
        <v>273042</v>
      </c>
      <c r="O6" s="226">
        <v>274994</v>
      </c>
      <c r="P6" s="227">
        <v>-7.0983366909823488E-3</v>
      </c>
      <c r="Q6" s="226">
        <v>383829</v>
      </c>
      <c r="R6" s="226">
        <v>363854</v>
      </c>
      <c r="S6" s="227">
        <v>5.4898393311603004E-2</v>
      </c>
      <c r="T6" s="226">
        <v>483965</v>
      </c>
      <c r="U6" s="225">
        <v>485836</v>
      </c>
      <c r="V6" s="224">
        <v>2.6636120971958501</v>
      </c>
      <c r="W6" s="223">
        <v>2.6863733881848142</v>
      </c>
    </row>
    <row r="7" spans="1:23" s="232" customFormat="1" ht="3" customHeight="1">
      <c r="A7" s="251"/>
      <c r="B7" s="234"/>
      <c r="C7" s="234"/>
      <c r="D7" s="236"/>
      <c r="E7" s="234"/>
      <c r="F7" s="234"/>
      <c r="G7" s="236"/>
      <c r="H7" s="237"/>
      <c r="I7" s="234"/>
      <c r="J7" s="239"/>
      <c r="K7" s="238"/>
      <c r="L7" s="237"/>
      <c r="M7" s="236"/>
      <c r="N7" s="237"/>
      <c r="O7" s="234"/>
      <c r="P7" s="236"/>
      <c r="Q7" s="234"/>
      <c r="R7" s="234"/>
      <c r="S7" s="236"/>
      <c r="T7" s="234"/>
      <c r="U7" s="235"/>
      <c r="V7" s="234"/>
      <c r="W7" s="233"/>
    </row>
    <row r="8" spans="1:23" s="222" customFormat="1" ht="15.75">
      <c r="A8" s="231" t="s">
        <v>31</v>
      </c>
      <c r="B8" s="226">
        <v>173206</v>
      </c>
      <c r="C8" s="226">
        <v>172324</v>
      </c>
      <c r="D8" s="227">
        <v>5.1182655927206888E-3</v>
      </c>
      <c r="E8" s="226">
        <v>136770</v>
      </c>
      <c r="F8" s="226">
        <v>136428</v>
      </c>
      <c r="G8" s="227">
        <v>2.5068167824786702E-3</v>
      </c>
      <c r="H8" s="226">
        <v>36436</v>
      </c>
      <c r="I8" s="226">
        <v>35896</v>
      </c>
      <c r="J8" s="230">
        <v>1.5043458881212392E-2</v>
      </c>
      <c r="K8" s="229">
        <v>0.72623777379804377</v>
      </c>
      <c r="L8" s="228">
        <v>0.77859090842800682</v>
      </c>
      <c r="M8" s="227">
        <v>-6.7240875873653905E-2</v>
      </c>
      <c r="N8" s="226">
        <v>263588</v>
      </c>
      <c r="O8" s="226">
        <v>266936</v>
      </c>
      <c r="P8" s="227">
        <v>-1.2542332244433123E-2</v>
      </c>
      <c r="Q8" s="226">
        <v>362950</v>
      </c>
      <c r="R8" s="226">
        <v>342845</v>
      </c>
      <c r="S8" s="227">
        <v>5.8641660225466317E-2</v>
      </c>
      <c r="T8" s="226">
        <v>464615</v>
      </c>
      <c r="U8" s="225">
        <v>468258</v>
      </c>
      <c r="V8" s="224">
        <v>2.6824417167996488</v>
      </c>
      <c r="W8" s="223">
        <v>2.7173115758687123</v>
      </c>
    </row>
    <row r="9" spans="1:23" s="232" customFormat="1" ht="3" customHeight="1">
      <c r="A9" s="240"/>
      <c r="B9" s="234"/>
      <c r="C9" s="234"/>
      <c r="D9" s="236"/>
      <c r="E9" s="234"/>
      <c r="F9" s="234"/>
      <c r="G9" s="236"/>
      <c r="H9" s="237"/>
      <c r="I9" s="234"/>
      <c r="J9" s="239"/>
      <c r="K9" s="238"/>
      <c r="L9" s="237"/>
      <c r="M9" s="236"/>
      <c r="N9" s="237"/>
      <c r="O9" s="234"/>
      <c r="P9" s="236"/>
      <c r="Q9" s="234"/>
      <c r="R9" s="234"/>
      <c r="S9" s="236"/>
      <c r="T9" s="234"/>
      <c r="U9" s="235"/>
      <c r="V9" s="234"/>
      <c r="W9" s="233"/>
    </row>
    <row r="10" spans="1:23" s="241" customFormat="1">
      <c r="A10" s="249" t="s">
        <v>30</v>
      </c>
      <c r="B10" s="209">
        <v>111897</v>
      </c>
      <c r="C10" s="209">
        <v>111117</v>
      </c>
      <c r="D10" s="245">
        <v>7.0196279597181353E-3</v>
      </c>
      <c r="E10" s="209">
        <v>98416</v>
      </c>
      <c r="F10" s="209">
        <v>98171</v>
      </c>
      <c r="G10" s="245">
        <v>2.4956453535158042E-3</v>
      </c>
      <c r="H10" s="209">
        <v>13481</v>
      </c>
      <c r="I10" s="209">
        <v>12946</v>
      </c>
      <c r="J10" s="248">
        <v>4.13255059477831E-2</v>
      </c>
      <c r="K10" s="247">
        <v>0.81046700328848742</v>
      </c>
      <c r="L10" s="246">
        <v>0.85500650846099935</v>
      </c>
      <c r="M10" s="245">
        <v>-5.2092591964805535E-2</v>
      </c>
      <c r="N10" s="209">
        <v>170301</v>
      </c>
      <c r="O10" s="209">
        <v>170779</v>
      </c>
      <c r="P10" s="245">
        <v>-2.7989389796169318E-3</v>
      </c>
      <c r="Q10" s="209">
        <v>210127</v>
      </c>
      <c r="R10" s="209">
        <v>199740</v>
      </c>
      <c r="S10" s="245">
        <v>5.2002603384399722E-2</v>
      </c>
      <c r="T10" s="209">
        <v>279176</v>
      </c>
      <c r="U10" s="244">
        <v>279288</v>
      </c>
      <c r="V10" s="243">
        <v>2.4949373084175628</v>
      </c>
      <c r="W10" s="242">
        <v>2.5134587866843057</v>
      </c>
    </row>
    <row r="11" spans="1:23" s="241" customFormat="1" ht="3" customHeight="1">
      <c r="A11" s="249"/>
      <c r="B11" s="209"/>
      <c r="C11" s="209"/>
      <c r="D11" s="245"/>
      <c r="E11" s="209"/>
      <c r="F11" s="209"/>
      <c r="G11" s="245"/>
      <c r="H11" s="209"/>
      <c r="I11" s="209"/>
      <c r="J11" s="248"/>
      <c r="K11" s="247"/>
      <c r="L11" s="246"/>
      <c r="M11" s="245"/>
      <c r="N11" s="209"/>
      <c r="O11" s="209"/>
      <c r="P11" s="245"/>
      <c r="Q11" s="209"/>
      <c r="R11" s="209"/>
      <c r="S11" s="245"/>
      <c r="T11" s="209"/>
      <c r="U11" s="244"/>
      <c r="V11" s="209"/>
      <c r="W11" s="250"/>
    </row>
    <row r="12" spans="1:23" s="241" customFormat="1">
      <c r="A12" s="249" t="s">
        <v>29</v>
      </c>
      <c r="B12" s="209">
        <v>61309</v>
      </c>
      <c r="C12" s="209">
        <v>61207</v>
      </c>
      <c r="D12" s="245">
        <v>1.6664760566601859E-3</v>
      </c>
      <c r="E12" s="209">
        <v>38354</v>
      </c>
      <c r="F12" s="209">
        <v>38257</v>
      </c>
      <c r="G12" s="245">
        <v>2.5354837023289856E-3</v>
      </c>
      <c r="H12" s="209">
        <v>22955</v>
      </c>
      <c r="I12" s="209">
        <v>22950</v>
      </c>
      <c r="J12" s="248">
        <v>2.1786492374727668E-4</v>
      </c>
      <c r="K12" s="247">
        <v>0.61042513234264473</v>
      </c>
      <c r="L12" s="246">
        <v>0.6719331959051047</v>
      </c>
      <c r="M12" s="245">
        <v>-9.1538956457728804E-2</v>
      </c>
      <c r="N12" s="209">
        <v>93287</v>
      </c>
      <c r="O12" s="209">
        <v>96157</v>
      </c>
      <c r="P12" s="245">
        <v>-2.9847021017710619E-2</v>
      </c>
      <c r="Q12" s="209">
        <v>152823</v>
      </c>
      <c r="R12" s="209">
        <v>143105</v>
      </c>
      <c r="S12" s="245">
        <v>6.7908179308899058E-2</v>
      </c>
      <c r="T12" s="209">
        <v>185439</v>
      </c>
      <c r="U12" s="244">
        <v>188970</v>
      </c>
      <c r="V12" s="243">
        <v>3.024661958276925</v>
      </c>
      <c r="W12" s="242">
        <v>3.0873919649713266</v>
      </c>
    </row>
    <row r="13" spans="1:23" s="232" customFormat="1" ht="3" customHeight="1">
      <c r="A13" s="240"/>
      <c r="B13" s="234"/>
      <c r="C13" s="234"/>
      <c r="D13" s="236"/>
      <c r="E13" s="234"/>
      <c r="F13" s="234"/>
      <c r="G13" s="236"/>
      <c r="H13" s="234"/>
      <c r="I13" s="234"/>
      <c r="J13" s="239"/>
      <c r="K13" s="238"/>
      <c r="L13" s="237"/>
      <c r="M13" s="236"/>
      <c r="N13" s="234"/>
      <c r="O13" s="234"/>
      <c r="P13" s="236"/>
      <c r="Q13" s="234"/>
      <c r="R13" s="234"/>
      <c r="S13" s="236"/>
      <c r="T13" s="234"/>
      <c r="U13" s="235"/>
      <c r="V13" s="234"/>
      <c r="W13" s="233"/>
    </row>
    <row r="14" spans="1:23" s="222" customFormat="1" ht="15.75">
      <c r="A14" s="231" t="s">
        <v>28</v>
      </c>
      <c r="B14" s="226">
        <v>8489</v>
      </c>
      <c r="C14" s="226">
        <v>8528</v>
      </c>
      <c r="D14" s="227">
        <v>-4.5731707317073168E-3</v>
      </c>
      <c r="E14" s="226">
        <v>2502</v>
      </c>
      <c r="F14" s="226">
        <v>2647</v>
      </c>
      <c r="G14" s="227">
        <v>-5.4778995088779751E-2</v>
      </c>
      <c r="H14" s="226">
        <v>5987</v>
      </c>
      <c r="I14" s="226">
        <v>5881</v>
      </c>
      <c r="J14" s="230">
        <v>1.8024145553477301E-2</v>
      </c>
      <c r="K14" s="229">
        <v>0.45279946357584178</v>
      </c>
      <c r="L14" s="228">
        <v>0.38354990718263604</v>
      </c>
      <c r="M14" s="227">
        <v>0.18054901095369313</v>
      </c>
      <c r="N14" s="226">
        <v>9454</v>
      </c>
      <c r="O14" s="226">
        <v>8058</v>
      </c>
      <c r="P14" s="227">
        <v>0.17324398113675851</v>
      </c>
      <c r="Q14" s="226">
        <v>20879</v>
      </c>
      <c r="R14" s="226">
        <v>21009</v>
      </c>
      <c r="S14" s="227">
        <v>-6.1878242657908518E-3</v>
      </c>
      <c r="T14" s="226">
        <v>19350</v>
      </c>
      <c r="U14" s="225">
        <v>17578</v>
      </c>
      <c r="V14" s="224">
        <v>2.2794204264342088</v>
      </c>
      <c r="W14" s="223">
        <v>2.0612101313320825</v>
      </c>
    </row>
    <row r="15" spans="1:23" ht="3" customHeight="1">
      <c r="A15" s="221"/>
      <c r="B15" s="191"/>
      <c r="C15" s="191"/>
      <c r="D15" s="193"/>
      <c r="E15" s="191"/>
      <c r="F15" s="191"/>
      <c r="G15" s="193"/>
      <c r="H15" s="191"/>
      <c r="I15" s="191"/>
      <c r="J15" s="196"/>
      <c r="K15" s="195"/>
      <c r="L15" s="194"/>
      <c r="M15" s="193"/>
      <c r="N15" s="191"/>
      <c r="O15" s="191"/>
      <c r="P15" s="193"/>
      <c r="Q15" s="191"/>
      <c r="R15" s="191"/>
      <c r="S15" s="193"/>
      <c r="T15" s="191"/>
      <c r="U15" s="192"/>
      <c r="V15" s="220"/>
      <c r="W15" s="190"/>
    </row>
    <row r="16" spans="1:23" s="164" customFormat="1">
      <c r="A16" s="219"/>
      <c r="B16" s="214"/>
      <c r="C16" s="214"/>
      <c r="D16" s="215"/>
      <c r="E16" s="214"/>
      <c r="F16" s="214"/>
      <c r="G16" s="215"/>
      <c r="H16" s="214"/>
      <c r="I16" s="214"/>
      <c r="J16" s="218"/>
      <c r="K16" s="217"/>
      <c r="L16" s="216"/>
      <c r="M16" s="215"/>
      <c r="N16" s="214"/>
      <c r="O16" s="214"/>
      <c r="P16" s="215"/>
      <c r="Q16" s="214"/>
      <c r="R16" s="214"/>
      <c r="S16" s="215"/>
      <c r="T16" s="214"/>
      <c r="U16" s="213"/>
      <c r="V16" s="212"/>
      <c r="W16" s="211"/>
    </row>
    <row r="17" spans="1:23" ht="3" customHeight="1">
      <c r="A17" s="210"/>
      <c r="B17" s="203"/>
      <c r="C17" s="203"/>
      <c r="D17" s="204"/>
      <c r="E17" s="203"/>
      <c r="F17" s="203"/>
      <c r="G17" s="204"/>
      <c r="H17" s="203"/>
      <c r="I17" s="203"/>
      <c r="J17" s="207"/>
      <c r="K17" s="206"/>
      <c r="L17" s="205"/>
      <c r="M17" s="204"/>
      <c r="N17" s="203"/>
      <c r="O17" s="203"/>
      <c r="P17" s="204"/>
      <c r="Q17" s="203"/>
      <c r="R17" s="203"/>
      <c r="S17" s="204"/>
      <c r="T17" s="203"/>
      <c r="U17" s="202"/>
      <c r="V17" s="201"/>
      <c r="W17" s="200"/>
    </row>
    <row r="18" spans="1:23" s="199" customFormat="1" ht="15.75">
      <c r="A18" s="208" t="s">
        <v>27</v>
      </c>
      <c r="B18" s="203">
        <v>163521</v>
      </c>
      <c r="C18" s="203">
        <v>161980</v>
      </c>
      <c r="D18" s="204">
        <v>9.5135201876774909E-3</v>
      </c>
      <c r="E18" s="203">
        <v>128916</v>
      </c>
      <c r="F18" s="203">
        <v>128068</v>
      </c>
      <c r="G18" s="204">
        <v>6.6214823375081991E-3</v>
      </c>
      <c r="H18" s="203">
        <v>34605</v>
      </c>
      <c r="I18" s="203">
        <v>33912</v>
      </c>
      <c r="J18" s="207">
        <v>2.043524416135881E-2</v>
      </c>
      <c r="K18" s="206">
        <v>0.73449798205376982</v>
      </c>
      <c r="L18" s="205">
        <v>0.78415142921340131</v>
      </c>
      <c r="M18" s="204">
        <v>-6.3321248052101264E-2</v>
      </c>
      <c r="N18" s="203">
        <v>255880</v>
      </c>
      <c r="O18" s="203">
        <v>258254</v>
      </c>
      <c r="P18" s="204">
        <v>-9.1925004065764714E-3</v>
      </c>
      <c r="Q18" s="203">
        <v>348374</v>
      </c>
      <c r="R18" s="203">
        <v>329342</v>
      </c>
      <c r="S18" s="204">
        <v>5.7787952948606613E-2</v>
      </c>
      <c r="T18" s="203">
        <v>450254</v>
      </c>
      <c r="U18" s="202">
        <v>452632</v>
      </c>
      <c r="V18" s="201">
        <v>2.7534934350939633</v>
      </c>
      <c r="W18" s="200">
        <v>2.7943696752685518</v>
      </c>
    </row>
    <row r="19" spans="1:23" ht="3" customHeight="1">
      <c r="A19" s="198"/>
      <c r="B19" s="191"/>
      <c r="C19" s="191"/>
      <c r="D19" s="193"/>
      <c r="E19" s="191"/>
      <c r="F19" s="191"/>
      <c r="G19" s="193"/>
      <c r="H19" s="191"/>
      <c r="I19" s="197"/>
      <c r="J19" s="196"/>
      <c r="K19" s="195"/>
      <c r="L19" s="194"/>
      <c r="M19" s="193"/>
      <c r="N19" s="191"/>
      <c r="O19" s="191"/>
      <c r="P19" s="193"/>
      <c r="Q19" s="191"/>
      <c r="R19" s="191"/>
      <c r="S19" s="193"/>
      <c r="T19" s="191"/>
      <c r="U19" s="192"/>
      <c r="V19" s="191"/>
      <c r="W19" s="190"/>
    </row>
    <row r="20" spans="1:23">
      <c r="A20" s="189" t="s">
        <v>22</v>
      </c>
      <c r="B20" s="184">
        <v>104016</v>
      </c>
      <c r="C20" s="184">
        <v>102599</v>
      </c>
      <c r="D20" s="185">
        <v>1.3811050789968714E-2</v>
      </c>
      <c r="E20" s="184">
        <v>91185</v>
      </c>
      <c r="F20" s="184">
        <v>90351</v>
      </c>
      <c r="G20" s="185">
        <v>9.2306670651127274E-3</v>
      </c>
      <c r="H20" s="184">
        <v>12831</v>
      </c>
      <c r="I20" s="184">
        <v>12248</v>
      </c>
      <c r="J20" s="188">
        <v>4.7599608099281515E-2</v>
      </c>
      <c r="K20" s="187">
        <v>0.82621796322845142</v>
      </c>
      <c r="L20" s="186">
        <v>0.86407505712129762</v>
      </c>
      <c r="M20" s="185">
        <v>-4.3812274849095556E-2</v>
      </c>
      <c r="N20" s="184">
        <v>164248</v>
      </c>
      <c r="O20" s="184">
        <v>163750</v>
      </c>
      <c r="P20" s="185">
        <v>3.0412213740458015E-3</v>
      </c>
      <c r="Q20" s="184">
        <v>198795</v>
      </c>
      <c r="R20" s="184">
        <v>189509</v>
      </c>
      <c r="S20" s="185">
        <v>4.9000311330860274E-2</v>
      </c>
      <c r="T20" s="184">
        <v>267889</v>
      </c>
      <c r="U20" s="183">
        <v>266710</v>
      </c>
      <c r="V20" s="182">
        <v>2.5754595446854331</v>
      </c>
      <c r="W20" s="181">
        <v>2.5995380071930527</v>
      </c>
    </row>
    <row r="21" spans="1:23">
      <c r="A21" s="189" t="s">
        <v>23</v>
      </c>
      <c r="B21" s="184">
        <v>59505</v>
      </c>
      <c r="C21" s="209">
        <v>59381</v>
      </c>
      <c r="D21" s="185">
        <v>2.088210033512403E-3</v>
      </c>
      <c r="E21" s="184">
        <v>37731</v>
      </c>
      <c r="F21" s="184">
        <v>37717</v>
      </c>
      <c r="G21" s="185">
        <v>3.7118540711085187E-4</v>
      </c>
      <c r="H21" s="184">
        <v>21774</v>
      </c>
      <c r="I21" s="184">
        <v>21664</v>
      </c>
      <c r="J21" s="188">
        <v>5.0775480059084199E-3</v>
      </c>
      <c r="K21" s="187">
        <v>0.61259936220993594</v>
      </c>
      <c r="L21" s="186">
        <v>0.67583474573240943</v>
      </c>
      <c r="M21" s="185">
        <v>-9.3566339880830851E-2</v>
      </c>
      <c r="N21" s="184">
        <v>91632</v>
      </c>
      <c r="O21" s="184">
        <v>94504</v>
      </c>
      <c r="P21" s="185">
        <v>-3.0390248031829339E-2</v>
      </c>
      <c r="Q21" s="184">
        <v>149579</v>
      </c>
      <c r="R21" s="184">
        <v>139833</v>
      </c>
      <c r="S21" s="185">
        <v>6.9697424785279585E-2</v>
      </c>
      <c r="T21" s="184">
        <v>182365</v>
      </c>
      <c r="U21" s="183">
        <v>185922</v>
      </c>
      <c r="V21" s="182">
        <v>3.0647004453407276</v>
      </c>
      <c r="W21" s="181">
        <v>3.1310014987959112</v>
      </c>
    </row>
    <row r="22" spans="1:23" ht="3" customHeight="1">
      <c r="A22" s="198"/>
      <c r="B22" s="191"/>
      <c r="C22" s="191"/>
      <c r="D22" s="193"/>
      <c r="E22" s="191"/>
      <c r="F22" s="191"/>
      <c r="G22" s="193"/>
      <c r="H22" s="191"/>
      <c r="I22" s="197"/>
      <c r="J22" s="196"/>
      <c r="K22" s="195"/>
      <c r="L22" s="194"/>
      <c r="M22" s="193"/>
      <c r="N22" s="191"/>
      <c r="O22" s="191"/>
      <c r="P22" s="193"/>
      <c r="Q22" s="191"/>
      <c r="R22" s="191"/>
      <c r="S22" s="193"/>
      <c r="T22" s="191"/>
      <c r="U22" s="192"/>
      <c r="V22" s="191"/>
      <c r="W22" s="190"/>
    </row>
    <row r="23" spans="1:23" ht="3" customHeight="1">
      <c r="A23" s="198"/>
      <c r="B23" s="191"/>
      <c r="C23" s="191"/>
      <c r="D23" s="193"/>
      <c r="E23" s="191"/>
      <c r="F23" s="191"/>
      <c r="G23" s="193"/>
      <c r="H23" s="191"/>
      <c r="I23" s="197"/>
      <c r="J23" s="196"/>
      <c r="K23" s="195"/>
      <c r="L23" s="194"/>
      <c r="M23" s="193"/>
      <c r="N23" s="191"/>
      <c r="O23" s="191"/>
      <c r="P23" s="193"/>
      <c r="Q23" s="191"/>
      <c r="R23" s="191"/>
      <c r="S23" s="193"/>
      <c r="T23" s="191"/>
      <c r="U23" s="192"/>
      <c r="V23" s="191"/>
      <c r="W23" s="190"/>
    </row>
    <row r="24" spans="1:23" s="199" customFormat="1" ht="15.75">
      <c r="A24" s="208" t="s">
        <v>26</v>
      </c>
      <c r="B24" s="203">
        <v>9685</v>
      </c>
      <c r="C24" s="203">
        <v>10344</v>
      </c>
      <c r="D24" s="204">
        <v>-6.3708430007733949E-2</v>
      </c>
      <c r="E24" s="203">
        <v>7854</v>
      </c>
      <c r="F24" s="203">
        <v>8360</v>
      </c>
      <c r="G24" s="204">
        <v>-6.0526315789473685E-2</v>
      </c>
      <c r="H24" s="203">
        <v>1831</v>
      </c>
      <c r="I24" s="203">
        <v>1984</v>
      </c>
      <c r="J24" s="207">
        <v>-7.7116935483870969E-2</v>
      </c>
      <c r="K24" s="206">
        <v>0.52881448957189903</v>
      </c>
      <c r="L24" s="205">
        <v>0.64296822928238173</v>
      </c>
      <c r="M24" s="204">
        <v>-0.17754180457390556</v>
      </c>
      <c r="N24" s="203">
        <v>7708</v>
      </c>
      <c r="O24" s="203">
        <v>8682</v>
      </c>
      <c r="P24" s="204">
        <v>-0.11218613222759732</v>
      </c>
      <c r="Q24" s="203">
        <v>14576</v>
      </c>
      <c r="R24" s="203">
        <v>13503</v>
      </c>
      <c r="S24" s="204">
        <v>7.9463822854180549E-2</v>
      </c>
      <c r="T24" s="203">
        <v>14361</v>
      </c>
      <c r="U24" s="202">
        <v>15626</v>
      </c>
      <c r="V24" s="201">
        <v>1.4828084667010841</v>
      </c>
      <c r="W24" s="200">
        <v>1.5106341840680588</v>
      </c>
    </row>
    <row r="25" spans="1:23" ht="3" customHeight="1">
      <c r="A25" s="198"/>
      <c r="B25" s="191"/>
      <c r="C25" s="191"/>
      <c r="D25" s="193"/>
      <c r="E25" s="191"/>
      <c r="F25" s="191"/>
      <c r="G25" s="193"/>
      <c r="H25" s="191"/>
      <c r="I25" s="197"/>
      <c r="J25" s="196"/>
      <c r="K25" s="195"/>
      <c r="L25" s="194"/>
      <c r="M25" s="193"/>
      <c r="N25" s="191"/>
      <c r="O25" s="191"/>
      <c r="P25" s="193"/>
      <c r="Q25" s="191"/>
      <c r="R25" s="191"/>
      <c r="S25" s="193"/>
      <c r="T25" s="191"/>
      <c r="U25" s="192"/>
      <c r="V25" s="191"/>
      <c r="W25" s="190"/>
    </row>
    <row r="26" spans="1:23">
      <c r="A26" s="189" t="s">
        <v>22</v>
      </c>
      <c r="B26" s="184">
        <v>7881</v>
      </c>
      <c r="C26" s="184">
        <v>8518</v>
      </c>
      <c r="D26" s="185">
        <v>-7.4782812866870163E-2</v>
      </c>
      <c r="E26" s="184">
        <v>7231</v>
      </c>
      <c r="F26" s="184">
        <v>7820</v>
      </c>
      <c r="G26" s="185">
        <v>-7.5319693094629159E-2</v>
      </c>
      <c r="H26" s="184">
        <v>650</v>
      </c>
      <c r="I26" s="184">
        <v>698</v>
      </c>
      <c r="J26" s="188">
        <v>-6.8767908309455589E-2</v>
      </c>
      <c r="K26" s="187">
        <v>0.5341510765972467</v>
      </c>
      <c r="L26" s="186">
        <v>0.68702961587332612</v>
      </c>
      <c r="M26" s="185">
        <v>-0.22252103219996711</v>
      </c>
      <c r="N26" s="184">
        <v>6053</v>
      </c>
      <c r="O26" s="184">
        <v>7029</v>
      </c>
      <c r="P26" s="185">
        <v>-0.13885332195191349</v>
      </c>
      <c r="Q26" s="184">
        <v>11332</v>
      </c>
      <c r="R26" s="184">
        <v>10231</v>
      </c>
      <c r="S26" s="185">
        <v>0.10761411396735412</v>
      </c>
      <c r="T26" s="184">
        <v>11287</v>
      </c>
      <c r="U26" s="183">
        <v>12578</v>
      </c>
      <c r="V26" s="182">
        <v>1.4321786575307702</v>
      </c>
      <c r="W26" s="181">
        <v>1.4766377083822493</v>
      </c>
    </row>
    <row r="27" spans="1:23">
      <c r="A27" s="189" t="s">
        <v>23</v>
      </c>
      <c r="B27" s="184">
        <v>1804</v>
      </c>
      <c r="C27" s="184">
        <v>1826</v>
      </c>
      <c r="D27" s="185">
        <v>-1.2048192771084338E-2</v>
      </c>
      <c r="E27" s="184">
        <v>623</v>
      </c>
      <c r="F27" s="184">
        <v>540</v>
      </c>
      <c r="G27" s="185">
        <v>0.1537037037037037</v>
      </c>
      <c r="H27" s="184">
        <v>1181</v>
      </c>
      <c r="I27" s="184">
        <v>1286</v>
      </c>
      <c r="J27" s="188">
        <v>-8.164852255054432E-2</v>
      </c>
      <c r="K27" s="187">
        <v>0.51017262638717631</v>
      </c>
      <c r="L27" s="186">
        <v>0.50519559902200484</v>
      </c>
      <c r="M27" s="185">
        <v>9.8516839315432314E-3</v>
      </c>
      <c r="N27" s="184">
        <v>1655</v>
      </c>
      <c r="O27" s="184">
        <v>1653</v>
      </c>
      <c r="P27" s="185">
        <v>1.2099213551119178E-3</v>
      </c>
      <c r="Q27" s="184">
        <v>3244</v>
      </c>
      <c r="R27" s="184">
        <v>3272</v>
      </c>
      <c r="S27" s="185">
        <v>-8.557457212713936E-3</v>
      </c>
      <c r="T27" s="184">
        <v>3074</v>
      </c>
      <c r="U27" s="183">
        <v>3048</v>
      </c>
      <c r="V27" s="182">
        <v>1.7039911308203992</v>
      </c>
      <c r="W27" s="181">
        <v>1.6692223439211391</v>
      </c>
    </row>
    <row r="28" spans="1:23" ht="3" customHeight="1" thickBot="1">
      <c r="A28" s="180"/>
      <c r="B28" s="178"/>
      <c r="C28" s="172"/>
      <c r="D28" s="173"/>
      <c r="E28" s="172"/>
      <c r="F28" s="172"/>
      <c r="G28" s="179"/>
      <c r="H28" s="174"/>
      <c r="I28" s="178"/>
      <c r="J28" s="177"/>
      <c r="K28" s="176"/>
      <c r="L28" s="174"/>
      <c r="M28" s="175"/>
      <c r="N28" s="174"/>
      <c r="O28" s="172"/>
      <c r="P28" s="173"/>
      <c r="Q28" s="172"/>
      <c r="R28" s="172"/>
      <c r="S28" s="173"/>
      <c r="T28" s="172"/>
      <c r="U28" s="171"/>
      <c r="V28" s="170"/>
      <c r="W28" s="169"/>
    </row>
    <row r="29" spans="1:23" ht="15.75">
      <c r="A29" s="168" t="s">
        <v>25</v>
      </c>
    </row>
    <row r="30" spans="1:23" ht="15.75">
      <c r="A30" s="167"/>
      <c r="N30" s="920"/>
    </row>
    <row r="31" spans="1:23">
      <c r="A31" s="164"/>
    </row>
    <row r="32" spans="1:23">
      <c r="A32" s="164"/>
    </row>
    <row r="33" spans="1:1" s="163" customFormat="1">
      <c r="A33" s="164"/>
    </row>
    <row r="34" spans="1:1" s="163" customFormat="1">
      <c r="A34" s="164"/>
    </row>
    <row r="35" spans="1:1" s="163" customFormat="1">
      <c r="A35" s="164"/>
    </row>
    <row r="36" spans="1:1" s="163" customFormat="1">
      <c r="A36" s="164"/>
    </row>
    <row r="37" spans="1:1" s="163" customFormat="1">
      <c r="A37" s="164"/>
    </row>
    <row r="38" spans="1:1" s="163" customFormat="1">
      <c r="A38" s="164"/>
    </row>
    <row r="39" spans="1:1" s="163" customFormat="1">
      <c r="A39" s="164"/>
    </row>
    <row r="56" spans="26:29" s="163" customFormat="1">
      <c r="Z56" s="163">
        <v>2151</v>
      </c>
      <c r="AC56" s="163">
        <v>2955</v>
      </c>
    </row>
    <row r="126" spans="14:29" s="163" customFormat="1">
      <c r="N126" s="163">
        <v>57</v>
      </c>
      <c r="Q126" s="163">
        <v>482</v>
      </c>
      <c r="W126" s="164">
        <v>405</v>
      </c>
      <c r="Z126" s="163">
        <v>1612</v>
      </c>
      <c r="AC126" s="163">
        <v>1024</v>
      </c>
    </row>
  </sheetData>
  <printOptions horizontalCentered="1"/>
  <pageMargins left="0.1" right="0.1" top="1.05" bottom="1" header="0.5" footer="0.5"/>
  <pageSetup paperSize="5" scale="62" orientation="landscape" r:id="rId1"/>
  <headerFooter alignWithMargins="0">
    <oddHeader>&amp;L&amp;G&amp;C&amp;"Arial,Bold"&amp;20REGISTRATIONS AND OCCUPANCY RATE FOR THE MONTH OF FEBRUARY 2012 VS 2011</oddHeader>
  </headerFooter>
  <legacyDrawingHF r:id="rId2"/>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294" bestFit="1" customWidth="1"/>
    <col min="2" max="3" width="12.140625" style="294" bestFit="1" customWidth="1"/>
    <col min="4" max="4" width="11.28515625" style="294" bestFit="1" customWidth="1"/>
    <col min="5" max="6" width="11.140625" style="294" bestFit="1" customWidth="1"/>
    <col min="7" max="7" width="11.28515625" style="294" bestFit="1" customWidth="1"/>
    <col min="8" max="9" width="11.140625" style="294" bestFit="1" customWidth="1"/>
    <col min="10" max="10" width="11.28515625" style="294" bestFit="1" customWidth="1"/>
    <col min="11" max="12" width="8" style="294" bestFit="1" customWidth="1"/>
    <col min="13" max="13" width="16.28515625" style="295" bestFit="1" customWidth="1"/>
    <col min="14" max="15" width="13" style="294" bestFit="1" customWidth="1"/>
    <col min="16" max="16" width="11.28515625" style="294" bestFit="1" customWidth="1"/>
    <col min="17" max="18" width="13" style="294" bestFit="1" customWidth="1"/>
    <col min="19" max="19" width="11.28515625" style="294" bestFit="1" customWidth="1"/>
    <col min="20" max="21" width="13" style="294" bestFit="1" customWidth="1"/>
    <col min="22" max="23" width="11.7109375" style="294" customWidth="1"/>
    <col min="24" max="16384" width="9.140625" style="294"/>
  </cols>
  <sheetData>
    <row r="1" spans="1:23" s="328" customFormat="1">
      <c r="A1" s="391" t="s">
        <v>37</v>
      </c>
      <c r="B1" s="381" t="s">
        <v>1</v>
      </c>
      <c r="C1" s="381"/>
      <c r="D1" s="390" t="s">
        <v>2</v>
      </c>
      <c r="E1" s="389" t="s">
        <v>3</v>
      </c>
      <c r="F1" s="381"/>
      <c r="G1" s="385" t="s">
        <v>2</v>
      </c>
      <c r="H1" s="383"/>
      <c r="I1" s="383"/>
      <c r="J1" s="388" t="s">
        <v>2</v>
      </c>
      <c r="K1" s="387"/>
      <c r="L1" s="383"/>
      <c r="M1" s="386" t="s">
        <v>4</v>
      </c>
      <c r="N1" s="381" t="s">
        <v>5</v>
      </c>
      <c r="O1" s="381"/>
      <c r="P1" s="385" t="s">
        <v>2</v>
      </c>
      <c r="Q1" s="381" t="s">
        <v>5</v>
      </c>
      <c r="R1" s="381"/>
      <c r="S1" s="384" t="s">
        <v>2</v>
      </c>
      <c r="T1" s="383"/>
      <c r="U1" s="382"/>
      <c r="V1" s="381" t="s">
        <v>6</v>
      </c>
      <c r="W1" s="380"/>
    </row>
    <row r="2" spans="1:23" s="328" customFormat="1">
      <c r="A2" s="379" t="s">
        <v>36</v>
      </c>
      <c r="B2" s="16" t="s">
        <v>8</v>
      </c>
      <c r="C2" s="16"/>
      <c r="D2" s="378" t="s">
        <v>9</v>
      </c>
      <c r="E2" s="18" t="s">
        <v>10</v>
      </c>
      <c r="F2" s="16"/>
      <c r="G2" s="377" t="s">
        <v>9</v>
      </c>
      <c r="H2" s="16" t="s">
        <v>10</v>
      </c>
      <c r="I2" s="16"/>
      <c r="J2" s="21" t="s">
        <v>9</v>
      </c>
      <c r="K2" s="22" t="s">
        <v>11</v>
      </c>
      <c r="L2" s="16"/>
      <c r="M2" s="23" t="s">
        <v>11</v>
      </c>
      <c r="N2" s="24" t="s">
        <v>12</v>
      </c>
      <c r="O2" s="16"/>
      <c r="P2" s="377" t="s">
        <v>9</v>
      </c>
      <c r="Q2" s="18" t="s">
        <v>13</v>
      </c>
      <c r="R2" s="16"/>
      <c r="S2" s="17" t="s">
        <v>9</v>
      </c>
      <c r="T2" s="18" t="s">
        <v>14</v>
      </c>
      <c r="U2" s="26"/>
      <c r="V2" s="16" t="s">
        <v>15</v>
      </c>
      <c r="W2" s="376"/>
    </row>
    <row r="3" spans="1:23" s="368" customFormat="1" ht="18.75" thickBot="1">
      <c r="A3" s="375" t="s">
        <v>35</v>
      </c>
      <c r="B3" s="29">
        <v>2012</v>
      </c>
      <c r="C3" s="29">
        <v>2011</v>
      </c>
      <c r="D3" s="374"/>
      <c r="E3" s="29">
        <v>2012</v>
      </c>
      <c r="F3" s="29">
        <v>2011</v>
      </c>
      <c r="G3" s="373"/>
      <c r="H3" s="29">
        <v>2012</v>
      </c>
      <c r="I3" s="29">
        <v>2011</v>
      </c>
      <c r="J3" s="372"/>
      <c r="K3" s="29">
        <v>2012</v>
      </c>
      <c r="L3" s="29">
        <v>2011</v>
      </c>
      <c r="M3" s="35"/>
      <c r="N3" s="29">
        <v>2012</v>
      </c>
      <c r="O3" s="29">
        <v>2011</v>
      </c>
      <c r="P3" s="371"/>
      <c r="Q3" s="29">
        <v>2012</v>
      </c>
      <c r="R3" s="29">
        <v>2011</v>
      </c>
      <c r="S3" s="370"/>
      <c r="T3" s="29">
        <v>2012</v>
      </c>
      <c r="U3" s="36">
        <v>2011</v>
      </c>
      <c r="V3" s="29">
        <v>2012</v>
      </c>
      <c r="W3" s="369">
        <v>2011</v>
      </c>
    </row>
    <row r="4" spans="1:23" ht="3" customHeight="1" thickTop="1">
      <c r="A4" s="367"/>
      <c r="B4" s="40"/>
      <c r="C4" s="40"/>
      <c r="D4" s="366"/>
      <c r="E4" s="42"/>
      <c r="F4" s="40"/>
      <c r="G4" s="366"/>
      <c r="H4" s="40"/>
      <c r="I4" s="40"/>
      <c r="J4" s="54"/>
      <c r="K4" s="45"/>
      <c r="L4" s="40"/>
      <c r="M4" s="46"/>
      <c r="N4" s="40"/>
      <c r="O4" s="40"/>
      <c r="P4" s="366"/>
      <c r="Q4" s="40"/>
      <c r="R4" s="40"/>
      <c r="S4" s="41"/>
      <c r="T4" s="40">
        <v>2006</v>
      </c>
      <c r="U4" s="50">
        <v>2005</v>
      </c>
      <c r="V4" s="40"/>
      <c r="W4" s="365"/>
    </row>
    <row r="5" spans="1:23" ht="3" customHeight="1">
      <c r="A5" s="327"/>
      <c r="B5" s="49"/>
      <c r="C5" s="49"/>
      <c r="D5" s="363"/>
      <c r="E5" s="51"/>
      <c r="F5" s="49"/>
      <c r="G5" s="364"/>
      <c r="H5" s="49"/>
      <c r="I5" s="49"/>
      <c r="J5" s="54"/>
      <c r="K5" s="45"/>
      <c r="L5" s="49"/>
      <c r="M5" s="55"/>
      <c r="N5" s="49"/>
      <c r="O5" s="49"/>
      <c r="P5" s="363"/>
      <c r="Q5" s="49"/>
      <c r="R5" s="49"/>
      <c r="S5" s="50"/>
      <c r="T5" s="49"/>
      <c r="U5" s="50"/>
      <c r="V5" s="49"/>
      <c r="W5" s="362"/>
    </row>
    <row r="6" spans="1:23" s="344" customFormat="1" ht="15" customHeight="1">
      <c r="A6" s="361" t="s">
        <v>16</v>
      </c>
      <c r="B6" s="58">
        <v>1453431</v>
      </c>
      <c r="C6" s="58">
        <v>1362508</v>
      </c>
      <c r="D6" s="346">
        <v>6.6732085242802247E-2</v>
      </c>
      <c r="E6" s="58">
        <v>935719</v>
      </c>
      <c r="F6" s="58">
        <v>894038</v>
      </c>
      <c r="G6" s="346">
        <v>4.6621060849762537E-2</v>
      </c>
      <c r="H6" s="58">
        <v>517712</v>
      </c>
      <c r="I6" s="58">
        <v>468470</v>
      </c>
      <c r="J6" s="62">
        <v>0.10511238713258053</v>
      </c>
      <c r="K6" s="63">
        <v>0.65</v>
      </c>
      <c r="L6" s="60">
        <v>0.64500000000000002</v>
      </c>
      <c r="M6" s="64">
        <v>0.5</v>
      </c>
      <c r="N6" s="58">
        <v>2048256</v>
      </c>
      <c r="O6" s="58">
        <v>1982117</v>
      </c>
      <c r="P6" s="346">
        <v>3.3367858708643332E-2</v>
      </c>
      <c r="Q6" s="58">
        <v>3149134</v>
      </c>
      <c r="R6" s="58">
        <v>3074001</v>
      </c>
      <c r="S6" s="59">
        <v>2.444143642113324E-2</v>
      </c>
      <c r="T6" s="58">
        <v>3792871</v>
      </c>
      <c r="U6" s="65">
        <v>3604694</v>
      </c>
      <c r="V6" s="66">
        <v>2.6095982540622842</v>
      </c>
      <c r="W6" s="360">
        <v>2.645631438494306</v>
      </c>
    </row>
    <row r="7" spans="1:23" s="344" customFormat="1" ht="3" customHeight="1">
      <c r="A7" s="359"/>
      <c r="B7" s="58"/>
      <c r="C7" s="58"/>
      <c r="D7" s="346"/>
      <c r="E7" s="58"/>
      <c r="F7" s="58"/>
      <c r="G7" s="346"/>
      <c r="H7" s="60"/>
      <c r="I7" s="58"/>
      <c r="J7" s="62"/>
      <c r="K7" s="63"/>
      <c r="L7" s="60"/>
      <c r="M7" s="64"/>
      <c r="N7" s="60"/>
      <c r="O7" s="58"/>
      <c r="P7" s="346"/>
      <c r="Q7" s="58"/>
      <c r="R7" s="58"/>
      <c r="S7" s="59"/>
      <c r="T7" s="58"/>
      <c r="U7" s="65"/>
      <c r="V7" s="58"/>
      <c r="W7" s="358"/>
    </row>
    <row r="8" spans="1:23" s="344" customFormat="1" ht="15" customHeight="1">
      <c r="A8" s="347" t="s">
        <v>17</v>
      </c>
      <c r="B8" s="58">
        <v>1379535</v>
      </c>
      <c r="C8" s="58">
        <v>1286507</v>
      </c>
      <c r="D8" s="346">
        <v>7.2310527653561149E-2</v>
      </c>
      <c r="E8" s="58">
        <v>922564</v>
      </c>
      <c r="F8" s="58">
        <v>880103</v>
      </c>
      <c r="G8" s="346">
        <v>4.8245489448394109E-2</v>
      </c>
      <c r="H8" s="58">
        <v>456971</v>
      </c>
      <c r="I8" s="58">
        <v>406404</v>
      </c>
      <c r="J8" s="62">
        <v>0.1244254485684196</v>
      </c>
      <c r="K8" s="63">
        <v>0.66900000000000004</v>
      </c>
      <c r="L8" s="60">
        <v>0.66500000000000004</v>
      </c>
      <c r="M8" s="64">
        <v>0.4</v>
      </c>
      <c r="N8" s="58">
        <v>1983859</v>
      </c>
      <c r="O8" s="58">
        <v>1918828</v>
      </c>
      <c r="P8" s="346">
        <v>3.3891000131330166E-2</v>
      </c>
      <c r="Q8" s="58">
        <v>2964197</v>
      </c>
      <c r="R8" s="58">
        <v>2885825</v>
      </c>
      <c r="S8" s="59">
        <v>2.7157571924839516E-2</v>
      </c>
      <c r="T8" s="58">
        <v>3632735</v>
      </c>
      <c r="U8" s="65">
        <v>3441844</v>
      </c>
      <c r="V8" s="66">
        <v>2.6333039756149716</v>
      </c>
      <c r="W8" s="345">
        <v>2.6753402818639929</v>
      </c>
    </row>
    <row r="9" spans="1:23" s="348" customFormat="1" ht="3" customHeight="1">
      <c r="A9" s="357"/>
      <c r="B9" s="70"/>
      <c r="C9" s="70"/>
      <c r="D9" s="350"/>
      <c r="E9" s="70"/>
      <c r="F9" s="70"/>
      <c r="G9" s="350"/>
      <c r="H9" s="72"/>
      <c r="I9" s="70"/>
      <c r="J9" s="74"/>
      <c r="K9" s="75"/>
      <c r="L9" s="72"/>
      <c r="M9" s="76"/>
      <c r="N9" s="72"/>
      <c r="O9" s="70"/>
      <c r="P9" s="350"/>
      <c r="Q9" s="70"/>
      <c r="R9" s="70"/>
      <c r="S9" s="71"/>
      <c r="T9" s="70"/>
      <c r="U9" s="78"/>
      <c r="V9" s="70"/>
      <c r="W9" s="349"/>
    </row>
    <row r="10" spans="1:23" s="348" customFormat="1" ht="15" customHeight="1">
      <c r="A10" s="354" t="s">
        <v>18</v>
      </c>
      <c r="B10" s="84">
        <v>839232</v>
      </c>
      <c r="C10" s="84">
        <v>814319</v>
      </c>
      <c r="D10" s="353">
        <v>3.0593661697688498E-2</v>
      </c>
      <c r="E10" s="84">
        <v>686636</v>
      </c>
      <c r="F10" s="84">
        <v>673453</v>
      </c>
      <c r="G10" s="353">
        <v>1.9575233906449298E-2</v>
      </c>
      <c r="H10" s="84">
        <v>152596</v>
      </c>
      <c r="I10" s="84">
        <v>140866</v>
      </c>
      <c r="J10" s="88">
        <v>8.3270625984978627E-2</v>
      </c>
      <c r="K10" s="89">
        <v>0.755</v>
      </c>
      <c r="L10" s="86">
        <v>0.753</v>
      </c>
      <c r="M10" s="90">
        <v>0.2</v>
      </c>
      <c r="N10" s="84">
        <v>1299538</v>
      </c>
      <c r="O10" s="84">
        <v>1267038</v>
      </c>
      <c r="P10" s="353">
        <v>2.5650375126870701E-2</v>
      </c>
      <c r="Q10" s="84">
        <v>1720439</v>
      </c>
      <c r="R10" s="84">
        <v>1683337</v>
      </c>
      <c r="S10" s="85">
        <v>2.2040744069666381E-2</v>
      </c>
      <c r="T10" s="84">
        <v>2175724</v>
      </c>
      <c r="U10" s="91">
        <v>2120626</v>
      </c>
      <c r="V10" s="92">
        <v>2.5925179211469533</v>
      </c>
      <c r="W10" s="352">
        <v>2.6041710926553354</v>
      </c>
    </row>
    <row r="11" spans="1:23" s="348" customFormat="1" ht="3" customHeight="1">
      <c r="A11" s="356"/>
      <c r="B11" s="84"/>
      <c r="C11" s="84"/>
      <c r="D11" s="353"/>
      <c r="E11" s="84"/>
      <c r="F11" s="84"/>
      <c r="G11" s="353"/>
      <c r="H11" s="84"/>
      <c r="I11" s="84"/>
      <c r="J11" s="88"/>
      <c r="K11" s="89"/>
      <c r="L11" s="86"/>
      <c r="M11" s="90"/>
      <c r="N11" s="84"/>
      <c r="O11" s="84"/>
      <c r="P11" s="353"/>
      <c r="Q11" s="84"/>
      <c r="R11" s="84"/>
      <c r="S11" s="85"/>
      <c r="T11" s="84"/>
      <c r="U11" s="91"/>
      <c r="V11" s="84"/>
      <c r="W11" s="355"/>
    </row>
    <row r="12" spans="1:23" s="348" customFormat="1" ht="15" customHeight="1">
      <c r="A12" s="354" t="s">
        <v>19</v>
      </c>
      <c r="B12" s="84">
        <v>540303</v>
      </c>
      <c r="C12" s="84">
        <v>472188</v>
      </c>
      <c r="D12" s="353">
        <v>0.14425398358281025</v>
      </c>
      <c r="E12" s="84">
        <v>235928</v>
      </c>
      <c r="F12" s="84">
        <v>206650</v>
      </c>
      <c r="G12" s="353">
        <v>0.14167916767481248</v>
      </c>
      <c r="H12" s="84">
        <v>304375</v>
      </c>
      <c r="I12" s="84">
        <v>265538</v>
      </c>
      <c r="J12" s="88">
        <v>0.14625778607958184</v>
      </c>
      <c r="K12" s="89">
        <v>0.55000000000000004</v>
      </c>
      <c r="L12" s="86">
        <v>0.54200000000000004</v>
      </c>
      <c r="M12" s="90">
        <v>0.8</v>
      </c>
      <c r="N12" s="84">
        <v>684321</v>
      </c>
      <c r="O12" s="84">
        <v>651790</v>
      </c>
      <c r="P12" s="353">
        <v>4.9910247165498092E-2</v>
      </c>
      <c r="Q12" s="84">
        <v>1243758</v>
      </c>
      <c r="R12" s="84">
        <v>1202488</v>
      </c>
      <c r="S12" s="85">
        <v>3.4320508811730349E-2</v>
      </c>
      <c r="T12" s="84">
        <v>1457011</v>
      </c>
      <c r="U12" s="91">
        <v>1321218</v>
      </c>
      <c r="V12" s="92">
        <v>2.6966553952134267</v>
      </c>
      <c r="W12" s="352">
        <v>2.7980761899921216</v>
      </c>
    </row>
    <row r="13" spans="1:23" s="348" customFormat="1" ht="3" customHeight="1">
      <c r="A13" s="351"/>
      <c r="B13" s="70"/>
      <c r="C13" s="70"/>
      <c r="D13" s="350"/>
      <c r="E13" s="70"/>
      <c r="F13" s="70"/>
      <c r="G13" s="350"/>
      <c r="H13" s="70"/>
      <c r="I13" s="70"/>
      <c r="J13" s="74"/>
      <c r="K13" s="75"/>
      <c r="L13" s="72"/>
      <c r="M13" s="76"/>
      <c r="N13" s="70"/>
      <c r="O13" s="70"/>
      <c r="P13" s="350"/>
      <c r="Q13" s="70"/>
      <c r="R13" s="70"/>
      <c r="S13" s="71"/>
      <c r="T13" s="70"/>
      <c r="U13" s="78"/>
      <c r="V13" s="70"/>
      <c r="W13" s="349"/>
    </row>
    <row r="14" spans="1:23" s="344" customFormat="1" ht="15" customHeight="1">
      <c r="A14" s="347" t="s">
        <v>20</v>
      </c>
      <c r="B14" s="58">
        <v>73896</v>
      </c>
      <c r="C14" s="58">
        <v>76001</v>
      </c>
      <c r="D14" s="346">
        <v>-2.7697003986789648E-2</v>
      </c>
      <c r="E14" s="58">
        <v>13155</v>
      </c>
      <c r="F14" s="58">
        <v>13935</v>
      </c>
      <c r="G14" s="346">
        <v>-5.5974165769644778E-2</v>
      </c>
      <c r="H14" s="58">
        <v>60741</v>
      </c>
      <c r="I14" s="58">
        <v>62066</v>
      </c>
      <c r="J14" s="62">
        <v>-2.1348242193793703E-2</v>
      </c>
      <c r="K14" s="63">
        <v>0.34799999999999998</v>
      </c>
      <c r="L14" s="60">
        <v>0.33600000000000002</v>
      </c>
      <c r="M14" s="64">
        <v>1.2</v>
      </c>
      <c r="N14" s="58">
        <v>64397</v>
      </c>
      <c r="O14" s="58">
        <v>63289</v>
      </c>
      <c r="P14" s="346">
        <v>1.7506991736320688E-2</v>
      </c>
      <c r="Q14" s="58">
        <v>184937</v>
      </c>
      <c r="R14" s="58">
        <v>188176</v>
      </c>
      <c r="S14" s="59">
        <v>-1.7212609471983675E-2</v>
      </c>
      <c r="T14" s="58">
        <v>160136</v>
      </c>
      <c r="U14" s="65">
        <v>162850</v>
      </c>
      <c r="V14" s="66">
        <v>2.1670455775684747</v>
      </c>
      <c r="W14" s="345">
        <v>2.1427349640136315</v>
      </c>
    </row>
    <row r="15" spans="1:23" ht="3" customHeight="1">
      <c r="A15" s="343"/>
      <c r="B15" s="98"/>
      <c r="C15" s="98"/>
      <c r="D15" s="326"/>
      <c r="E15" s="342"/>
      <c r="F15" s="98"/>
      <c r="G15" s="326"/>
      <c r="H15" s="98"/>
      <c r="I15" s="98"/>
      <c r="J15" s="102"/>
      <c r="K15" s="103"/>
      <c r="L15" s="100"/>
      <c r="M15" s="104"/>
      <c r="N15" s="98"/>
      <c r="O15" s="98"/>
      <c r="P15" s="326"/>
      <c r="Q15" s="98"/>
      <c r="R15" s="98"/>
      <c r="S15" s="99"/>
      <c r="T15" s="98"/>
      <c r="U15" s="105"/>
      <c r="V15" s="106"/>
      <c r="W15" s="325"/>
    </row>
    <row r="16" spans="1:23">
      <c r="A16" s="341"/>
      <c r="B16" s="334"/>
      <c r="C16" s="334"/>
      <c r="D16" s="337"/>
      <c r="E16" s="336"/>
      <c r="F16" s="334"/>
      <c r="G16" s="337"/>
      <c r="H16" s="336"/>
      <c r="I16" s="334"/>
      <c r="J16" s="340"/>
      <c r="K16" s="339"/>
      <c r="L16" s="334"/>
      <c r="M16" s="338"/>
      <c r="N16" s="336"/>
      <c r="O16" s="334"/>
      <c r="P16" s="337"/>
      <c r="Q16" s="336"/>
      <c r="R16" s="334"/>
      <c r="S16" s="335"/>
      <c r="T16" s="336"/>
      <c r="U16" s="335"/>
      <c r="V16" s="334"/>
      <c r="W16" s="333"/>
    </row>
    <row r="17" spans="1:23" ht="3" customHeight="1">
      <c r="A17" s="332"/>
      <c r="B17" s="118"/>
      <c r="C17" s="118"/>
      <c r="D17" s="330"/>
      <c r="E17" s="118"/>
      <c r="F17" s="118"/>
      <c r="G17" s="330"/>
      <c r="H17" s="118"/>
      <c r="I17" s="118"/>
      <c r="J17" s="122"/>
      <c r="K17" s="123"/>
      <c r="L17" s="120"/>
      <c r="M17" s="124"/>
      <c r="N17" s="118"/>
      <c r="O17" s="118"/>
      <c r="P17" s="330"/>
      <c r="Q17" s="118"/>
      <c r="R17" s="118"/>
      <c r="S17" s="119"/>
      <c r="T17" s="118"/>
      <c r="U17" s="125"/>
      <c r="V17" s="126"/>
      <c r="W17" s="329"/>
    </row>
    <row r="18" spans="1:23" s="328" customFormat="1" ht="15" customHeight="1">
      <c r="A18" s="331" t="s">
        <v>21</v>
      </c>
      <c r="B18" s="118">
        <v>1313802</v>
      </c>
      <c r="C18" s="118">
        <v>1222235</v>
      </c>
      <c r="D18" s="330">
        <v>7.4917671315254425E-2</v>
      </c>
      <c r="E18" s="118">
        <v>872437</v>
      </c>
      <c r="F18" s="118">
        <v>830705</v>
      </c>
      <c r="G18" s="330">
        <v>5.0236847015486842E-2</v>
      </c>
      <c r="H18" s="118">
        <v>441365</v>
      </c>
      <c r="I18" s="118">
        <v>391530</v>
      </c>
      <c r="J18" s="122">
        <v>0.12728271141419559</v>
      </c>
      <c r="K18" s="123">
        <v>0.67800000000000005</v>
      </c>
      <c r="L18" s="120">
        <v>0.67200000000000004</v>
      </c>
      <c r="M18" s="124">
        <v>0.6</v>
      </c>
      <c r="N18" s="118">
        <v>1926653</v>
      </c>
      <c r="O18" s="118">
        <v>1861179</v>
      </c>
      <c r="P18" s="330">
        <v>3.5178776463736156E-2</v>
      </c>
      <c r="Q18" s="118">
        <v>2842720</v>
      </c>
      <c r="R18" s="118">
        <v>2769066</v>
      </c>
      <c r="S18" s="119">
        <v>2.6598860409972173E-2</v>
      </c>
      <c r="T18" s="118">
        <v>3528907</v>
      </c>
      <c r="U18" s="125">
        <v>3337684</v>
      </c>
      <c r="V18" s="126">
        <v>2.6860265093218003</v>
      </c>
      <c r="W18" s="329">
        <v>2.7308038143237594</v>
      </c>
    </row>
    <row r="19" spans="1:23" ht="3" customHeight="1">
      <c r="A19" s="327"/>
      <c r="B19" s="98"/>
      <c r="C19" s="98"/>
      <c r="D19" s="326"/>
      <c r="E19" s="98"/>
      <c r="F19" s="98"/>
      <c r="G19" s="326"/>
      <c r="H19" s="98"/>
      <c r="I19" s="130"/>
      <c r="J19" s="102"/>
      <c r="K19" s="103"/>
      <c r="L19" s="100"/>
      <c r="M19" s="104"/>
      <c r="N19" s="98"/>
      <c r="O19" s="98"/>
      <c r="P19" s="326"/>
      <c r="Q19" s="98"/>
      <c r="R19" s="98"/>
      <c r="S19" s="99"/>
      <c r="T19" s="98"/>
      <c r="U19" s="105"/>
      <c r="V19" s="98"/>
      <c r="W19" s="325"/>
    </row>
    <row r="20" spans="1:23" ht="15" customHeight="1">
      <c r="A20" s="324" t="s">
        <v>22</v>
      </c>
      <c r="B20" s="132">
        <v>786746</v>
      </c>
      <c r="C20" s="132">
        <v>763288</v>
      </c>
      <c r="D20" s="323">
        <v>3.0732829547955687E-2</v>
      </c>
      <c r="E20" s="84">
        <v>639890</v>
      </c>
      <c r="F20" s="84">
        <v>627537</v>
      </c>
      <c r="G20" s="323">
        <v>1.9684895073915961E-2</v>
      </c>
      <c r="H20" s="84">
        <v>146856</v>
      </c>
      <c r="I20" s="84">
        <v>135751</v>
      </c>
      <c r="J20" s="135">
        <v>8.1804185604525931E-2</v>
      </c>
      <c r="K20" s="136">
        <v>0.77100000000000002</v>
      </c>
      <c r="L20" s="134">
        <v>0.76600000000000001</v>
      </c>
      <c r="M20" s="137">
        <v>0.5</v>
      </c>
      <c r="N20" s="84">
        <v>1254373</v>
      </c>
      <c r="O20" s="84">
        <v>1221877</v>
      </c>
      <c r="P20" s="323">
        <v>2.659514828415626E-2</v>
      </c>
      <c r="Q20" s="84">
        <v>1627186</v>
      </c>
      <c r="R20" s="84">
        <v>1594982</v>
      </c>
      <c r="S20" s="133">
        <v>2.0190823470108126E-2</v>
      </c>
      <c r="T20" s="84">
        <v>2093705</v>
      </c>
      <c r="U20" s="91">
        <v>2039340</v>
      </c>
      <c r="V20" s="138">
        <v>2.6612210294046617</v>
      </c>
      <c r="W20" s="322">
        <v>2.6717831277316031</v>
      </c>
    </row>
    <row r="21" spans="1:23" ht="15" customHeight="1">
      <c r="A21" s="324" t="s">
        <v>23</v>
      </c>
      <c r="B21" s="132">
        <v>527056</v>
      </c>
      <c r="C21" s="84">
        <v>458947</v>
      </c>
      <c r="D21" s="323">
        <v>0.14840275674533224</v>
      </c>
      <c r="E21" s="84">
        <v>232547</v>
      </c>
      <c r="F21" s="84">
        <v>203168</v>
      </c>
      <c r="G21" s="323">
        <v>0.14460446527012127</v>
      </c>
      <c r="H21" s="84">
        <v>294509</v>
      </c>
      <c r="I21" s="84">
        <v>255779</v>
      </c>
      <c r="J21" s="135">
        <v>0.15141978035726153</v>
      </c>
      <c r="K21" s="136">
        <v>0.55300000000000005</v>
      </c>
      <c r="L21" s="134">
        <v>0.54500000000000004</v>
      </c>
      <c r="M21" s="137">
        <v>0.8</v>
      </c>
      <c r="N21" s="84">
        <v>672280</v>
      </c>
      <c r="O21" s="84">
        <v>639302</v>
      </c>
      <c r="P21" s="323">
        <v>5.1584384219038888E-2</v>
      </c>
      <c r="Q21" s="84">
        <v>1215534</v>
      </c>
      <c r="R21" s="84">
        <v>1174084</v>
      </c>
      <c r="S21" s="133">
        <v>3.5304117933640182E-2</v>
      </c>
      <c r="T21" s="84">
        <v>1435202</v>
      </c>
      <c r="U21" s="91">
        <v>1298344</v>
      </c>
      <c r="V21" s="138">
        <v>2.7230540967183754</v>
      </c>
      <c r="W21" s="322">
        <v>2.828962821415109</v>
      </c>
    </row>
    <row r="22" spans="1:23" ht="3" customHeight="1">
      <c r="A22" s="327"/>
      <c r="B22" s="98"/>
      <c r="C22" s="98"/>
      <c r="D22" s="326"/>
      <c r="E22" s="98"/>
      <c r="F22" s="98"/>
      <c r="G22" s="326"/>
      <c r="H22" s="98"/>
      <c r="I22" s="130"/>
      <c r="J22" s="102"/>
      <c r="K22" s="103"/>
      <c r="L22" s="100"/>
      <c r="M22" s="104"/>
      <c r="N22" s="98"/>
      <c r="O22" s="98"/>
      <c r="P22" s="326"/>
      <c r="Q22" s="98"/>
      <c r="R22" s="98"/>
      <c r="S22" s="99"/>
      <c r="T22" s="98"/>
      <c r="U22" s="105"/>
      <c r="V22" s="98"/>
      <c r="W22" s="325"/>
    </row>
    <row r="23" spans="1:23" ht="3" customHeight="1">
      <c r="A23" s="327"/>
      <c r="B23" s="98"/>
      <c r="C23" s="98"/>
      <c r="D23" s="326"/>
      <c r="E23" s="98"/>
      <c r="F23" s="98"/>
      <c r="G23" s="326"/>
      <c r="H23" s="98"/>
      <c r="I23" s="130"/>
      <c r="J23" s="102"/>
      <c r="K23" s="103"/>
      <c r="L23" s="100"/>
      <c r="M23" s="104"/>
      <c r="N23" s="98"/>
      <c r="O23" s="98"/>
      <c r="P23" s="326"/>
      <c r="Q23" s="98"/>
      <c r="R23" s="98"/>
      <c r="S23" s="99"/>
      <c r="T23" s="98"/>
      <c r="U23" s="105"/>
      <c r="V23" s="98"/>
      <c r="W23" s="325"/>
    </row>
    <row r="24" spans="1:23" s="328" customFormat="1" ht="15" customHeight="1">
      <c r="A24" s="331" t="s">
        <v>24</v>
      </c>
      <c r="B24" s="118">
        <v>65733</v>
      </c>
      <c r="C24" s="118">
        <v>64272</v>
      </c>
      <c r="D24" s="330">
        <v>2.2731516056758775E-2</v>
      </c>
      <c r="E24" s="118">
        <v>50127</v>
      </c>
      <c r="F24" s="118">
        <v>49398</v>
      </c>
      <c r="G24" s="330">
        <v>1.4757682497267097E-2</v>
      </c>
      <c r="H24" s="118">
        <v>15606</v>
      </c>
      <c r="I24" s="118">
        <v>14874</v>
      </c>
      <c r="J24" s="122">
        <v>4.9213392496974588E-2</v>
      </c>
      <c r="K24" s="123">
        <v>0.47099999999999997</v>
      </c>
      <c r="L24" s="120">
        <v>0.49399999999999999</v>
      </c>
      <c r="M24" s="124">
        <v>-2.2999999999999998</v>
      </c>
      <c r="N24" s="118">
        <v>57206</v>
      </c>
      <c r="O24" s="118">
        <v>57649</v>
      </c>
      <c r="P24" s="330">
        <v>-7.6844351159603809E-3</v>
      </c>
      <c r="Q24" s="118">
        <v>121477</v>
      </c>
      <c r="R24" s="118">
        <v>116759</v>
      </c>
      <c r="S24" s="119">
        <v>4.0408019938505811E-2</v>
      </c>
      <c r="T24" s="118">
        <v>103828</v>
      </c>
      <c r="U24" s="125">
        <v>104160</v>
      </c>
      <c r="V24" s="126">
        <v>1.579541478405063</v>
      </c>
      <c r="W24" s="329">
        <v>1.6206123973114264</v>
      </c>
    </row>
    <row r="25" spans="1:23" ht="3" customHeight="1">
      <c r="A25" s="327"/>
      <c r="B25" s="98"/>
      <c r="C25" s="98"/>
      <c r="D25" s="326"/>
      <c r="E25" s="98"/>
      <c r="F25" s="98"/>
      <c r="G25" s="326"/>
      <c r="H25" s="98"/>
      <c r="I25" s="130"/>
      <c r="J25" s="102"/>
      <c r="K25" s="103"/>
      <c r="L25" s="100"/>
      <c r="M25" s="104"/>
      <c r="N25" s="98"/>
      <c r="O25" s="98"/>
      <c r="P25" s="326"/>
      <c r="Q25" s="98"/>
      <c r="R25" s="98"/>
      <c r="S25" s="99"/>
      <c r="T25" s="98"/>
      <c r="U25" s="105"/>
      <c r="V25" s="98"/>
      <c r="W25" s="325"/>
    </row>
    <row r="26" spans="1:23" ht="15" customHeight="1">
      <c r="A26" s="324" t="s">
        <v>22</v>
      </c>
      <c r="B26" s="132">
        <v>52486</v>
      </c>
      <c r="C26" s="132">
        <v>51031</v>
      </c>
      <c r="D26" s="323">
        <v>2.8512080892006818E-2</v>
      </c>
      <c r="E26" s="84">
        <v>46746</v>
      </c>
      <c r="F26" s="84">
        <v>45916</v>
      </c>
      <c r="G26" s="323">
        <v>1.8076487498911054E-2</v>
      </c>
      <c r="H26" s="84">
        <v>5740</v>
      </c>
      <c r="I26" s="84">
        <v>5115</v>
      </c>
      <c r="J26" s="135">
        <v>0.12218963831867058</v>
      </c>
      <c r="K26" s="136">
        <v>0.48399999999999999</v>
      </c>
      <c r="L26" s="134">
        <v>0.51100000000000001</v>
      </c>
      <c r="M26" s="137">
        <v>-2.7</v>
      </c>
      <c r="N26" s="84">
        <v>45165</v>
      </c>
      <c r="O26" s="84">
        <v>45161</v>
      </c>
      <c r="P26" s="323">
        <v>8.8571997962844052E-5</v>
      </c>
      <c r="Q26" s="84">
        <v>93253</v>
      </c>
      <c r="R26" s="84">
        <v>88355</v>
      </c>
      <c r="S26" s="133">
        <v>5.5435459226982058E-2</v>
      </c>
      <c r="T26" s="84">
        <v>82019</v>
      </c>
      <c r="U26" s="91">
        <v>81286</v>
      </c>
      <c r="V26" s="138">
        <v>1.5626833822352628</v>
      </c>
      <c r="W26" s="322">
        <v>1.592874919166781</v>
      </c>
    </row>
    <row r="27" spans="1:23" ht="15" customHeight="1">
      <c r="A27" s="324" t="s">
        <v>23</v>
      </c>
      <c r="B27" s="132">
        <v>13247</v>
      </c>
      <c r="C27" s="132">
        <v>13241</v>
      </c>
      <c r="D27" s="323">
        <v>4.5313798051506681E-4</v>
      </c>
      <c r="E27" s="84">
        <v>3381</v>
      </c>
      <c r="F27" s="84">
        <v>3482</v>
      </c>
      <c r="G27" s="323">
        <v>-2.9006318207926478E-2</v>
      </c>
      <c r="H27" s="84">
        <v>9866</v>
      </c>
      <c r="I27" s="84">
        <v>9759</v>
      </c>
      <c r="J27" s="135">
        <v>1.0964238139153601E-2</v>
      </c>
      <c r="K27" s="136">
        <v>0.42699999999999999</v>
      </c>
      <c r="L27" s="134">
        <v>0.44</v>
      </c>
      <c r="M27" s="137">
        <v>-1.3</v>
      </c>
      <c r="N27" s="84">
        <v>12041</v>
      </c>
      <c r="O27" s="84">
        <v>12488</v>
      </c>
      <c r="P27" s="323">
        <v>-3.5794362588084563E-2</v>
      </c>
      <c r="Q27" s="84">
        <v>28224</v>
      </c>
      <c r="R27" s="84">
        <v>28404</v>
      </c>
      <c r="S27" s="133">
        <v>-6.3371356147021544E-3</v>
      </c>
      <c r="T27" s="84">
        <v>21809</v>
      </c>
      <c r="U27" s="91">
        <v>22874</v>
      </c>
      <c r="V27" s="138">
        <v>1.6463350192496413</v>
      </c>
      <c r="W27" s="322">
        <v>1.7275130277169397</v>
      </c>
    </row>
    <row r="28" spans="1:23" ht="3" customHeight="1">
      <c r="A28" s="321"/>
      <c r="B28" s="313"/>
      <c r="C28" s="313"/>
      <c r="D28" s="320"/>
      <c r="E28" s="313"/>
      <c r="F28" s="313"/>
      <c r="G28" s="315"/>
      <c r="H28" s="313"/>
      <c r="I28" s="313"/>
      <c r="J28" s="319"/>
      <c r="K28" s="318"/>
      <c r="L28" s="317"/>
      <c r="M28" s="316"/>
      <c r="N28" s="313"/>
      <c r="O28" s="313"/>
      <c r="P28" s="315"/>
      <c r="Q28" s="313"/>
      <c r="R28" s="313"/>
      <c r="S28" s="314"/>
      <c r="T28" s="313"/>
      <c r="U28" s="312"/>
      <c r="V28" s="311"/>
      <c r="W28" s="310"/>
    </row>
    <row r="29" spans="1:23" ht="3" customHeight="1" thickBot="1">
      <c r="A29" s="309"/>
      <c r="B29" s="307"/>
      <c r="C29" s="300"/>
      <c r="D29" s="308"/>
      <c r="E29" s="300"/>
      <c r="F29" s="300"/>
      <c r="G29" s="302"/>
      <c r="H29" s="303"/>
      <c r="I29" s="307"/>
      <c r="J29" s="306"/>
      <c r="K29" s="305"/>
      <c r="L29" s="303"/>
      <c r="M29" s="304"/>
      <c r="N29" s="303"/>
      <c r="O29" s="300"/>
      <c r="P29" s="302"/>
      <c r="Q29" s="300"/>
      <c r="R29" s="300"/>
      <c r="S29" s="301"/>
      <c r="T29" s="300"/>
      <c r="U29" s="299"/>
      <c r="V29" s="298"/>
      <c r="W29" s="297"/>
    </row>
    <row r="30" spans="1:23" ht="15" customHeight="1">
      <c r="A30" s="296" t="s">
        <v>25</v>
      </c>
    </row>
    <row r="31" spans="1:23" ht="15" customHeight="1">
      <c r="N31" s="919"/>
    </row>
    <row r="32" spans="1:23" ht="15" customHeight="1"/>
    <row r="33" s="294" customFormat="1" ht="15" customHeight="1"/>
    <row r="34" s="294" customFormat="1" ht="15" customHeight="1"/>
    <row r="35" s="294" customFormat="1" ht="15" customHeight="1"/>
    <row r="36" s="294" customFormat="1" ht="15" customHeight="1"/>
    <row r="37" s="294" customFormat="1" ht="15" customHeight="1"/>
    <row r="38" s="294" customFormat="1" ht="15" customHeight="1"/>
    <row r="39" s="294" customFormat="1" ht="15" customHeight="1"/>
    <row r="40" s="294" customFormat="1" ht="15" customHeight="1"/>
    <row r="41" s="294" customFormat="1" ht="15" customHeight="1"/>
    <row r="42" s="294" customFormat="1" ht="15" customHeight="1"/>
    <row r="43" s="294" customFormat="1" ht="15" customHeight="1"/>
    <row r="44" s="294" customFormat="1" ht="15" customHeight="1"/>
    <row r="45" s="294" customFormat="1" ht="15" customHeight="1"/>
    <row r="46" s="294" customFormat="1" ht="15" customHeight="1"/>
    <row r="47" s="294" customFormat="1" ht="15" customHeight="1"/>
    <row r="48" s="294" customFormat="1" ht="15" customHeight="1"/>
    <row r="49" s="294" customFormat="1" ht="15" customHeight="1"/>
    <row r="50" s="294" customFormat="1" ht="15" customHeight="1"/>
    <row r="51" s="294" customFormat="1" ht="15" customHeight="1"/>
    <row r="52" s="294" customFormat="1" ht="15" customHeight="1"/>
    <row r="53" s="294" customFormat="1" ht="15" customHeight="1"/>
    <row r="54" s="294" customFormat="1" ht="15" customHeight="1"/>
    <row r="55" s="294" customFormat="1" ht="15" customHeight="1"/>
  </sheetData>
  <printOptions horizontalCentered="1"/>
  <pageMargins left="0" right="0" top="1.18" bottom="1" header="0.5" footer="0.5"/>
  <pageSetup paperSize="5" scale="60" orientation="landscape" r:id="rId1"/>
  <headerFooter alignWithMargins="0">
    <oddHeader>&amp;L&amp;G&amp;C&amp;"Arial,Bold"&amp;20REGISTRATION AND OCCUPANCY RATE
FISCAL YEAR 2011-2012
AS OF FEBRUARY 2012</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14" bestFit="1" customWidth="1"/>
    <col min="2" max="3" width="13" style="14" bestFit="1" customWidth="1"/>
    <col min="4" max="4" width="11.28515625" style="14" customWidth="1"/>
    <col min="5" max="6" width="13" style="14" bestFit="1" customWidth="1"/>
    <col min="7" max="7" width="11.28515625" style="14" customWidth="1"/>
    <col min="8" max="9" width="11.140625" style="14" bestFit="1" customWidth="1"/>
    <col min="10" max="10" width="11.28515625" style="14" customWidth="1"/>
    <col min="11" max="11" width="8.85546875" style="14" bestFit="1" customWidth="1"/>
    <col min="12" max="12" width="8" style="14" customWidth="1"/>
    <col min="13" max="13" width="16.28515625" style="162" customWidth="1"/>
    <col min="14" max="15" width="13" style="14" bestFit="1" customWidth="1"/>
    <col min="16" max="16" width="11.28515625" style="14" customWidth="1"/>
    <col min="17" max="18" width="13" style="14" bestFit="1" customWidth="1"/>
    <col min="19" max="19" width="11.28515625" style="14" customWidth="1"/>
    <col min="20" max="21" width="13" style="14" bestFit="1" customWidth="1"/>
    <col min="22" max="22" width="12.28515625" style="14" customWidth="1"/>
    <col min="23" max="23" width="12.5703125" style="14" customWidth="1"/>
    <col min="24" max="16384" width="9.140625" style="14"/>
  </cols>
  <sheetData>
    <row r="1" spans="1:23" ht="16.5" thickTop="1">
      <c r="A1" s="1" t="s">
        <v>0</v>
      </c>
      <c r="B1" s="2" t="s">
        <v>1</v>
      </c>
      <c r="C1" s="2"/>
      <c r="D1" s="3" t="s">
        <v>2</v>
      </c>
      <c r="E1" s="4" t="s">
        <v>3</v>
      </c>
      <c r="F1" s="2"/>
      <c r="G1" s="5" t="s">
        <v>2</v>
      </c>
      <c r="H1" s="6"/>
      <c r="I1" s="7"/>
      <c r="J1" s="8" t="s">
        <v>2</v>
      </c>
      <c r="K1" s="9"/>
      <c r="L1" s="7"/>
      <c r="M1" s="10" t="s">
        <v>4</v>
      </c>
      <c r="N1" s="2" t="s">
        <v>5</v>
      </c>
      <c r="O1" s="2"/>
      <c r="P1" s="5" t="s">
        <v>2</v>
      </c>
      <c r="Q1" s="11" t="s">
        <v>5</v>
      </c>
      <c r="R1" s="2"/>
      <c r="S1" s="3" t="s">
        <v>2</v>
      </c>
      <c r="T1" s="7"/>
      <c r="U1" s="12"/>
      <c r="V1" s="2" t="s">
        <v>6</v>
      </c>
      <c r="W1" s="13"/>
    </row>
    <row r="2" spans="1:23" ht="15.75">
      <c r="A2" s="15" t="s">
        <v>7</v>
      </c>
      <c r="B2" s="16" t="s">
        <v>8</v>
      </c>
      <c r="C2" s="16"/>
      <c r="D2" s="17" t="s">
        <v>9</v>
      </c>
      <c r="E2" s="18" t="s">
        <v>10</v>
      </c>
      <c r="F2" s="16"/>
      <c r="G2" s="19" t="s">
        <v>9</v>
      </c>
      <c r="H2" s="20" t="s">
        <v>10</v>
      </c>
      <c r="I2" s="16"/>
      <c r="J2" s="21" t="s">
        <v>9</v>
      </c>
      <c r="K2" s="22" t="s">
        <v>11</v>
      </c>
      <c r="L2" s="16"/>
      <c r="M2" s="23" t="s">
        <v>11</v>
      </c>
      <c r="N2" s="24" t="s">
        <v>12</v>
      </c>
      <c r="O2" s="16"/>
      <c r="P2" s="19" t="s">
        <v>9</v>
      </c>
      <c r="Q2" s="25" t="s">
        <v>13</v>
      </c>
      <c r="R2" s="16"/>
      <c r="S2" s="17" t="s">
        <v>9</v>
      </c>
      <c r="T2" s="18" t="s">
        <v>14</v>
      </c>
      <c r="U2" s="26"/>
      <c r="V2" s="16" t="s">
        <v>15</v>
      </c>
      <c r="W2" s="27"/>
    </row>
    <row r="3" spans="1:23" s="38" customFormat="1" ht="16.5" thickBot="1">
      <c r="A3" s="28"/>
      <c r="B3" s="29">
        <v>2012</v>
      </c>
      <c r="C3" s="29">
        <v>2011</v>
      </c>
      <c r="D3" s="30"/>
      <c r="E3" s="29">
        <v>2012</v>
      </c>
      <c r="F3" s="29">
        <v>2011</v>
      </c>
      <c r="G3" s="31"/>
      <c r="H3" s="32">
        <v>2012</v>
      </c>
      <c r="I3" s="29">
        <v>2011</v>
      </c>
      <c r="J3" s="33"/>
      <c r="K3" s="34">
        <v>2012</v>
      </c>
      <c r="L3" s="29">
        <v>2011</v>
      </c>
      <c r="M3" s="35"/>
      <c r="N3" s="29">
        <v>2012</v>
      </c>
      <c r="O3" s="29">
        <v>2011</v>
      </c>
      <c r="P3" s="31"/>
      <c r="Q3" s="32">
        <v>2012</v>
      </c>
      <c r="R3" s="29">
        <v>2011</v>
      </c>
      <c r="S3" s="30"/>
      <c r="T3" s="29">
        <v>2012</v>
      </c>
      <c r="U3" s="36">
        <v>2011</v>
      </c>
      <c r="V3" s="29">
        <v>2012</v>
      </c>
      <c r="W3" s="37">
        <v>2011</v>
      </c>
    </row>
    <row r="4" spans="1:23" ht="3.75" customHeight="1" thickTop="1">
      <c r="A4" s="39"/>
      <c r="B4" s="40"/>
      <c r="C4" s="40"/>
      <c r="D4" s="41"/>
      <c r="E4" s="42"/>
      <c r="F4" s="40"/>
      <c r="G4" s="40"/>
      <c r="H4" s="43"/>
      <c r="I4" s="40"/>
      <c r="J4" s="44"/>
      <c r="K4" s="45"/>
      <c r="L4" s="40"/>
      <c r="M4" s="46"/>
      <c r="N4" s="40"/>
      <c r="O4" s="40"/>
      <c r="P4" s="40"/>
      <c r="Q4" s="43"/>
      <c r="R4" s="40"/>
      <c r="S4" s="41"/>
      <c r="T4" s="40"/>
      <c r="U4" s="41"/>
      <c r="V4" s="40"/>
      <c r="W4" s="47"/>
    </row>
    <row r="5" spans="1:23" ht="3.75" customHeight="1">
      <c r="A5" s="48"/>
      <c r="B5" s="49"/>
      <c r="C5" s="49"/>
      <c r="D5" s="50"/>
      <c r="E5" s="51"/>
      <c r="F5" s="49"/>
      <c r="G5" s="52"/>
      <c r="H5" s="53"/>
      <c r="I5" s="49"/>
      <c r="J5" s="54"/>
      <c r="K5" s="45"/>
      <c r="L5" s="49"/>
      <c r="M5" s="55"/>
      <c r="N5" s="49"/>
      <c r="O5" s="49"/>
      <c r="P5" s="49"/>
      <c r="Q5" s="53"/>
      <c r="R5" s="49"/>
      <c r="S5" s="50"/>
      <c r="T5" s="49"/>
      <c r="U5" s="50"/>
      <c r="V5" s="49"/>
      <c r="W5" s="56"/>
    </row>
    <row r="6" spans="1:23" s="68" customFormat="1" ht="15.75">
      <c r="A6" s="57" t="s">
        <v>16</v>
      </c>
      <c r="B6" s="58">
        <v>364969</v>
      </c>
      <c r="C6" s="58">
        <v>352684</v>
      </c>
      <c r="D6" s="59">
        <v>3.4832881559696501E-2</v>
      </c>
      <c r="E6" s="58">
        <v>275967</v>
      </c>
      <c r="F6" s="58">
        <v>268466</v>
      </c>
      <c r="G6" s="60">
        <v>2.7940223342993155E-2</v>
      </c>
      <c r="H6" s="61">
        <v>89002</v>
      </c>
      <c r="I6" s="58">
        <v>84218</v>
      </c>
      <c r="J6" s="62">
        <v>5.6804958559927808E-2</v>
      </c>
      <c r="K6" s="63">
        <v>0.68515094177345837</v>
      </c>
      <c r="L6" s="60">
        <v>0.69771637631582428</v>
      </c>
      <c r="M6" s="64">
        <v>-1.3</v>
      </c>
      <c r="N6" s="58">
        <v>541705</v>
      </c>
      <c r="O6" s="58">
        <v>528262</v>
      </c>
      <c r="P6" s="60">
        <v>2.5447599865218395E-2</v>
      </c>
      <c r="Q6" s="61">
        <v>790636</v>
      </c>
      <c r="R6" s="58">
        <v>757130</v>
      </c>
      <c r="S6" s="59">
        <v>4.4253959029492952E-2</v>
      </c>
      <c r="T6" s="58">
        <v>964306</v>
      </c>
      <c r="U6" s="65">
        <v>926110</v>
      </c>
      <c r="V6" s="66">
        <v>2.6421586490907445</v>
      </c>
      <c r="W6" s="67">
        <v>2.6258917331095257</v>
      </c>
    </row>
    <row r="7" spans="1:23" s="80" customFormat="1" ht="3" customHeight="1">
      <c r="A7" s="69"/>
      <c r="B7" s="70"/>
      <c r="C7" s="70"/>
      <c r="D7" s="71"/>
      <c r="E7" s="70"/>
      <c r="F7" s="70"/>
      <c r="G7" s="72"/>
      <c r="H7" s="73"/>
      <c r="I7" s="70"/>
      <c r="J7" s="74"/>
      <c r="K7" s="75"/>
      <c r="L7" s="72"/>
      <c r="M7" s="76"/>
      <c r="N7" s="72"/>
      <c r="O7" s="70"/>
      <c r="P7" s="72"/>
      <c r="Q7" s="77"/>
      <c r="R7" s="70"/>
      <c r="S7" s="71"/>
      <c r="T7" s="70"/>
      <c r="U7" s="78"/>
      <c r="V7" s="70"/>
      <c r="W7" s="79"/>
    </row>
    <row r="8" spans="1:23" s="68" customFormat="1" ht="15.75">
      <c r="A8" s="81" t="s">
        <v>17</v>
      </c>
      <c r="B8" s="58">
        <v>347561</v>
      </c>
      <c r="C8" s="58">
        <v>336589</v>
      </c>
      <c r="D8" s="59">
        <v>3.2597619054692814E-2</v>
      </c>
      <c r="E8" s="58">
        <v>271373</v>
      </c>
      <c r="F8" s="58">
        <v>263645</v>
      </c>
      <c r="G8" s="60">
        <v>2.9312143222894424E-2</v>
      </c>
      <c r="H8" s="61">
        <v>76188</v>
      </c>
      <c r="I8" s="58">
        <v>72944</v>
      </c>
      <c r="J8" s="62">
        <v>4.4472472033340642E-2</v>
      </c>
      <c r="K8" s="63">
        <v>0.70160414068479737</v>
      </c>
      <c r="L8" s="60">
        <v>0.71994936006090249</v>
      </c>
      <c r="M8" s="64">
        <v>-1.7999999999999998</v>
      </c>
      <c r="N8" s="58">
        <v>524320</v>
      </c>
      <c r="O8" s="58">
        <v>513519</v>
      </c>
      <c r="P8" s="60">
        <v>2.1033301591567206E-2</v>
      </c>
      <c r="Q8" s="61">
        <v>747316</v>
      </c>
      <c r="R8" s="58">
        <v>713271</v>
      </c>
      <c r="S8" s="59">
        <v>4.7730806383548471E-2</v>
      </c>
      <c r="T8" s="58">
        <v>927240</v>
      </c>
      <c r="U8" s="65">
        <v>893308</v>
      </c>
      <c r="V8" s="66">
        <v>2.6678482338352119</v>
      </c>
      <c r="W8" s="67">
        <v>2.6540023589600374</v>
      </c>
    </row>
    <row r="9" spans="1:23" s="80" customFormat="1" ht="3" customHeight="1">
      <c r="A9" s="82"/>
      <c r="B9" s="70"/>
      <c r="C9" s="70"/>
      <c r="D9" s="71"/>
      <c r="E9" s="70"/>
      <c r="F9" s="70"/>
      <c r="G9" s="72"/>
      <c r="H9" s="73"/>
      <c r="I9" s="70"/>
      <c r="J9" s="74"/>
      <c r="K9" s="75"/>
      <c r="L9" s="72"/>
      <c r="M9" s="76"/>
      <c r="N9" s="72"/>
      <c r="O9" s="70"/>
      <c r="P9" s="72"/>
      <c r="Q9" s="77"/>
      <c r="R9" s="70"/>
      <c r="S9" s="71"/>
      <c r="T9" s="70"/>
      <c r="U9" s="78"/>
      <c r="V9" s="70"/>
      <c r="W9" s="79"/>
    </row>
    <row r="10" spans="1:23" s="80" customFormat="1">
      <c r="A10" s="83" t="s">
        <v>18</v>
      </c>
      <c r="B10" s="84">
        <v>221628</v>
      </c>
      <c r="C10" s="84">
        <v>222985</v>
      </c>
      <c r="D10" s="85">
        <v>-6.0856111397627642E-3</v>
      </c>
      <c r="E10" s="84">
        <v>192456</v>
      </c>
      <c r="F10" s="84">
        <v>194548</v>
      </c>
      <c r="G10" s="86">
        <v>-1.075313033287415E-2</v>
      </c>
      <c r="H10" s="87">
        <v>29172</v>
      </c>
      <c r="I10" s="84">
        <v>28437</v>
      </c>
      <c r="J10" s="88">
        <v>2.5846608292013927E-2</v>
      </c>
      <c r="K10" s="89">
        <v>0.77271895040083061</v>
      </c>
      <c r="L10" s="86">
        <v>0.80711977538803836</v>
      </c>
      <c r="M10" s="90">
        <v>-3.4000000000000004</v>
      </c>
      <c r="N10" s="84">
        <v>333412</v>
      </c>
      <c r="O10" s="84">
        <v>335192</v>
      </c>
      <c r="P10" s="86">
        <v>-5.3103892694336382E-3</v>
      </c>
      <c r="Q10" s="87">
        <v>431479</v>
      </c>
      <c r="R10" s="84">
        <v>415294</v>
      </c>
      <c r="S10" s="85">
        <v>3.8972390643736726E-2</v>
      </c>
      <c r="T10" s="84">
        <v>551969</v>
      </c>
      <c r="U10" s="91">
        <v>549628</v>
      </c>
      <c r="V10" s="92">
        <v>2.4905201508834622</v>
      </c>
      <c r="W10" s="93">
        <v>2.4648653496871988</v>
      </c>
    </row>
    <row r="11" spans="1:23" s="80" customFormat="1" ht="3" customHeight="1">
      <c r="A11" s="94"/>
      <c r="B11" s="84"/>
      <c r="C11" s="84"/>
      <c r="D11" s="85"/>
      <c r="E11" s="84"/>
      <c r="F11" s="84"/>
      <c r="G11" s="86"/>
      <c r="H11" s="87"/>
      <c r="I11" s="84"/>
      <c r="J11" s="88"/>
      <c r="K11" s="89"/>
      <c r="L11" s="86"/>
      <c r="M11" s="90"/>
      <c r="N11" s="84"/>
      <c r="O11" s="84"/>
      <c r="P11" s="86"/>
      <c r="Q11" s="87"/>
      <c r="R11" s="84"/>
      <c r="S11" s="85"/>
      <c r="T11" s="84"/>
      <c r="U11" s="91"/>
      <c r="V11" s="84"/>
      <c r="W11" s="95"/>
    </row>
    <row r="12" spans="1:23" s="80" customFormat="1">
      <c r="A12" s="83" t="s">
        <v>19</v>
      </c>
      <c r="B12" s="84">
        <v>125933</v>
      </c>
      <c r="C12" s="84">
        <v>113604</v>
      </c>
      <c r="D12" s="85">
        <v>0.1085261082356255</v>
      </c>
      <c r="E12" s="84">
        <v>78917</v>
      </c>
      <c r="F12" s="84">
        <v>69097</v>
      </c>
      <c r="G12" s="86">
        <v>0.14211905003111569</v>
      </c>
      <c r="H12" s="87">
        <v>47016</v>
      </c>
      <c r="I12" s="84">
        <v>44507</v>
      </c>
      <c r="J12" s="88">
        <v>5.6373154784640618E-2</v>
      </c>
      <c r="K12" s="89">
        <v>0.65554778408659764</v>
      </c>
      <c r="L12" s="86">
        <v>0.67416566739777561</v>
      </c>
      <c r="M12" s="90">
        <v>-1.9</v>
      </c>
      <c r="N12" s="84">
        <v>190908</v>
      </c>
      <c r="O12" s="84">
        <v>178327</v>
      </c>
      <c r="P12" s="86">
        <v>7.0550169071424973E-2</v>
      </c>
      <c r="Q12" s="87">
        <v>315837</v>
      </c>
      <c r="R12" s="84">
        <v>297977</v>
      </c>
      <c r="S12" s="85">
        <v>5.9937511955620734E-2</v>
      </c>
      <c r="T12" s="84">
        <v>375271</v>
      </c>
      <c r="U12" s="91">
        <v>343680</v>
      </c>
      <c r="V12" s="92">
        <v>2.9799258335781724</v>
      </c>
      <c r="W12" s="93">
        <v>3.0252455899440163</v>
      </c>
    </row>
    <row r="13" spans="1:23" s="80" customFormat="1" ht="3" customHeight="1">
      <c r="A13" s="96"/>
      <c r="B13" s="70"/>
      <c r="C13" s="70"/>
      <c r="D13" s="71"/>
      <c r="E13" s="70"/>
      <c r="F13" s="70"/>
      <c r="G13" s="72"/>
      <c r="H13" s="77"/>
      <c r="I13" s="70"/>
      <c r="J13" s="74"/>
      <c r="K13" s="75"/>
      <c r="L13" s="72"/>
      <c r="M13" s="76"/>
      <c r="N13" s="70"/>
      <c r="O13" s="70"/>
      <c r="P13" s="72"/>
      <c r="Q13" s="77"/>
      <c r="R13" s="70"/>
      <c r="S13" s="71"/>
      <c r="T13" s="70"/>
      <c r="U13" s="78"/>
      <c r="V13" s="70"/>
      <c r="W13" s="79"/>
    </row>
    <row r="14" spans="1:23" s="68" customFormat="1" ht="15.75">
      <c r="A14" s="81" t="s">
        <v>20</v>
      </c>
      <c r="B14" s="58">
        <v>17408</v>
      </c>
      <c r="C14" s="58">
        <v>16095</v>
      </c>
      <c r="D14" s="59">
        <v>8.1578129853991918E-2</v>
      </c>
      <c r="E14" s="58">
        <v>4594</v>
      </c>
      <c r="F14" s="58">
        <v>4821</v>
      </c>
      <c r="G14" s="60">
        <v>-4.7085666874092512E-2</v>
      </c>
      <c r="H14" s="61">
        <v>12814</v>
      </c>
      <c r="I14" s="58">
        <v>11274</v>
      </c>
      <c r="J14" s="62">
        <v>0.13659748092957247</v>
      </c>
      <c r="K14" s="63">
        <v>0.40131578947368424</v>
      </c>
      <c r="L14" s="60">
        <v>0.33614537495154928</v>
      </c>
      <c r="M14" s="64">
        <v>6.5</v>
      </c>
      <c r="N14" s="58">
        <v>17385</v>
      </c>
      <c r="O14" s="58">
        <v>14743</v>
      </c>
      <c r="P14" s="60">
        <v>0.17920368988672591</v>
      </c>
      <c r="Q14" s="61">
        <v>43320</v>
      </c>
      <c r="R14" s="58">
        <v>43859</v>
      </c>
      <c r="S14" s="59">
        <v>-1.2289381882851867E-2</v>
      </c>
      <c r="T14" s="58">
        <v>37066</v>
      </c>
      <c r="U14" s="65">
        <v>32802</v>
      </c>
      <c r="V14" s="66">
        <v>2.1292509191176472</v>
      </c>
      <c r="W14" s="67">
        <v>2.0380242311276793</v>
      </c>
    </row>
    <row r="15" spans="1:23" ht="3" customHeight="1">
      <c r="A15" s="97"/>
      <c r="B15" s="98"/>
      <c r="C15" s="98"/>
      <c r="D15" s="99"/>
      <c r="E15" s="98"/>
      <c r="F15" s="98"/>
      <c r="G15" s="100"/>
      <c r="H15" s="101"/>
      <c r="I15" s="98"/>
      <c r="J15" s="102"/>
      <c r="K15" s="103"/>
      <c r="L15" s="100"/>
      <c r="M15" s="104"/>
      <c r="N15" s="98"/>
      <c r="O15" s="98"/>
      <c r="P15" s="100"/>
      <c r="Q15" s="101"/>
      <c r="R15" s="98"/>
      <c r="S15" s="99"/>
      <c r="T15" s="98"/>
      <c r="U15" s="105"/>
      <c r="V15" s="106"/>
      <c r="W15" s="107"/>
    </row>
    <row r="16" spans="1:23">
      <c r="A16" s="108"/>
      <c r="B16" s="109"/>
      <c r="C16" s="109"/>
      <c r="D16" s="110"/>
      <c r="E16" s="111"/>
      <c r="F16" s="109"/>
      <c r="G16" s="109"/>
      <c r="H16" s="112"/>
      <c r="I16" s="109"/>
      <c r="J16" s="113"/>
      <c r="K16" s="114"/>
      <c r="L16" s="109"/>
      <c r="M16" s="115"/>
      <c r="N16" s="111"/>
      <c r="O16" s="109"/>
      <c r="P16" s="109"/>
      <c r="Q16" s="112"/>
      <c r="R16" s="109"/>
      <c r="S16" s="110"/>
      <c r="T16" s="111"/>
      <c r="U16" s="110"/>
      <c r="V16" s="109"/>
      <c r="W16" s="116"/>
    </row>
    <row r="17" spans="1:23" ht="3" customHeight="1">
      <c r="A17" s="117"/>
      <c r="B17" s="118"/>
      <c r="C17" s="118"/>
      <c r="D17" s="119"/>
      <c r="E17" s="118"/>
      <c r="F17" s="118"/>
      <c r="G17" s="120"/>
      <c r="H17" s="121"/>
      <c r="I17" s="118"/>
      <c r="J17" s="122"/>
      <c r="K17" s="123"/>
      <c r="L17" s="120"/>
      <c r="M17" s="124"/>
      <c r="N17" s="118"/>
      <c r="O17" s="118"/>
      <c r="P17" s="120"/>
      <c r="Q17" s="121"/>
      <c r="R17" s="118"/>
      <c r="S17" s="119"/>
      <c r="T17" s="118"/>
      <c r="U17" s="125"/>
      <c r="V17" s="126"/>
      <c r="W17" s="127"/>
    </row>
    <row r="18" spans="1:23" s="129" customFormat="1" ht="15.75">
      <c r="A18" s="128" t="s">
        <v>21</v>
      </c>
      <c r="B18" s="118">
        <v>328675</v>
      </c>
      <c r="C18" s="118">
        <v>316443</v>
      </c>
      <c r="D18" s="119">
        <v>3.8654670825393513E-2</v>
      </c>
      <c r="E18" s="118">
        <v>256392</v>
      </c>
      <c r="F18" s="118">
        <v>247492</v>
      </c>
      <c r="G18" s="120">
        <v>3.5960758327541899E-2</v>
      </c>
      <c r="H18" s="121">
        <v>72283</v>
      </c>
      <c r="I18" s="118">
        <v>68951</v>
      </c>
      <c r="J18" s="122">
        <v>4.8324172238256149E-2</v>
      </c>
      <c r="K18" s="123">
        <v>0.71022228915578645</v>
      </c>
      <c r="L18" s="120">
        <v>0.72528667515209544</v>
      </c>
      <c r="M18" s="124">
        <v>-1.5</v>
      </c>
      <c r="N18" s="118">
        <v>509321</v>
      </c>
      <c r="O18" s="118">
        <v>496891</v>
      </c>
      <c r="P18" s="120">
        <v>2.5015546669189016E-2</v>
      </c>
      <c r="Q18" s="121">
        <v>717129</v>
      </c>
      <c r="R18" s="118">
        <v>685096</v>
      </c>
      <c r="S18" s="119">
        <v>4.6756950850683703E-2</v>
      </c>
      <c r="T18" s="118">
        <v>899480</v>
      </c>
      <c r="U18" s="125">
        <v>863707</v>
      </c>
      <c r="V18" s="126">
        <v>2.7366851753251691</v>
      </c>
      <c r="W18" s="127">
        <v>2.7294236244758139</v>
      </c>
    </row>
    <row r="19" spans="1:23" ht="3" customHeight="1">
      <c r="A19" s="48"/>
      <c r="B19" s="98"/>
      <c r="C19" s="98"/>
      <c r="D19" s="99"/>
      <c r="E19" s="98"/>
      <c r="F19" s="98"/>
      <c r="G19" s="100"/>
      <c r="H19" s="101"/>
      <c r="I19" s="130"/>
      <c r="J19" s="102"/>
      <c r="K19" s="103"/>
      <c r="L19" s="100"/>
      <c r="M19" s="104"/>
      <c r="N19" s="98"/>
      <c r="O19" s="98"/>
      <c r="P19" s="100"/>
      <c r="Q19" s="101"/>
      <c r="R19" s="98"/>
      <c r="S19" s="99"/>
      <c r="T19" s="98"/>
      <c r="U19" s="105"/>
      <c r="V19" s="98"/>
      <c r="W19" s="107"/>
    </row>
    <row r="20" spans="1:23">
      <c r="A20" s="131" t="s">
        <v>22</v>
      </c>
      <c r="B20" s="132">
        <v>206342</v>
      </c>
      <c r="C20" s="132">
        <v>206388</v>
      </c>
      <c r="D20" s="133">
        <v>-2.2288117526212764E-4</v>
      </c>
      <c r="E20" s="84">
        <v>178594</v>
      </c>
      <c r="F20" s="84">
        <v>179438</v>
      </c>
      <c r="G20" s="134">
        <v>-4.7035744936969872E-3</v>
      </c>
      <c r="H20" s="87">
        <v>27748</v>
      </c>
      <c r="I20" s="84">
        <v>26950</v>
      </c>
      <c r="J20" s="135">
        <v>2.9610389610389611E-2</v>
      </c>
      <c r="K20" s="136">
        <v>0.78818640458881273</v>
      </c>
      <c r="L20" s="134">
        <v>0.81678798400032482</v>
      </c>
      <c r="M20" s="137">
        <v>-2.9000000000000004</v>
      </c>
      <c r="N20" s="84">
        <v>321677</v>
      </c>
      <c r="O20" s="84">
        <v>321821</v>
      </c>
      <c r="P20" s="134">
        <v>-4.4745370873870878E-4</v>
      </c>
      <c r="Q20" s="87">
        <v>408123</v>
      </c>
      <c r="R20" s="84">
        <v>394008</v>
      </c>
      <c r="S20" s="133">
        <v>3.5824145702625328E-2</v>
      </c>
      <c r="T20" s="84">
        <v>530218</v>
      </c>
      <c r="U20" s="91">
        <v>525891</v>
      </c>
      <c r="V20" s="138">
        <v>2.5696077386087177</v>
      </c>
      <c r="W20" s="139">
        <v>2.5480696552125122</v>
      </c>
    </row>
    <row r="21" spans="1:23">
      <c r="A21" s="131" t="s">
        <v>23</v>
      </c>
      <c r="B21" s="132">
        <v>122333</v>
      </c>
      <c r="C21" s="84">
        <v>110055</v>
      </c>
      <c r="D21" s="133">
        <v>0.11156240061787288</v>
      </c>
      <c r="E21" s="84">
        <v>77798</v>
      </c>
      <c r="F21" s="84">
        <v>68054</v>
      </c>
      <c r="G21" s="134">
        <v>0.14318041555235547</v>
      </c>
      <c r="H21" s="87">
        <v>44535</v>
      </c>
      <c r="I21" s="84">
        <v>42001</v>
      </c>
      <c r="J21" s="135">
        <v>6.0331896859598583E-2</v>
      </c>
      <c r="K21" s="136">
        <v>0.60725034465350192</v>
      </c>
      <c r="L21" s="134">
        <v>0.60143324355521355</v>
      </c>
      <c r="M21" s="137">
        <v>0.6</v>
      </c>
      <c r="N21" s="84">
        <v>187644</v>
      </c>
      <c r="O21" s="84">
        <v>175070</v>
      </c>
      <c r="P21" s="134">
        <v>7.1822699491631919E-2</v>
      </c>
      <c r="Q21" s="87">
        <v>309006</v>
      </c>
      <c r="R21" s="84">
        <v>291088</v>
      </c>
      <c r="S21" s="133">
        <v>6.155526850986643E-2</v>
      </c>
      <c r="T21" s="84">
        <v>369262</v>
      </c>
      <c r="U21" s="91">
        <v>337816</v>
      </c>
      <c r="V21" s="138">
        <v>3.0184986880073241</v>
      </c>
      <c r="W21" s="139">
        <v>3.0695197855617646</v>
      </c>
    </row>
    <row r="22" spans="1:23" ht="3" customHeight="1">
      <c r="A22" s="48"/>
      <c r="B22" s="98"/>
      <c r="C22" s="98"/>
      <c r="D22" s="99"/>
      <c r="E22" s="98"/>
      <c r="F22" s="98"/>
      <c r="G22" s="100"/>
      <c r="H22" s="101"/>
      <c r="I22" s="130"/>
      <c r="J22" s="102"/>
      <c r="K22" s="103"/>
      <c r="L22" s="100"/>
      <c r="M22" s="104"/>
      <c r="N22" s="98"/>
      <c r="O22" s="98"/>
      <c r="P22" s="100"/>
      <c r="Q22" s="101"/>
      <c r="R22" s="98"/>
      <c r="S22" s="99"/>
      <c r="T22" s="98"/>
      <c r="U22" s="105"/>
      <c r="V22" s="98"/>
      <c r="W22" s="107"/>
    </row>
    <row r="23" spans="1:23" ht="3" customHeight="1">
      <c r="A23" s="48"/>
      <c r="B23" s="98"/>
      <c r="C23" s="98"/>
      <c r="D23" s="99"/>
      <c r="E23" s="98"/>
      <c r="F23" s="98"/>
      <c r="G23" s="100"/>
      <c r="H23" s="101"/>
      <c r="I23" s="130"/>
      <c r="J23" s="102"/>
      <c r="K23" s="103"/>
      <c r="L23" s="100"/>
      <c r="M23" s="104"/>
      <c r="N23" s="98"/>
      <c r="O23" s="98"/>
      <c r="P23" s="100"/>
      <c r="Q23" s="101"/>
      <c r="R23" s="98"/>
      <c r="S23" s="99"/>
      <c r="T23" s="98"/>
      <c r="U23" s="105"/>
      <c r="V23" s="98"/>
      <c r="W23" s="107"/>
    </row>
    <row r="24" spans="1:23" s="129" customFormat="1" ht="15.75">
      <c r="A24" s="128" t="s">
        <v>24</v>
      </c>
      <c r="B24" s="118">
        <v>18886</v>
      </c>
      <c r="C24" s="118">
        <v>20146</v>
      </c>
      <c r="D24" s="119">
        <v>-6.2543432939541344E-2</v>
      </c>
      <c r="E24" s="118">
        <v>14981</v>
      </c>
      <c r="F24" s="118">
        <v>16153</v>
      </c>
      <c r="G24" s="120">
        <v>-7.2556181514269791E-2</v>
      </c>
      <c r="H24" s="121">
        <v>3905</v>
      </c>
      <c r="I24" s="118">
        <v>3993</v>
      </c>
      <c r="J24" s="122">
        <v>-2.2038567493112948E-2</v>
      </c>
      <c r="K24" s="123">
        <v>0.496869513366681</v>
      </c>
      <c r="L24" s="120">
        <v>0.59016858917480031</v>
      </c>
      <c r="M24" s="124">
        <v>-9.3000000000000007</v>
      </c>
      <c r="N24" s="118">
        <v>14999</v>
      </c>
      <c r="O24" s="118">
        <v>16628</v>
      </c>
      <c r="P24" s="120">
        <v>-9.796728409910993E-2</v>
      </c>
      <c r="Q24" s="121">
        <v>30187</v>
      </c>
      <c r="R24" s="118">
        <v>28175</v>
      </c>
      <c r="S24" s="119">
        <v>7.1410825199645075E-2</v>
      </c>
      <c r="T24" s="118">
        <v>27760</v>
      </c>
      <c r="U24" s="125">
        <v>29601</v>
      </c>
      <c r="V24" s="126">
        <v>1.4698718627554803</v>
      </c>
      <c r="W24" s="127">
        <v>1.4693239352725107</v>
      </c>
    </row>
    <row r="25" spans="1:23" ht="3" customHeight="1">
      <c r="A25" s="48"/>
      <c r="B25" s="98"/>
      <c r="C25" s="98"/>
      <c r="D25" s="99"/>
      <c r="E25" s="98"/>
      <c r="F25" s="98"/>
      <c r="G25" s="100"/>
      <c r="H25" s="101"/>
      <c r="I25" s="130"/>
      <c r="J25" s="102"/>
      <c r="K25" s="103"/>
      <c r="L25" s="100"/>
      <c r="M25" s="104"/>
      <c r="N25" s="98"/>
      <c r="O25" s="98"/>
      <c r="P25" s="100"/>
      <c r="Q25" s="101"/>
      <c r="R25" s="98"/>
      <c r="S25" s="99"/>
      <c r="T25" s="98"/>
      <c r="U25" s="105"/>
      <c r="V25" s="98"/>
      <c r="W25" s="107"/>
    </row>
    <row r="26" spans="1:23">
      <c r="A26" s="131" t="s">
        <v>22</v>
      </c>
      <c r="B26" s="132">
        <v>15286</v>
      </c>
      <c r="C26" s="132">
        <v>16597</v>
      </c>
      <c r="D26" s="133">
        <v>-7.8990178948002657E-2</v>
      </c>
      <c r="E26" s="84">
        <v>13862</v>
      </c>
      <c r="F26" s="84">
        <v>15110</v>
      </c>
      <c r="G26" s="134">
        <v>-8.2594308405029779E-2</v>
      </c>
      <c r="H26" s="87">
        <v>1424</v>
      </c>
      <c r="I26" s="84">
        <v>1487</v>
      </c>
      <c r="J26" s="135">
        <v>-4.2367182246133152E-2</v>
      </c>
      <c r="K26" s="136">
        <v>0.50244048638465488</v>
      </c>
      <c r="L26" s="134">
        <v>0.62815935356572394</v>
      </c>
      <c r="M26" s="137">
        <v>-12.6</v>
      </c>
      <c r="N26" s="84">
        <v>11735</v>
      </c>
      <c r="O26" s="84">
        <v>13371</v>
      </c>
      <c r="P26" s="134">
        <v>-0.1223543489641762</v>
      </c>
      <c r="Q26" s="87">
        <v>23356</v>
      </c>
      <c r="R26" s="84">
        <v>21286</v>
      </c>
      <c r="S26" s="133">
        <v>9.7247016818566193E-2</v>
      </c>
      <c r="T26" s="84">
        <v>21751</v>
      </c>
      <c r="U26" s="91">
        <v>23737</v>
      </c>
      <c r="V26" s="138">
        <v>1.4229360198874788</v>
      </c>
      <c r="W26" s="139">
        <v>1.4301982285955293</v>
      </c>
    </row>
    <row r="27" spans="1:23">
      <c r="A27" s="131" t="s">
        <v>23</v>
      </c>
      <c r="B27" s="132">
        <v>3600</v>
      </c>
      <c r="C27" s="132">
        <v>3549</v>
      </c>
      <c r="D27" s="133">
        <v>1.4370245139475908E-2</v>
      </c>
      <c r="E27" s="84">
        <v>1119</v>
      </c>
      <c r="F27" s="84">
        <v>1043</v>
      </c>
      <c r="G27" s="134">
        <v>7.2866730584851394E-2</v>
      </c>
      <c r="H27" s="87">
        <v>2481</v>
      </c>
      <c r="I27" s="84">
        <v>2506</v>
      </c>
      <c r="J27" s="135">
        <v>-9.9760574620909818E-3</v>
      </c>
      <c r="K27" s="136">
        <v>0.47782169521299955</v>
      </c>
      <c r="L27" s="134">
        <v>0.47278269705327336</v>
      </c>
      <c r="M27" s="137">
        <v>0.5</v>
      </c>
      <c r="N27" s="84">
        <v>3264</v>
      </c>
      <c r="O27" s="84">
        <v>3257</v>
      </c>
      <c r="P27" s="134">
        <v>2.1492170709241634E-3</v>
      </c>
      <c r="Q27" s="87">
        <v>6831</v>
      </c>
      <c r="R27" s="84">
        <v>6889</v>
      </c>
      <c r="S27" s="133">
        <v>-8.4192190448541156E-3</v>
      </c>
      <c r="T27" s="84">
        <v>6009</v>
      </c>
      <c r="U27" s="91">
        <v>5864</v>
      </c>
      <c r="V27" s="138">
        <v>1.6691666666666667</v>
      </c>
      <c r="W27" s="139">
        <v>1.6522964215271907</v>
      </c>
    </row>
    <row r="28" spans="1:23" ht="3" customHeight="1">
      <c r="A28" s="48"/>
      <c r="B28" s="51"/>
      <c r="C28" s="51"/>
      <c r="D28" s="99"/>
      <c r="E28" s="51" t="e">
        <f>'[1]TABLA-JAN-06'!E28</f>
        <v>#REF!</v>
      </c>
      <c r="F28" s="51" t="e">
        <f>'[1]TABLA-JAN-06'!F28</f>
        <v>#REF!</v>
      </c>
      <c r="G28" s="140"/>
      <c r="H28" s="141"/>
      <c r="I28" s="51"/>
      <c r="J28" s="142"/>
      <c r="K28" s="143"/>
      <c r="L28" s="144"/>
      <c r="M28" s="104"/>
      <c r="N28" s="51"/>
      <c r="O28" s="51"/>
      <c r="P28" s="140"/>
      <c r="Q28" s="141"/>
      <c r="R28" s="51"/>
      <c r="S28" s="145"/>
      <c r="T28" s="51"/>
      <c r="U28" s="146"/>
      <c r="V28" s="106"/>
      <c r="W28" s="107"/>
    </row>
    <row r="29" spans="1:23" ht="3" customHeight="1" thickBot="1">
      <c r="A29" s="147"/>
      <c r="B29" s="148"/>
      <c r="C29" s="149"/>
      <c r="D29" s="150"/>
      <c r="E29" s="149"/>
      <c r="F29" s="149"/>
      <c r="G29" s="151"/>
      <c r="H29" s="152"/>
      <c r="I29" s="148"/>
      <c r="J29" s="153"/>
      <c r="K29" s="154"/>
      <c r="L29" s="155"/>
      <c r="M29" s="156"/>
      <c r="N29" s="155"/>
      <c r="O29" s="149"/>
      <c r="P29" s="151"/>
      <c r="Q29" s="157"/>
      <c r="R29" s="149"/>
      <c r="S29" s="158"/>
      <c r="T29" s="149"/>
      <c r="U29" s="159"/>
      <c r="V29" s="160"/>
      <c r="W29" s="161"/>
    </row>
    <row r="30" spans="1:23" ht="16.5" thickTop="1">
      <c r="A30" s="129"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2012
AS OF FEBRUARY</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style="392" customWidth="1"/>
    <col min="2" max="2" width="30.5703125" style="392" bestFit="1" customWidth="1"/>
    <col min="3" max="4" width="12.7109375" style="392" customWidth="1"/>
    <col min="5" max="5" width="11.7109375" style="392" customWidth="1"/>
    <col min="6" max="7" width="12.7109375" style="392" customWidth="1"/>
    <col min="8" max="8" width="11.7109375" style="392" customWidth="1"/>
    <col min="9" max="10" width="12.7109375" style="392" customWidth="1"/>
    <col min="11" max="11" width="11.7109375" style="392" customWidth="1"/>
    <col min="12" max="12" width="1.140625" style="392" customWidth="1"/>
    <col min="13" max="15" width="11.7109375" style="392" customWidth="1"/>
    <col min="16" max="17" width="12.7109375" style="392" customWidth="1"/>
    <col min="18" max="18" width="11.7109375" style="392" customWidth="1"/>
    <col min="19" max="20" width="12.7109375" style="392" customWidth="1"/>
    <col min="21" max="21" width="11.7109375" style="392" customWidth="1"/>
    <col min="22" max="23" width="12.7109375" style="392" customWidth="1"/>
    <col min="24" max="24" width="11.7109375" style="392" customWidth="1"/>
    <col min="25" max="26" width="12.7109375" style="392" customWidth="1"/>
    <col min="27" max="16384" width="9.140625" style="392"/>
  </cols>
  <sheetData>
    <row r="1" spans="1:26" ht="37.5">
      <c r="A1" s="970" t="s">
        <v>68</v>
      </c>
      <c r="B1" s="970"/>
      <c r="C1" s="970"/>
      <c r="D1" s="970"/>
      <c r="E1" s="970"/>
      <c r="F1" s="970"/>
      <c r="G1" s="970"/>
      <c r="H1" s="970"/>
      <c r="I1" s="970"/>
      <c r="J1" s="970"/>
      <c r="K1" s="970"/>
      <c r="L1" s="970"/>
      <c r="M1" s="970"/>
      <c r="N1" s="970"/>
      <c r="O1" s="970"/>
      <c r="P1" s="970"/>
      <c r="Q1" s="970"/>
      <c r="R1" s="970"/>
      <c r="S1" s="970"/>
      <c r="T1" s="970"/>
      <c r="U1" s="970"/>
      <c r="V1" s="970"/>
      <c r="W1" s="970"/>
      <c r="X1" s="970"/>
      <c r="Y1" s="970"/>
      <c r="Z1" s="970"/>
    </row>
    <row r="2" spans="1:26" s="493" customFormat="1" ht="15" customHeight="1">
      <c r="A2" s="971"/>
      <c r="B2" s="971"/>
      <c r="C2" s="971"/>
      <c r="D2" s="971"/>
      <c r="E2" s="971"/>
      <c r="F2" s="971"/>
      <c r="G2" s="971"/>
      <c r="H2" s="971"/>
      <c r="I2" s="971"/>
      <c r="J2" s="971"/>
      <c r="K2" s="971"/>
      <c r="L2" s="971"/>
      <c r="M2" s="971"/>
      <c r="N2" s="971"/>
      <c r="O2" s="971"/>
      <c r="P2" s="971"/>
      <c r="Q2" s="971"/>
      <c r="R2" s="971"/>
      <c r="S2" s="971"/>
      <c r="T2" s="971"/>
      <c r="U2" s="971"/>
      <c r="V2" s="971"/>
      <c r="W2" s="971"/>
      <c r="X2" s="971"/>
      <c r="Y2" s="971"/>
      <c r="Z2" s="971"/>
    </row>
    <row r="3" spans="1:26" s="493" customFormat="1" ht="15" customHeight="1">
      <c r="A3" s="494"/>
      <c r="B3" s="494"/>
      <c r="C3" s="494"/>
      <c r="D3" s="494"/>
      <c r="E3" s="494"/>
      <c r="F3" s="494"/>
      <c r="G3" s="494"/>
      <c r="H3" s="494"/>
      <c r="I3" s="494"/>
      <c r="J3" s="494"/>
      <c r="K3" s="494"/>
      <c r="L3" s="494"/>
      <c r="M3" s="494"/>
      <c r="N3" s="494"/>
      <c r="O3" s="494"/>
      <c r="P3" s="494"/>
      <c r="Q3" s="494"/>
      <c r="R3" s="494"/>
      <c r="S3" s="494"/>
      <c r="T3" s="494"/>
      <c r="U3" s="494"/>
      <c r="V3" s="494"/>
      <c r="W3" s="494"/>
      <c r="X3" s="494"/>
      <c r="Y3" s="494"/>
      <c r="Z3" s="494"/>
    </row>
    <row r="4" spans="1:26" ht="24" thickBot="1">
      <c r="A4" s="972" t="s">
        <v>67</v>
      </c>
      <c r="B4" s="972"/>
      <c r="C4" s="972"/>
      <c r="D4" s="972"/>
      <c r="E4" s="972"/>
      <c r="F4" s="972"/>
      <c r="G4" s="972"/>
      <c r="H4" s="972"/>
      <c r="I4" s="972"/>
      <c r="J4" s="972"/>
      <c r="K4" s="972"/>
      <c r="L4" s="972"/>
      <c r="M4" s="972"/>
      <c r="N4" s="972"/>
      <c r="O4" s="972"/>
      <c r="P4" s="972"/>
      <c r="Q4" s="972"/>
      <c r="R4" s="972"/>
      <c r="S4" s="972"/>
      <c r="T4" s="972"/>
      <c r="U4" s="972"/>
      <c r="V4" s="972"/>
      <c r="W4" s="972"/>
      <c r="X4" s="972"/>
      <c r="Y4" s="972"/>
      <c r="Z4" s="972"/>
    </row>
    <row r="5" spans="1:26" ht="15">
      <c r="A5" s="440"/>
      <c r="B5" s="439"/>
      <c r="C5" s="942" t="s">
        <v>57</v>
      </c>
      <c r="D5" s="942"/>
      <c r="E5" s="436" t="s">
        <v>49</v>
      </c>
      <c r="F5" s="942" t="s">
        <v>56</v>
      </c>
      <c r="G5" s="942"/>
      <c r="H5" s="436" t="s">
        <v>49</v>
      </c>
      <c r="I5" s="942" t="s">
        <v>55</v>
      </c>
      <c r="J5" s="942"/>
      <c r="K5" s="438" t="s">
        <v>49</v>
      </c>
      <c r="L5" s="437"/>
      <c r="M5" s="955" t="s">
        <v>54</v>
      </c>
      <c r="N5" s="955"/>
      <c r="O5" s="436" t="s">
        <v>53</v>
      </c>
      <c r="P5" s="942" t="s">
        <v>52</v>
      </c>
      <c r="Q5" s="942"/>
      <c r="R5" s="436" t="s">
        <v>49</v>
      </c>
      <c r="S5" s="942" t="s">
        <v>51</v>
      </c>
      <c r="T5" s="942"/>
      <c r="U5" s="436" t="s">
        <v>49</v>
      </c>
      <c r="V5" s="942" t="s">
        <v>50</v>
      </c>
      <c r="W5" s="942"/>
      <c r="X5" s="436" t="s">
        <v>49</v>
      </c>
      <c r="Y5" s="943" t="s">
        <v>48</v>
      </c>
      <c r="Z5" s="944"/>
    </row>
    <row r="6" spans="1:26" ht="30.75" thickBot="1">
      <c r="A6" s="492" t="s">
        <v>47</v>
      </c>
      <c r="B6" s="491" t="s">
        <v>62</v>
      </c>
      <c r="C6" s="433">
        <v>2011</v>
      </c>
      <c r="D6" s="433">
        <v>2010</v>
      </c>
      <c r="E6" s="434" t="s">
        <v>46</v>
      </c>
      <c r="F6" s="433">
        <v>2011</v>
      </c>
      <c r="G6" s="433">
        <v>2010</v>
      </c>
      <c r="H6" s="434" t="s">
        <v>46</v>
      </c>
      <c r="I6" s="433">
        <v>2011</v>
      </c>
      <c r="J6" s="433">
        <v>2010</v>
      </c>
      <c r="K6" s="434" t="s">
        <v>46</v>
      </c>
      <c r="L6" s="435"/>
      <c r="M6" s="490">
        <v>2011</v>
      </c>
      <c r="N6" s="433">
        <v>2010</v>
      </c>
      <c r="O6" s="434" t="s">
        <v>46</v>
      </c>
      <c r="P6" s="433">
        <v>2011</v>
      </c>
      <c r="Q6" s="433">
        <v>2010</v>
      </c>
      <c r="R6" s="434" t="s">
        <v>46</v>
      </c>
      <c r="S6" s="433">
        <v>2011</v>
      </c>
      <c r="T6" s="433">
        <v>2010</v>
      </c>
      <c r="U6" s="434" t="s">
        <v>46</v>
      </c>
      <c r="V6" s="433">
        <v>2011</v>
      </c>
      <c r="W6" s="433">
        <v>2010</v>
      </c>
      <c r="X6" s="434" t="s">
        <v>46</v>
      </c>
      <c r="Y6" s="489">
        <v>2011</v>
      </c>
      <c r="Z6" s="432">
        <v>2010</v>
      </c>
    </row>
    <row r="7" spans="1:26" ht="15">
      <c r="A7" s="964" t="s">
        <v>45</v>
      </c>
      <c r="B7" s="488" t="s">
        <v>61</v>
      </c>
      <c r="C7" s="459">
        <v>9864</v>
      </c>
      <c r="D7" s="459">
        <v>9799</v>
      </c>
      <c r="E7" s="458">
        <v>6.6333299316256762E-3</v>
      </c>
      <c r="F7" s="459">
        <v>7983</v>
      </c>
      <c r="G7" s="459">
        <v>8042</v>
      </c>
      <c r="H7" s="458">
        <v>-7.3364834618254169E-3</v>
      </c>
      <c r="I7" s="459">
        <v>1881</v>
      </c>
      <c r="J7" s="459">
        <v>1757</v>
      </c>
      <c r="K7" s="458">
        <v>7.0574843483210012E-2</v>
      </c>
      <c r="L7" s="487"/>
      <c r="M7" s="460">
        <v>0.5963466484698966</v>
      </c>
      <c r="N7" s="460">
        <v>0.74075743913435532</v>
      </c>
      <c r="O7" s="458">
        <v>-0.1949501726681494</v>
      </c>
      <c r="P7" s="459">
        <v>11361</v>
      </c>
      <c r="Q7" s="459">
        <v>11501</v>
      </c>
      <c r="R7" s="458">
        <v>-1.2172854534388313E-2</v>
      </c>
      <c r="S7" s="459">
        <v>19051</v>
      </c>
      <c r="T7" s="459">
        <v>15526</v>
      </c>
      <c r="U7" s="458">
        <v>0.22703851603761432</v>
      </c>
      <c r="V7" s="459">
        <v>20496</v>
      </c>
      <c r="W7" s="459">
        <v>20565</v>
      </c>
      <c r="X7" s="458">
        <v>-3.3552151714077317E-3</v>
      </c>
      <c r="Y7" s="486">
        <v>2.0778588807785887</v>
      </c>
      <c r="Z7" s="485">
        <v>2.0986835391366467</v>
      </c>
    </row>
    <row r="8" spans="1:26" ht="15">
      <c r="A8" s="969"/>
      <c r="B8" s="488" t="s">
        <v>60</v>
      </c>
      <c r="C8" s="459">
        <v>14850</v>
      </c>
      <c r="D8" s="459">
        <v>14969</v>
      </c>
      <c r="E8" s="458">
        <v>-7.9497628432092984E-3</v>
      </c>
      <c r="F8" s="459">
        <v>13178</v>
      </c>
      <c r="G8" s="459">
        <v>13106</v>
      </c>
      <c r="H8" s="458">
        <v>5.493667022737677E-3</v>
      </c>
      <c r="I8" s="459">
        <v>1672</v>
      </c>
      <c r="J8" s="459">
        <v>1863</v>
      </c>
      <c r="K8" s="458">
        <v>-0.1025228126677402</v>
      </c>
      <c r="L8" s="487"/>
      <c r="M8" s="460">
        <v>0.83479246060356371</v>
      </c>
      <c r="N8" s="460">
        <v>0.84912261520800303</v>
      </c>
      <c r="O8" s="458">
        <v>-1.6876425557136976E-2</v>
      </c>
      <c r="P8" s="459">
        <v>16210</v>
      </c>
      <c r="Q8" s="459">
        <v>15533</v>
      </c>
      <c r="R8" s="458">
        <v>4.3584626279533897E-2</v>
      </c>
      <c r="S8" s="459">
        <v>19418</v>
      </c>
      <c r="T8" s="459">
        <v>18293</v>
      </c>
      <c r="U8" s="458">
        <v>6.149893401847701E-2</v>
      </c>
      <c r="V8" s="459">
        <v>25737</v>
      </c>
      <c r="W8" s="459">
        <v>24990</v>
      </c>
      <c r="X8" s="458">
        <v>2.9891956782713086E-2</v>
      </c>
      <c r="Y8" s="486">
        <v>1.7331313131313131</v>
      </c>
      <c r="Z8" s="485">
        <v>1.6694501970739528</v>
      </c>
    </row>
    <row r="9" spans="1:26" ht="15.75" thickBot="1">
      <c r="A9" s="965"/>
      <c r="B9" s="488" t="s">
        <v>59</v>
      </c>
      <c r="C9" s="459">
        <v>85905</v>
      </c>
      <c r="D9" s="459">
        <v>85035</v>
      </c>
      <c r="E9" s="458">
        <v>1.0231081319456695E-2</v>
      </c>
      <c r="F9" s="459">
        <v>76606</v>
      </c>
      <c r="G9" s="459">
        <v>76393</v>
      </c>
      <c r="H9" s="458">
        <v>2.7882135797782518E-3</v>
      </c>
      <c r="I9" s="459">
        <v>9299</v>
      </c>
      <c r="J9" s="459">
        <v>8642</v>
      </c>
      <c r="K9" s="458">
        <v>7.6024068502661427E-2</v>
      </c>
      <c r="L9" s="487"/>
      <c r="M9" s="460">
        <v>0.83575836561750549</v>
      </c>
      <c r="N9" s="460">
        <v>0.87014856510104277</v>
      </c>
      <c r="O9" s="458">
        <v>-3.9522215932797478E-2</v>
      </c>
      <c r="P9" s="459">
        <v>140440</v>
      </c>
      <c r="Q9" s="459">
        <v>141447</v>
      </c>
      <c r="R9" s="458">
        <v>-7.1192743571797208E-3</v>
      </c>
      <c r="S9" s="459">
        <v>168039</v>
      </c>
      <c r="T9" s="459">
        <v>162555</v>
      </c>
      <c r="U9" s="458">
        <v>3.3736273876534099E-2</v>
      </c>
      <c r="V9" s="459">
        <v>229748</v>
      </c>
      <c r="W9" s="459">
        <v>230449</v>
      </c>
      <c r="X9" s="458">
        <v>-3.0418877929606985E-3</v>
      </c>
      <c r="Y9" s="486">
        <v>2.6744426983295502</v>
      </c>
      <c r="Z9" s="485">
        <v>2.7100488034338803</v>
      </c>
    </row>
    <row r="10" spans="1:26" ht="15.75" thickBot="1">
      <c r="A10" s="484" t="s">
        <v>65</v>
      </c>
      <c r="B10" s="483"/>
      <c r="C10" s="480">
        <v>110619</v>
      </c>
      <c r="D10" s="480">
        <v>109803</v>
      </c>
      <c r="E10" s="479">
        <v>7.4314909428704135E-3</v>
      </c>
      <c r="F10" s="480">
        <v>97767</v>
      </c>
      <c r="G10" s="480">
        <v>97541</v>
      </c>
      <c r="H10" s="479">
        <v>2.3169744005085043E-3</v>
      </c>
      <c r="I10" s="480">
        <v>12852</v>
      </c>
      <c r="J10" s="480">
        <v>12262</v>
      </c>
      <c r="K10" s="479">
        <v>4.8116131136845541E-2</v>
      </c>
      <c r="L10" s="487"/>
      <c r="M10" s="481">
        <v>0.81358107191973195</v>
      </c>
      <c r="N10" s="481">
        <v>0.85795981138032529</v>
      </c>
      <c r="O10" s="479">
        <v>-5.1725895399686306E-2</v>
      </c>
      <c r="P10" s="480">
        <v>168011</v>
      </c>
      <c r="Q10" s="480">
        <v>168481</v>
      </c>
      <c r="R10" s="479">
        <v>-2.7896320653367441E-3</v>
      </c>
      <c r="S10" s="480">
        <v>206508</v>
      </c>
      <c r="T10" s="480">
        <v>196374</v>
      </c>
      <c r="U10" s="479">
        <v>5.1605609703932291E-2</v>
      </c>
      <c r="V10" s="480">
        <v>275981</v>
      </c>
      <c r="W10" s="480">
        <v>276004</v>
      </c>
      <c r="X10" s="479">
        <v>-8.3332125621367808E-5</v>
      </c>
      <c r="Y10" s="478">
        <v>2.4948788182861894</v>
      </c>
      <c r="Z10" s="477">
        <v>2.5136289536715752</v>
      </c>
    </row>
    <row r="11" spans="1:26" ht="15">
      <c r="A11" s="964" t="s">
        <v>44</v>
      </c>
      <c r="B11" s="488" t="s">
        <v>61</v>
      </c>
      <c r="C11" s="459">
        <v>13409</v>
      </c>
      <c r="D11" s="459">
        <v>13051</v>
      </c>
      <c r="E11" s="458">
        <v>2.7430848210865069E-2</v>
      </c>
      <c r="F11" s="459">
        <v>3982</v>
      </c>
      <c r="G11" s="459">
        <v>3723</v>
      </c>
      <c r="H11" s="458">
        <v>6.9567553048616712E-2</v>
      </c>
      <c r="I11" s="459">
        <v>9427</v>
      </c>
      <c r="J11" s="459">
        <v>9328</v>
      </c>
      <c r="K11" s="458">
        <v>1.0613207547169811E-2</v>
      </c>
      <c r="L11" s="487"/>
      <c r="M11" s="460">
        <v>0.4013047794639058</v>
      </c>
      <c r="N11" s="460">
        <v>0.37981414983141909</v>
      </c>
      <c r="O11" s="458">
        <v>5.6581961577854223E-2</v>
      </c>
      <c r="P11" s="459">
        <v>14148</v>
      </c>
      <c r="Q11" s="459">
        <v>13856</v>
      </c>
      <c r="R11" s="458">
        <v>2.107390300230947E-2</v>
      </c>
      <c r="S11" s="459">
        <v>35255</v>
      </c>
      <c r="T11" s="459">
        <v>36481</v>
      </c>
      <c r="U11" s="458">
        <v>-3.360653490858255E-2</v>
      </c>
      <c r="V11" s="459">
        <v>29027</v>
      </c>
      <c r="W11" s="459">
        <v>28752</v>
      </c>
      <c r="X11" s="458">
        <v>9.56455203116305E-3</v>
      </c>
      <c r="Y11" s="486">
        <v>2.1647400999328807</v>
      </c>
      <c r="Z11" s="485">
        <v>2.2030495747452301</v>
      </c>
    </row>
    <row r="12" spans="1:26" ht="15.75" thickBot="1">
      <c r="A12" s="965"/>
      <c r="B12" s="488" t="s">
        <v>60</v>
      </c>
      <c r="C12" s="459">
        <v>9332</v>
      </c>
      <c r="D12" s="459">
        <v>8738</v>
      </c>
      <c r="E12" s="458">
        <v>6.7978942549782553E-2</v>
      </c>
      <c r="F12" s="459">
        <v>3261</v>
      </c>
      <c r="G12" s="459">
        <v>3415</v>
      </c>
      <c r="H12" s="458">
        <v>-4.5095168374816981E-2</v>
      </c>
      <c r="I12" s="459">
        <v>6071</v>
      </c>
      <c r="J12" s="459">
        <v>5323</v>
      </c>
      <c r="K12" s="458">
        <v>0.14052226188239714</v>
      </c>
      <c r="L12" s="487"/>
      <c r="M12" s="460">
        <v>0.52202230343922784</v>
      </c>
      <c r="N12" s="460">
        <v>0.6109882549511032</v>
      </c>
      <c r="O12" s="458">
        <v>-0.14560992096156611</v>
      </c>
      <c r="P12" s="459">
        <v>11141</v>
      </c>
      <c r="Q12" s="459">
        <v>12433</v>
      </c>
      <c r="R12" s="458">
        <v>-0.10391699509370224</v>
      </c>
      <c r="S12" s="459">
        <v>21342</v>
      </c>
      <c r="T12" s="459">
        <v>20349</v>
      </c>
      <c r="U12" s="458">
        <v>4.8798466755123102E-2</v>
      </c>
      <c r="V12" s="459">
        <v>21711</v>
      </c>
      <c r="W12" s="459">
        <v>23341</v>
      </c>
      <c r="X12" s="458">
        <v>-6.9834197335161302E-2</v>
      </c>
      <c r="Y12" s="486">
        <v>2.3265109301328759</v>
      </c>
      <c r="Z12" s="485">
        <v>2.6712062256809337</v>
      </c>
    </row>
    <row r="13" spans="1:26" ht="15.75" thickBot="1">
      <c r="A13" s="484" t="s">
        <v>65</v>
      </c>
      <c r="B13" s="483"/>
      <c r="C13" s="480">
        <v>22741</v>
      </c>
      <c r="D13" s="480">
        <v>21789</v>
      </c>
      <c r="E13" s="479">
        <v>4.3691771077149021E-2</v>
      </c>
      <c r="F13" s="480">
        <v>7243</v>
      </c>
      <c r="G13" s="480">
        <v>7138</v>
      </c>
      <c r="H13" s="479">
        <v>1.4710002801905295E-2</v>
      </c>
      <c r="I13" s="480">
        <v>15498</v>
      </c>
      <c r="J13" s="480">
        <v>14651</v>
      </c>
      <c r="K13" s="479">
        <v>5.7811753463927376E-2</v>
      </c>
      <c r="L13" s="487"/>
      <c r="M13" s="481">
        <v>0.44682580348781736</v>
      </c>
      <c r="N13" s="481">
        <v>0.46259018124230161</v>
      </c>
      <c r="O13" s="479">
        <v>-3.4078496245096401E-2</v>
      </c>
      <c r="P13" s="480">
        <v>25289</v>
      </c>
      <c r="Q13" s="480">
        <v>26289</v>
      </c>
      <c r="R13" s="479">
        <v>-3.8038723420442011E-2</v>
      </c>
      <c r="S13" s="480">
        <v>56597</v>
      </c>
      <c r="T13" s="480">
        <v>56830</v>
      </c>
      <c r="U13" s="479">
        <v>-4.0999472109801158E-3</v>
      </c>
      <c r="V13" s="480">
        <v>50738</v>
      </c>
      <c r="W13" s="480">
        <v>52093</v>
      </c>
      <c r="X13" s="479">
        <v>-2.6011172326416216E-2</v>
      </c>
      <c r="Y13" s="478">
        <v>2.2311244008618796</v>
      </c>
      <c r="Z13" s="477">
        <v>2.3907935196658863</v>
      </c>
    </row>
    <row r="14" spans="1:26" ht="15">
      <c r="A14" s="964" t="s">
        <v>43</v>
      </c>
      <c r="B14" s="488" t="s">
        <v>61</v>
      </c>
      <c r="C14" s="459">
        <v>1710</v>
      </c>
      <c r="D14" s="459">
        <v>1435</v>
      </c>
      <c r="E14" s="458">
        <v>0.19163763066202091</v>
      </c>
      <c r="F14" s="459">
        <v>787</v>
      </c>
      <c r="G14" s="459">
        <v>321</v>
      </c>
      <c r="H14" s="458">
        <v>1.4517133956386292</v>
      </c>
      <c r="I14" s="459">
        <v>923</v>
      </c>
      <c r="J14" s="459">
        <v>1114</v>
      </c>
      <c r="K14" s="458">
        <v>-0.17145421903052063</v>
      </c>
      <c r="L14" s="487"/>
      <c r="M14" s="460">
        <v>0.46134775749380214</v>
      </c>
      <c r="N14" s="460">
        <v>0.35895445134575571</v>
      </c>
      <c r="O14" s="458">
        <v>0.28525431503680698</v>
      </c>
      <c r="P14" s="459">
        <v>2047</v>
      </c>
      <c r="Q14" s="459">
        <v>1387</v>
      </c>
      <c r="R14" s="458">
        <v>0.47584715212689255</v>
      </c>
      <c r="S14" s="459">
        <v>4437</v>
      </c>
      <c r="T14" s="459">
        <v>3864</v>
      </c>
      <c r="U14" s="458">
        <v>0.1482919254658385</v>
      </c>
      <c r="V14" s="459">
        <v>4308</v>
      </c>
      <c r="W14" s="459">
        <v>3018</v>
      </c>
      <c r="X14" s="458">
        <v>0.42743538767395628</v>
      </c>
      <c r="Y14" s="486">
        <v>2.5192982456140349</v>
      </c>
      <c r="Z14" s="485">
        <v>2.1031358885017424</v>
      </c>
    </row>
    <row r="15" spans="1:26" ht="15">
      <c r="A15" s="969"/>
      <c r="B15" s="488" t="s">
        <v>60</v>
      </c>
      <c r="C15" s="459">
        <v>7303</v>
      </c>
      <c r="D15" s="459">
        <v>5203</v>
      </c>
      <c r="E15" s="458">
        <v>0.40361330001921969</v>
      </c>
      <c r="F15" s="459">
        <v>5280</v>
      </c>
      <c r="G15" s="459">
        <v>2730</v>
      </c>
      <c r="H15" s="458">
        <v>0.93406593406593408</v>
      </c>
      <c r="I15" s="459">
        <v>2023</v>
      </c>
      <c r="J15" s="459">
        <v>2473</v>
      </c>
      <c r="K15" s="458">
        <v>-0.1819652244237768</v>
      </c>
      <c r="L15" s="487"/>
      <c r="M15" s="460">
        <v>0.68284127448114584</v>
      </c>
      <c r="N15" s="460">
        <v>0.7034990791896869</v>
      </c>
      <c r="O15" s="458">
        <v>-2.9364366378894724E-2</v>
      </c>
      <c r="P15" s="459">
        <v>11680</v>
      </c>
      <c r="Q15" s="459">
        <v>6494</v>
      </c>
      <c r="R15" s="458">
        <v>0.79858330766861718</v>
      </c>
      <c r="S15" s="459">
        <v>17105</v>
      </c>
      <c r="T15" s="459">
        <v>9231</v>
      </c>
      <c r="U15" s="458">
        <v>0.85299534178312209</v>
      </c>
      <c r="V15" s="459">
        <v>21397</v>
      </c>
      <c r="W15" s="459">
        <v>11090</v>
      </c>
      <c r="X15" s="458">
        <v>0.9293958521190262</v>
      </c>
      <c r="Y15" s="486">
        <v>2.9298918252772834</v>
      </c>
      <c r="Z15" s="485">
        <v>2.1314626177205458</v>
      </c>
    </row>
    <row r="16" spans="1:26" ht="15.75" thickBot="1">
      <c r="A16" s="965"/>
      <c r="B16" s="488" t="s">
        <v>59</v>
      </c>
      <c r="C16" s="459">
        <v>23208</v>
      </c>
      <c r="D16" s="459">
        <v>24791</v>
      </c>
      <c r="E16" s="458">
        <v>-6.3853817917792752E-2</v>
      </c>
      <c r="F16" s="459">
        <v>19372</v>
      </c>
      <c r="G16" s="459">
        <v>22376</v>
      </c>
      <c r="H16" s="458">
        <v>-0.13425098319628173</v>
      </c>
      <c r="I16" s="459">
        <v>3836</v>
      </c>
      <c r="J16" s="459">
        <v>2415</v>
      </c>
      <c r="K16" s="458">
        <v>0.58840579710144925</v>
      </c>
      <c r="L16" s="487"/>
      <c r="M16" s="460">
        <v>0.71477712228420698</v>
      </c>
      <c r="N16" s="460">
        <v>0.86133801143943134</v>
      </c>
      <c r="O16" s="458">
        <v>-0.17015490691081669</v>
      </c>
      <c r="P16" s="459">
        <v>40104</v>
      </c>
      <c r="Q16" s="459">
        <v>47135</v>
      </c>
      <c r="R16" s="458">
        <v>-0.14916728545666702</v>
      </c>
      <c r="S16" s="459">
        <v>56107</v>
      </c>
      <c r="T16" s="459">
        <v>54723</v>
      </c>
      <c r="U16" s="458">
        <v>2.529101109222813E-2</v>
      </c>
      <c r="V16" s="459">
        <v>87101</v>
      </c>
      <c r="W16" s="459">
        <v>96173</v>
      </c>
      <c r="X16" s="458">
        <v>-9.4330009462115144E-2</v>
      </c>
      <c r="Y16" s="486">
        <v>3.7530592899000346</v>
      </c>
      <c r="Z16" s="485">
        <v>3.8793513775160342</v>
      </c>
    </row>
    <row r="17" spans="1:26" ht="15.75" thickBot="1">
      <c r="A17" s="484" t="s">
        <v>65</v>
      </c>
      <c r="B17" s="483"/>
      <c r="C17" s="480">
        <v>32221</v>
      </c>
      <c r="D17" s="480">
        <v>31429</v>
      </c>
      <c r="E17" s="479">
        <v>2.5199656368322249E-2</v>
      </c>
      <c r="F17" s="480">
        <v>25439</v>
      </c>
      <c r="G17" s="480">
        <v>25427</v>
      </c>
      <c r="H17" s="479">
        <v>4.7193927714634049E-4</v>
      </c>
      <c r="I17" s="480">
        <v>6782</v>
      </c>
      <c r="J17" s="480">
        <v>6002</v>
      </c>
      <c r="K17" s="479">
        <v>0.12995668110629791</v>
      </c>
      <c r="L17" s="487"/>
      <c r="M17" s="481">
        <v>0.69326069878556063</v>
      </c>
      <c r="N17" s="481">
        <v>0.81123005691704264</v>
      </c>
      <c r="O17" s="479">
        <v>-0.14542034916680324</v>
      </c>
      <c r="P17" s="480">
        <v>53831</v>
      </c>
      <c r="Q17" s="480">
        <v>55016</v>
      </c>
      <c r="R17" s="479">
        <v>-2.1539188599680095E-2</v>
      </c>
      <c r="S17" s="480">
        <v>77649</v>
      </c>
      <c r="T17" s="480">
        <v>67818</v>
      </c>
      <c r="U17" s="479">
        <v>0.14496151464213042</v>
      </c>
      <c r="V17" s="480">
        <v>112806</v>
      </c>
      <c r="W17" s="480">
        <v>110281</v>
      </c>
      <c r="X17" s="479">
        <v>2.289605643764565E-2</v>
      </c>
      <c r="Y17" s="478">
        <v>3.5010086589491327</v>
      </c>
      <c r="Z17" s="477">
        <v>3.5088930605491742</v>
      </c>
    </row>
    <row r="18" spans="1:26" ht="15">
      <c r="A18" s="964" t="s">
        <v>42</v>
      </c>
      <c r="B18" s="488" t="s">
        <v>61</v>
      </c>
      <c r="C18" s="459">
        <v>3275</v>
      </c>
      <c r="D18" s="459">
        <v>3650</v>
      </c>
      <c r="E18" s="458">
        <v>-0.10273972602739725</v>
      </c>
      <c r="F18" s="459">
        <v>1181</v>
      </c>
      <c r="G18" s="459">
        <v>1240</v>
      </c>
      <c r="H18" s="458">
        <v>-4.7580645161290319E-2</v>
      </c>
      <c r="I18" s="459">
        <v>2094</v>
      </c>
      <c r="J18" s="459">
        <v>2410</v>
      </c>
      <c r="K18" s="458">
        <v>-0.13112033195020747</v>
      </c>
      <c r="L18" s="487"/>
      <c r="M18" s="460">
        <v>0.36648648648648646</v>
      </c>
      <c r="N18" s="460">
        <v>0.35850093416858997</v>
      </c>
      <c r="O18" s="458">
        <v>2.2274843819908074E-2</v>
      </c>
      <c r="P18" s="459">
        <v>3051</v>
      </c>
      <c r="Q18" s="459">
        <v>3262</v>
      </c>
      <c r="R18" s="458">
        <v>-6.4684242795830779E-2</v>
      </c>
      <c r="S18" s="459">
        <v>8325</v>
      </c>
      <c r="T18" s="459">
        <v>9099</v>
      </c>
      <c r="U18" s="458">
        <v>-8.5064292779426315E-2</v>
      </c>
      <c r="V18" s="459">
        <v>5821</v>
      </c>
      <c r="W18" s="459">
        <v>6296</v>
      </c>
      <c r="X18" s="458">
        <v>-7.5444726810673449E-2</v>
      </c>
      <c r="Y18" s="486">
        <v>1.7774045801526717</v>
      </c>
      <c r="Z18" s="485">
        <v>1.7249315068493152</v>
      </c>
    </row>
    <row r="19" spans="1:26" ht="15.75" thickBot="1">
      <c r="A19" s="965"/>
      <c r="B19" s="488" t="s">
        <v>66</v>
      </c>
      <c r="C19" s="459">
        <v>7016</v>
      </c>
      <c r="D19" s="459">
        <v>8085</v>
      </c>
      <c r="E19" s="458">
        <v>-0.13222016079158935</v>
      </c>
      <c r="F19" s="459">
        <v>3922</v>
      </c>
      <c r="G19" s="459">
        <v>4083</v>
      </c>
      <c r="H19" s="458">
        <v>-3.9431790350232671E-2</v>
      </c>
      <c r="I19" s="459">
        <v>3094</v>
      </c>
      <c r="J19" s="459">
        <v>4002</v>
      </c>
      <c r="K19" s="458">
        <v>-0.22688655672163918</v>
      </c>
      <c r="L19" s="487"/>
      <c r="M19" s="460">
        <v>0.59565605474561145</v>
      </c>
      <c r="N19" s="460">
        <v>0.57712128169804577</v>
      </c>
      <c r="O19" s="458">
        <v>3.2115906370722369E-2</v>
      </c>
      <c r="P19" s="459">
        <v>12012</v>
      </c>
      <c r="Q19" s="459">
        <v>11311</v>
      </c>
      <c r="R19" s="458">
        <v>6.1975068517372472E-2</v>
      </c>
      <c r="S19" s="459">
        <v>20166</v>
      </c>
      <c r="T19" s="459">
        <v>19599</v>
      </c>
      <c r="U19" s="458">
        <v>2.8930047451400581E-2</v>
      </c>
      <c r="V19" s="459">
        <v>19357</v>
      </c>
      <c r="W19" s="459">
        <v>19792</v>
      </c>
      <c r="X19" s="458">
        <v>-2.1978577202910268E-2</v>
      </c>
      <c r="Y19" s="486">
        <v>2.7589794754846064</v>
      </c>
      <c r="Z19" s="485">
        <v>2.4479901051329622</v>
      </c>
    </row>
    <row r="20" spans="1:26" ht="15.75" thickBot="1">
      <c r="A20" s="484" t="s">
        <v>65</v>
      </c>
      <c r="B20" s="483"/>
      <c r="C20" s="480">
        <v>10291</v>
      </c>
      <c r="D20" s="480">
        <v>11735</v>
      </c>
      <c r="E20" s="479">
        <v>-0.12305070302513847</v>
      </c>
      <c r="F20" s="480">
        <v>5103</v>
      </c>
      <c r="G20" s="480">
        <v>5323</v>
      </c>
      <c r="H20" s="479">
        <v>-4.1330077024234455E-2</v>
      </c>
      <c r="I20" s="480">
        <v>5188</v>
      </c>
      <c r="J20" s="480">
        <v>6412</v>
      </c>
      <c r="K20" s="479">
        <v>-0.19089207735495944</v>
      </c>
      <c r="L20" s="487"/>
      <c r="M20" s="481">
        <v>0.52869327155943979</v>
      </c>
      <c r="N20" s="481">
        <v>0.50780542198062584</v>
      </c>
      <c r="O20" s="479">
        <v>4.1133569423783989E-2</v>
      </c>
      <c r="P20" s="480">
        <v>15063</v>
      </c>
      <c r="Q20" s="480">
        <v>14573</v>
      </c>
      <c r="R20" s="479">
        <v>3.3623824881630411E-2</v>
      </c>
      <c r="S20" s="480">
        <v>28491</v>
      </c>
      <c r="T20" s="480">
        <v>28698</v>
      </c>
      <c r="U20" s="479">
        <v>-7.2130462053104742E-3</v>
      </c>
      <c r="V20" s="480">
        <v>25178</v>
      </c>
      <c r="W20" s="480">
        <v>26088</v>
      </c>
      <c r="X20" s="479">
        <v>-3.48819380558111E-2</v>
      </c>
      <c r="Y20" s="478">
        <v>2.4466038285880867</v>
      </c>
      <c r="Z20" s="477">
        <v>2.2230933106092885</v>
      </c>
    </row>
    <row r="21" spans="1:26" ht="15">
      <c r="A21" s="964" t="s">
        <v>41</v>
      </c>
      <c r="B21" s="488" t="s">
        <v>61</v>
      </c>
      <c r="C21" s="459">
        <v>2311</v>
      </c>
      <c r="D21" s="459">
        <v>2394</v>
      </c>
      <c r="E21" s="458">
        <v>-3.4670008354218879E-2</v>
      </c>
      <c r="F21" s="459">
        <v>1224</v>
      </c>
      <c r="G21" s="459">
        <v>1072</v>
      </c>
      <c r="H21" s="458">
        <v>0.1417910447761194</v>
      </c>
      <c r="I21" s="459">
        <v>1087</v>
      </c>
      <c r="J21" s="459">
        <v>1322</v>
      </c>
      <c r="K21" s="458">
        <v>-0.1777609682299546</v>
      </c>
      <c r="L21" s="487"/>
      <c r="M21" s="460">
        <v>0.58778930566640064</v>
      </c>
      <c r="N21" s="460">
        <v>0.57020930705141226</v>
      </c>
      <c r="O21" s="458">
        <v>3.0830781605259316E-2</v>
      </c>
      <c r="P21" s="459">
        <v>2946</v>
      </c>
      <c r="Q21" s="459">
        <v>2806</v>
      </c>
      <c r="R21" s="458">
        <v>4.9893086243763367E-2</v>
      </c>
      <c r="S21" s="459">
        <v>5012</v>
      </c>
      <c r="T21" s="459">
        <v>4921</v>
      </c>
      <c r="U21" s="458">
        <v>1.849217638691323E-2</v>
      </c>
      <c r="V21" s="459">
        <v>4862</v>
      </c>
      <c r="W21" s="459">
        <v>4849</v>
      </c>
      <c r="X21" s="458">
        <v>2.6809651474530832E-3</v>
      </c>
      <c r="Y21" s="486">
        <v>2.1038511466897445</v>
      </c>
      <c r="Z21" s="485">
        <v>2.0254803675856308</v>
      </c>
    </row>
    <row r="22" spans="1:26" ht="15.75" thickBot="1">
      <c r="A22" s="965"/>
      <c r="B22" s="488" t="s">
        <v>60</v>
      </c>
      <c r="C22" s="459">
        <v>3512</v>
      </c>
      <c r="D22" s="459">
        <v>3702</v>
      </c>
      <c r="E22" s="458">
        <v>-5.1323608860075635E-2</v>
      </c>
      <c r="F22" s="459">
        <v>2496</v>
      </c>
      <c r="G22" s="459">
        <v>2574</v>
      </c>
      <c r="H22" s="458">
        <v>-3.0303030303030304E-2</v>
      </c>
      <c r="I22" s="459">
        <v>1016</v>
      </c>
      <c r="J22" s="459">
        <v>1128</v>
      </c>
      <c r="K22" s="458">
        <v>-9.9290780141843976E-2</v>
      </c>
      <c r="L22" s="487"/>
      <c r="M22" s="460">
        <v>0.82553280401170082</v>
      </c>
      <c r="N22" s="460">
        <v>0.84977748833170519</v>
      </c>
      <c r="O22" s="458">
        <v>-2.853062672629969E-2</v>
      </c>
      <c r="P22" s="459">
        <v>7902</v>
      </c>
      <c r="Q22" s="459">
        <v>7829</v>
      </c>
      <c r="R22" s="458">
        <v>9.3243070634819267E-3</v>
      </c>
      <c r="S22" s="459">
        <v>9572</v>
      </c>
      <c r="T22" s="459">
        <v>9213</v>
      </c>
      <c r="U22" s="458">
        <v>3.8966677520894388E-2</v>
      </c>
      <c r="V22" s="459">
        <v>14400</v>
      </c>
      <c r="W22" s="459">
        <v>16521</v>
      </c>
      <c r="X22" s="458">
        <v>-0.12838205919738516</v>
      </c>
      <c r="Y22" s="486">
        <v>4.1002277904328022</v>
      </c>
      <c r="Z22" s="485">
        <v>4.4627228525121554</v>
      </c>
    </row>
    <row r="23" spans="1:26" ht="15.75" thickBot="1">
      <c r="A23" s="484" t="s">
        <v>65</v>
      </c>
      <c r="B23" s="483"/>
      <c r="C23" s="480">
        <v>5823</v>
      </c>
      <c r="D23" s="480">
        <v>6096</v>
      </c>
      <c r="E23" s="479">
        <v>-4.4783464566929131E-2</v>
      </c>
      <c r="F23" s="480">
        <v>3720</v>
      </c>
      <c r="G23" s="480">
        <v>3646</v>
      </c>
      <c r="H23" s="479">
        <v>2.029621503017005E-2</v>
      </c>
      <c r="I23" s="480">
        <v>2103</v>
      </c>
      <c r="J23" s="480">
        <v>2450</v>
      </c>
      <c r="K23" s="479">
        <v>-0.14163265306122449</v>
      </c>
      <c r="L23" s="482"/>
      <c r="M23" s="481">
        <v>0.743828853538124</v>
      </c>
      <c r="N23" s="481">
        <v>0.75244092259799067</v>
      </c>
      <c r="O23" s="479">
        <v>-1.14455086123324E-2</v>
      </c>
      <c r="P23" s="480">
        <v>10848</v>
      </c>
      <c r="Q23" s="480">
        <v>10635</v>
      </c>
      <c r="R23" s="479">
        <v>2.0028208744710861E-2</v>
      </c>
      <c r="S23" s="480">
        <v>14584</v>
      </c>
      <c r="T23" s="480">
        <v>14134</v>
      </c>
      <c r="U23" s="479">
        <v>3.1838120843356445E-2</v>
      </c>
      <c r="V23" s="480">
        <v>19262</v>
      </c>
      <c r="W23" s="480">
        <v>21370</v>
      </c>
      <c r="X23" s="479">
        <v>-9.8642957416939639E-2</v>
      </c>
      <c r="Y23" s="478">
        <v>3.3079168813326465</v>
      </c>
      <c r="Z23" s="477">
        <v>3.5055774278215224</v>
      </c>
    </row>
    <row r="24" spans="1:26" ht="4.5" customHeight="1" thickBot="1">
      <c r="A24" s="411"/>
      <c r="B24" s="410"/>
      <c r="C24" s="406"/>
      <c r="D24" s="406"/>
      <c r="E24" s="408"/>
      <c r="F24" s="406"/>
      <c r="G24" s="406"/>
      <c r="H24" s="408"/>
      <c r="I24" s="406"/>
      <c r="J24" s="406"/>
      <c r="K24" s="408"/>
      <c r="L24" s="476"/>
      <c r="M24" s="407"/>
      <c r="N24" s="407"/>
      <c r="O24" s="408"/>
      <c r="P24" s="406"/>
      <c r="Q24" s="406"/>
      <c r="R24" s="408"/>
      <c r="S24" s="406"/>
      <c r="T24" s="406"/>
      <c r="U24" s="408"/>
      <c r="V24" s="406"/>
      <c r="W24" s="406"/>
      <c r="X24" s="408"/>
      <c r="Y24" s="475"/>
      <c r="Z24" s="474"/>
    </row>
    <row r="25" spans="1:26" ht="16.5" thickBot="1">
      <c r="A25" s="953" t="s">
        <v>40</v>
      </c>
      <c r="B25" s="954"/>
      <c r="C25" s="401">
        <v>181695</v>
      </c>
      <c r="D25" s="401">
        <v>180852</v>
      </c>
      <c r="E25" s="400">
        <v>4.6612699887200581E-3</v>
      </c>
      <c r="F25" s="401">
        <v>139272</v>
      </c>
      <c r="G25" s="401">
        <v>139075</v>
      </c>
      <c r="H25" s="400">
        <v>1.416501887470789E-3</v>
      </c>
      <c r="I25" s="401">
        <v>42423</v>
      </c>
      <c r="J25" s="401">
        <v>41777</v>
      </c>
      <c r="K25" s="400">
        <v>1.5463053833449028E-2</v>
      </c>
      <c r="L25" s="473"/>
      <c r="M25" s="402">
        <v>0.71136365412722857</v>
      </c>
      <c r="N25" s="402">
        <v>0.75578116497276382</v>
      </c>
      <c r="O25" s="400">
        <v>-5.8770333138873476E-2</v>
      </c>
      <c r="P25" s="401">
        <v>273042</v>
      </c>
      <c r="Q25" s="401">
        <v>274994</v>
      </c>
      <c r="R25" s="400">
        <v>-7.0983366909823488E-3</v>
      </c>
      <c r="S25" s="401">
        <v>383829</v>
      </c>
      <c r="T25" s="401">
        <v>363854</v>
      </c>
      <c r="U25" s="400">
        <v>5.4898393311603004E-2</v>
      </c>
      <c r="V25" s="401">
        <v>483965</v>
      </c>
      <c r="W25" s="401">
        <v>485836</v>
      </c>
      <c r="X25" s="400">
        <v>-3.8510937847339431E-3</v>
      </c>
      <c r="Y25" s="472">
        <v>2.6636120971958501</v>
      </c>
      <c r="Z25" s="471">
        <v>2.6863733881848142</v>
      </c>
    </row>
    <row r="26" spans="1:26" s="468" customFormat="1" ht="11.25" customHeight="1" thickBot="1">
      <c r="A26" s="470"/>
      <c r="B26" s="470"/>
      <c r="C26" s="459"/>
      <c r="D26" s="459"/>
      <c r="E26" s="460"/>
      <c r="F26" s="459"/>
      <c r="G26" s="459"/>
      <c r="H26" s="460"/>
      <c r="I26" s="459"/>
      <c r="J26" s="459"/>
      <c r="K26" s="460"/>
      <c r="L26" s="470"/>
      <c r="M26" s="460"/>
      <c r="N26" s="460"/>
      <c r="O26" s="460"/>
      <c r="P26" s="459"/>
      <c r="Q26" s="459"/>
      <c r="R26" s="460"/>
      <c r="S26" s="459"/>
      <c r="T26" s="459"/>
      <c r="U26" s="460"/>
      <c r="V26" s="459"/>
      <c r="W26" s="459"/>
      <c r="X26" s="460"/>
      <c r="Y26" s="469"/>
      <c r="Z26" s="469"/>
    </row>
    <row r="27" spans="1:26" ht="16.5" thickBot="1">
      <c r="A27" s="967" t="s">
        <v>64</v>
      </c>
      <c r="B27" s="968"/>
      <c r="C27" s="465">
        <v>8489</v>
      </c>
      <c r="D27" s="465">
        <v>8528</v>
      </c>
      <c r="E27" s="464">
        <v>-4.5731707317073168E-3</v>
      </c>
      <c r="F27" s="465">
        <v>2502</v>
      </c>
      <c r="G27" s="465">
        <v>2647</v>
      </c>
      <c r="H27" s="464">
        <v>-5.4778995088779751E-2</v>
      </c>
      <c r="I27" s="465">
        <v>5987</v>
      </c>
      <c r="J27" s="465">
        <v>5881</v>
      </c>
      <c r="K27" s="464">
        <v>1.8024145553477301E-2</v>
      </c>
      <c r="L27" s="467"/>
      <c r="M27" s="466">
        <v>0.45279946357584178</v>
      </c>
      <c r="N27" s="466">
        <v>0.38354990718263604</v>
      </c>
      <c r="O27" s="464">
        <v>0.18054901095369313</v>
      </c>
      <c r="P27" s="465">
        <v>9454</v>
      </c>
      <c r="Q27" s="465">
        <v>8058</v>
      </c>
      <c r="R27" s="464">
        <v>0.17324398113675851</v>
      </c>
      <c r="S27" s="465">
        <v>20879</v>
      </c>
      <c r="T27" s="465">
        <v>21009</v>
      </c>
      <c r="U27" s="464">
        <v>-6.1878242657908518E-3</v>
      </c>
      <c r="V27" s="465">
        <v>19350</v>
      </c>
      <c r="W27" s="465">
        <v>17578</v>
      </c>
      <c r="X27" s="464">
        <v>0.10080782796677665</v>
      </c>
      <c r="Y27" s="463">
        <v>2.2794204264342088</v>
      </c>
      <c r="Z27" s="462">
        <v>2.0612101313320825</v>
      </c>
    </row>
    <row r="28" spans="1:26">
      <c r="O28" s="461"/>
    </row>
    <row r="30" spans="1:26" ht="24" thickBot="1">
      <c r="A30" s="966" t="s">
        <v>63</v>
      </c>
      <c r="B30" s="966"/>
      <c r="C30" s="966"/>
      <c r="D30" s="966"/>
      <c r="E30" s="966"/>
      <c r="F30" s="966"/>
      <c r="G30" s="966"/>
      <c r="H30" s="966"/>
      <c r="I30" s="966"/>
      <c r="J30" s="966"/>
      <c r="K30" s="966"/>
      <c r="L30" s="966"/>
      <c r="M30" s="966"/>
      <c r="N30" s="966"/>
      <c r="O30" s="966"/>
      <c r="P30" s="966"/>
      <c r="Q30" s="966"/>
      <c r="R30" s="966"/>
      <c r="S30" s="966"/>
      <c r="T30" s="966"/>
      <c r="U30" s="966"/>
      <c r="V30" s="966"/>
      <c r="W30" s="966"/>
      <c r="X30" s="966"/>
      <c r="Y30" s="966"/>
      <c r="Z30" s="966"/>
    </row>
    <row r="31" spans="1:26" ht="15">
      <c r="A31" s="440"/>
      <c r="B31" s="439"/>
      <c r="C31" s="942" t="s">
        <v>57</v>
      </c>
      <c r="D31" s="942"/>
      <c r="E31" s="436" t="s">
        <v>49</v>
      </c>
      <c r="F31" s="942" t="s">
        <v>56</v>
      </c>
      <c r="G31" s="942"/>
      <c r="H31" s="436" t="s">
        <v>49</v>
      </c>
      <c r="I31" s="942" t="s">
        <v>55</v>
      </c>
      <c r="J31" s="942"/>
      <c r="K31" s="438" t="s">
        <v>49</v>
      </c>
      <c r="L31" s="437"/>
      <c r="M31" s="955" t="s">
        <v>54</v>
      </c>
      <c r="N31" s="955"/>
      <c r="O31" s="436" t="s">
        <v>53</v>
      </c>
      <c r="P31" s="942" t="s">
        <v>52</v>
      </c>
      <c r="Q31" s="942"/>
      <c r="R31" s="436" t="s">
        <v>49</v>
      </c>
      <c r="S31" s="942" t="s">
        <v>51</v>
      </c>
      <c r="T31" s="942"/>
      <c r="U31" s="436" t="s">
        <v>49</v>
      </c>
      <c r="V31" s="942" t="s">
        <v>50</v>
      </c>
      <c r="W31" s="942"/>
      <c r="X31" s="436" t="s">
        <v>49</v>
      </c>
      <c r="Y31" s="943" t="s">
        <v>48</v>
      </c>
      <c r="Z31" s="944"/>
    </row>
    <row r="32" spans="1:26" ht="28.5" customHeight="1" thickBot="1">
      <c r="A32" s="956" t="s">
        <v>62</v>
      </c>
      <c r="B32" s="957"/>
      <c r="C32" s="433">
        <v>2011</v>
      </c>
      <c r="D32" s="433">
        <v>2010</v>
      </c>
      <c r="E32" s="434" t="s">
        <v>46</v>
      </c>
      <c r="F32" s="433">
        <v>2011</v>
      </c>
      <c r="G32" s="433">
        <v>2010</v>
      </c>
      <c r="H32" s="434" t="s">
        <v>46</v>
      </c>
      <c r="I32" s="433">
        <v>2011</v>
      </c>
      <c r="J32" s="433">
        <v>2010</v>
      </c>
      <c r="K32" s="434" t="s">
        <v>46</v>
      </c>
      <c r="L32" s="435"/>
      <c r="M32" s="433">
        <v>2011</v>
      </c>
      <c r="N32" s="433">
        <v>2010</v>
      </c>
      <c r="O32" s="434" t="s">
        <v>46</v>
      </c>
      <c r="P32" s="433">
        <v>2011</v>
      </c>
      <c r="Q32" s="433">
        <v>2010</v>
      </c>
      <c r="R32" s="434" t="s">
        <v>46</v>
      </c>
      <c r="S32" s="433">
        <v>2011</v>
      </c>
      <c r="T32" s="433">
        <v>2010</v>
      </c>
      <c r="U32" s="434" t="s">
        <v>46</v>
      </c>
      <c r="V32" s="433">
        <v>2011</v>
      </c>
      <c r="W32" s="433">
        <v>2010</v>
      </c>
      <c r="X32" s="434" t="s">
        <v>46</v>
      </c>
      <c r="Y32" s="433">
        <v>2011</v>
      </c>
      <c r="Z32" s="432">
        <v>2010</v>
      </c>
    </row>
    <row r="33" spans="1:26" ht="15">
      <c r="A33" s="958" t="s">
        <v>61</v>
      </c>
      <c r="B33" s="959"/>
      <c r="C33" s="459">
        <f>C7+C11+C14+C18+C21</f>
        <v>30569</v>
      </c>
      <c r="D33" s="459">
        <f>D7+D11+D14+D18+D21</f>
        <v>30329</v>
      </c>
      <c r="E33" s="458">
        <f>(C33-D33)/D33</f>
        <v>7.9132183718553205E-3</v>
      </c>
      <c r="F33" s="459">
        <f>F7+F11+F14+F18+F21</f>
        <v>15157</v>
      </c>
      <c r="G33" s="459">
        <f>G7+G11+G14+G18+G21</f>
        <v>14398</v>
      </c>
      <c r="H33" s="458">
        <f>(F33-G33)/G33</f>
        <v>5.2715654952076675E-2</v>
      </c>
      <c r="I33" s="459">
        <f>I7+I11+I14+I18+I21</f>
        <v>15412</v>
      </c>
      <c r="J33" s="459">
        <f>J7+J11+J14+J18+J21</f>
        <v>15931</v>
      </c>
      <c r="K33" s="458">
        <f>(I33-J33)/J33</f>
        <v>-3.2577992593057561E-2</v>
      </c>
      <c r="L33" s="428"/>
      <c r="M33" s="460">
        <f t="shared" ref="M33:N35" si="0">P33/S33</f>
        <v>0.46549667036625969</v>
      </c>
      <c r="N33" s="460">
        <f t="shared" si="0"/>
        <v>0.4694738950651729</v>
      </c>
      <c r="O33" s="458">
        <f>M33/N33-1</f>
        <v>-8.471663154691611E-3</v>
      </c>
      <c r="P33" s="459">
        <f>P7+P11+P14+P18+P21</f>
        <v>33553</v>
      </c>
      <c r="Q33" s="459">
        <f>Q7+Q11+Q14+Q18+Q21</f>
        <v>32812</v>
      </c>
      <c r="R33" s="458">
        <f>(P33-Q33)/Q33</f>
        <v>2.2583201267828843E-2</v>
      </c>
      <c r="S33" s="459">
        <f>S7+S11+S14+S18+S21</f>
        <v>72080</v>
      </c>
      <c r="T33" s="459">
        <f>T7+T11+T14+T18+T21</f>
        <v>69891</v>
      </c>
      <c r="U33" s="458">
        <f>(S33-T33)/T33</f>
        <v>3.1320198594955002E-2</v>
      </c>
      <c r="V33" s="459">
        <f>V7+V11+V14+V18+V21</f>
        <v>64514</v>
      </c>
      <c r="W33" s="459">
        <f>W7+W11+W14+W18+W21</f>
        <v>63480</v>
      </c>
      <c r="X33" s="458">
        <f>(V33-W33)/W33</f>
        <v>1.6288594833018272E-2</v>
      </c>
      <c r="Y33" s="457">
        <f t="shared" ref="Y33:Z35" si="1">V33/C33</f>
        <v>2.1104386797082011</v>
      </c>
      <c r="Z33" s="456">
        <f t="shared" si="1"/>
        <v>2.0930462593557322</v>
      </c>
    </row>
    <row r="34" spans="1:26" ht="15">
      <c r="A34" s="960" t="s">
        <v>60</v>
      </c>
      <c r="B34" s="961"/>
      <c r="C34" s="453">
        <f>C8+C12+C19+C15+C22</f>
        <v>42013</v>
      </c>
      <c r="D34" s="453">
        <f>D8+D12+D19+D15+D22</f>
        <v>40697</v>
      </c>
      <c r="E34" s="452">
        <f>(C34-D34)/D34</f>
        <v>3.2336535862594294E-2</v>
      </c>
      <c r="F34" s="453">
        <f>F8+F12+F19+F15+F22</f>
        <v>28137</v>
      </c>
      <c r="G34" s="453">
        <f>G8+G12+G19+G15+G22</f>
        <v>25908</v>
      </c>
      <c r="H34" s="452">
        <f>(F34-G34)/G34</f>
        <v>8.6035201482167672E-2</v>
      </c>
      <c r="I34" s="453">
        <f>I8+I12+I19+I15+I22</f>
        <v>13876</v>
      </c>
      <c r="J34" s="453">
        <f>J8+J12+J19+J15+J22</f>
        <v>14789</v>
      </c>
      <c r="K34" s="452">
        <f>(I34-J34)/J34</f>
        <v>-6.1735073365339101E-2</v>
      </c>
      <c r="L34" s="428"/>
      <c r="M34" s="455">
        <f t="shared" si="0"/>
        <v>0.67286508452906868</v>
      </c>
      <c r="N34" s="454">
        <f t="shared" si="0"/>
        <v>0.69896329138684232</v>
      </c>
      <c r="O34" s="452">
        <f>M34/N34-1</f>
        <v>-3.7338451359857694E-2</v>
      </c>
      <c r="P34" s="453">
        <f>P8+P12+P19+P15+P22</f>
        <v>58945</v>
      </c>
      <c r="Q34" s="453">
        <f>Q8+Q12+Q19+Q15+Q22</f>
        <v>53600</v>
      </c>
      <c r="R34" s="452">
        <f>(P34-Q34)/Q34</f>
        <v>9.9720149253731349E-2</v>
      </c>
      <c r="S34" s="453">
        <f>S8+S12+S19+S15+S22</f>
        <v>87603</v>
      </c>
      <c r="T34" s="453">
        <f>T8+T12+T19+T15+T22</f>
        <v>76685</v>
      </c>
      <c r="U34" s="452">
        <f>(S34-T34)/T34</f>
        <v>0.1423746495403273</v>
      </c>
      <c r="V34" s="453">
        <f>V8+V12+V19+V15+V22</f>
        <v>102602</v>
      </c>
      <c r="W34" s="453">
        <f>W8+W12+W19+W15+W22</f>
        <v>95734</v>
      </c>
      <c r="X34" s="452">
        <f>(V34-W34)/W34</f>
        <v>7.1740447489919992E-2</v>
      </c>
      <c r="Y34" s="451">
        <f t="shared" si="1"/>
        <v>2.4421488586865969</v>
      </c>
      <c r="Z34" s="450">
        <f t="shared" si="1"/>
        <v>2.3523601248249255</v>
      </c>
    </row>
    <row r="35" spans="1:26" ht="15.75" thickBot="1">
      <c r="A35" s="962" t="s">
        <v>59</v>
      </c>
      <c r="B35" s="963"/>
      <c r="C35" s="449">
        <f>C9+C16</f>
        <v>109113</v>
      </c>
      <c r="D35" s="444">
        <f>D9+D16</f>
        <v>109826</v>
      </c>
      <c r="E35" s="446">
        <f>(C35-D35)/D35</f>
        <v>-6.4920874838380709E-3</v>
      </c>
      <c r="F35" s="445">
        <f>F9+F16</f>
        <v>95978</v>
      </c>
      <c r="G35" s="444">
        <f>G9+G16</f>
        <v>98769</v>
      </c>
      <c r="H35" s="446">
        <f>(F35-G35)/G35</f>
        <v>-2.8257854185017566E-2</v>
      </c>
      <c r="I35" s="445">
        <f>I9+I16</f>
        <v>13135</v>
      </c>
      <c r="J35" s="444">
        <f>J9+J16</f>
        <v>11057</v>
      </c>
      <c r="K35" s="443">
        <f>(I35-J35)/J35</f>
        <v>0.18793524464140363</v>
      </c>
      <c r="L35" s="420"/>
      <c r="M35" s="448">
        <f t="shared" si="0"/>
        <v>0.8054750028998956</v>
      </c>
      <c r="N35" s="447">
        <f t="shared" si="0"/>
        <v>0.86792956488922024</v>
      </c>
      <c r="O35" s="446">
        <f>M35/N35-1</f>
        <v>-7.1958099500039618E-2</v>
      </c>
      <c r="P35" s="445">
        <f>P9+P16</f>
        <v>180544</v>
      </c>
      <c r="Q35" s="444">
        <f>Q9+Q16</f>
        <v>188582</v>
      </c>
      <c r="R35" s="446">
        <f>(P35-Q35)/Q35</f>
        <v>-4.262336808391045E-2</v>
      </c>
      <c r="S35" s="445">
        <f>S9+S16</f>
        <v>224146</v>
      </c>
      <c r="T35" s="444">
        <f>T9+T16</f>
        <v>217278</v>
      </c>
      <c r="U35" s="446">
        <f>(S35-T35)/T35</f>
        <v>3.1609274754001784E-2</v>
      </c>
      <c r="V35" s="445">
        <f>V9+V16</f>
        <v>316849</v>
      </c>
      <c r="W35" s="444">
        <f>W9+W16</f>
        <v>326622</v>
      </c>
      <c r="X35" s="443">
        <f>(V35-W35)/W35</f>
        <v>-2.9921438237473286E-2</v>
      </c>
      <c r="Y35" s="442">
        <f t="shared" si="1"/>
        <v>2.9038611347868724</v>
      </c>
      <c r="Z35" s="441">
        <f t="shared" si="1"/>
        <v>2.9739952288164915</v>
      </c>
    </row>
    <row r="36" spans="1:26" ht="4.5" customHeight="1" thickBot="1">
      <c r="A36" s="411"/>
      <c r="B36" s="410"/>
      <c r="C36" s="406"/>
      <c r="D36" s="406"/>
      <c r="E36" s="405"/>
      <c r="F36" s="406"/>
      <c r="G36" s="406"/>
      <c r="H36" s="405"/>
      <c r="I36" s="406"/>
      <c r="J36" s="406"/>
      <c r="K36" s="409"/>
      <c r="L36" s="408"/>
      <c r="M36" s="407"/>
      <c r="N36" s="407"/>
      <c r="O36" s="405"/>
      <c r="P36" s="406"/>
      <c r="Q36" s="406"/>
      <c r="R36" s="405"/>
      <c r="S36" s="406"/>
      <c r="T36" s="406"/>
      <c r="U36" s="405"/>
      <c r="V36" s="406"/>
      <c r="W36" s="406"/>
      <c r="X36" s="405"/>
      <c r="Y36" s="404"/>
      <c r="Z36" s="404"/>
    </row>
    <row r="37" spans="1:26" ht="16.5" thickBot="1">
      <c r="A37" s="953" t="s">
        <v>40</v>
      </c>
      <c r="B37" s="954"/>
      <c r="C37" s="401">
        <f>SUM(C33:C35)</f>
        <v>181695</v>
      </c>
      <c r="D37" s="401">
        <f>SUM(D33:D35)</f>
        <v>180852</v>
      </c>
      <c r="E37" s="400">
        <f>(C37-D37)/D37</f>
        <v>4.6612699887200581E-3</v>
      </c>
      <c r="F37" s="401">
        <f>SUM(F33:F35)</f>
        <v>139272</v>
      </c>
      <c r="G37" s="401">
        <f>SUM(G33:G35)</f>
        <v>139075</v>
      </c>
      <c r="H37" s="400">
        <f>(F37-G37)/G37</f>
        <v>1.416501887470789E-3</v>
      </c>
      <c r="I37" s="401">
        <f>SUM(I33:I35)</f>
        <v>42423</v>
      </c>
      <c r="J37" s="401">
        <f>SUM(J33:J35)</f>
        <v>41777</v>
      </c>
      <c r="K37" s="400">
        <f>(I37-J37)/J37</f>
        <v>1.5463053833449028E-2</v>
      </c>
      <c r="L37" s="403"/>
      <c r="M37" s="402">
        <f>P37/S37</f>
        <v>0.71136365412722857</v>
      </c>
      <c r="N37" s="402">
        <f>Q37/T37</f>
        <v>0.75578116497276382</v>
      </c>
      <c r="O37" s="400">
        <f>M37/N37-1</f>
        <v>-5.8770333138873476E-2</v>
      </c>
      <c r="P37" s="401">
        <f>SUM(P33:P35)</f>
        <v>273042</v>
      </c>
      <c r="Q37" s="401">
        <f>SUM(Q33:Q35)</f>
        <v>274994</v>
      </c>
      <c r="R37" s="400">
        <f>(P37-Q37)/Q37</f>
        <v>-7.0983366909823488E-3</v>
      </c>
      <c r="S37" s="401">
        <f>SUM(S33:S35)</f>
        <v>383829</v>
      </c>
      <c r="T37" s="401">
        <f>SUM(T33:T35)</f>
        <v>363854</v>
      </c>
      <c r="U37" s="400">
        <f>(S37-T37)/T37</f>
        <v>5.4898393311603004E-2</v>
      </c>
      <c r="V37" s="401">
        <f>SUM(V33:V35)</f>
        <v>483965</v>
      </c>
      <c r="W37" s="401">
        <f>SUM(W33:W35)</f>
        <v>485836</v>
      </c>
      <c r="X37" s="400">
        <f>(V37-W37)/W37</f>
        <v>-3.8510937847339431E-3</v>
      </c>
      <c r="Y37" s="399">
        <f>V37/C37</f>
        <v>2.6636120971958501</v>
      </c>
      <c r="Z37" s="398">
        <f>W37/D37</f>
        <v>2.6863733881848142</v>
      </c>
    </row>
    <row r="38" spans="1:26" ht="11.25" customHeight="1">
      <c r="A38" s="395"/>
      <c r="B38" s="395"/>
      <c r="C38" s="395"/>
      <c r="D38" s="395"/>
      <c r="E38" s="396"/>
      <c r="F38" s="395"/>
      <c r="G38" s="395"/>
      <c r="H38" s="396"/>
      <c r="I38" s="395"/>
      <c r="J38" s="395"/>
      <c r="K38" s="396"/>
      <c r="L38" s="395"/>
      <c r="M38" s="397"/>
      <c r="N38" s="397"/>
      <c r="O38" s="396"/>
      <c r="P38" s="395"/>
      <c r="Q38" s="395"/>
      <c r="R38" s="395"/>
      <c r="S38" s="395"/>
      <c r="T38" s="395"/>
      <c r="U38" s="395"/>
      <c r="V38" s="395"/>
      <c r="W38" s="395"/>
      <c r="X38" s="395"/>
      <c r="Y38" s="395"/>
      <c r="Z38" s="395"/>
    </row>
    <row r="39" spans="1:26">
      <c r="C39" s="394"/>
      <c r="D39" s="394"/>
      <c r="E39" s="394"/>
      <c r="F39" s="394"/>
      <c r="G39" s="394"/>
      <c r="H39" s="394"/>
      <c r="I39" s="394"/>
    </row>
    <row r="40" spans="1:26" ht="24" thickBot="1">
      <c r="A40" s="966" t="s">
        <v>58</v>
      </c>
      <c r="B40" s="966"/>
      <c r="C40" s="966"/>
      <c r="D40" s="966"/>
      <c r="E40" s="966"/>
      <c r="F40" s="966"/>
      <c r="G40" s="966"/>
      <c r="H40" s="966"/>
      <c r="I40" s="966"/>
      <c r="J40" s="966"/>
      <c r="K40" s="966"/>
      <c r="L40" s="966"/>
      <c r="M40" s="966"/>
      <c r="N40" s="966"/>
      <c r="O40" s="966"/>
      <c r="P40" s="966"/>
      <c r="Q40" s="966"/>
      <c r="R40" s="966"/>
      <c r="S40" s="966"/>
      <c r="T40" s="966"/>
      <c r="U40" s="966"/>
      <c r="V40" s="966"/>
      <c r="W40" s="966"/>
      <c r="X40" s="966"/>
      <c r="Y40" s="966"/>
      <c r="Z40" s="966"/>
    </row>
    <row r="41" spans="1:26" ht="15">
      <c r="A41" s="440"/>
      <c r="B41" s="439"/>
      <c r="C41" s="942" t="s">
        <v>57</v>
      </c>
      <c r="D41" s="942"/>
      <c r="E41" s="436" t="s">
        <v>49</v>
      </c>
      <c r="F41" s="942" t="s">
        <v>56</v>
      </c>
      <c r="G41" s="942"/>
      <c r="H41" s="436" t="s">
        <v>49</v>
      </c>
      <c r="I41" s="942" t="s">
        <v>55</v>
      </c>
      <c r="J41" s="942"/>
      <c r="K41" s="438" t="s">
        <v>49</v>
      </c>
      <c r="L41" s="437"/>
      <c r="M41" s="955" t="s">
        <v>54</v>
      </c>
      <c r="N41" s="955"/>
      <c r="O41" s="436" t="s">
        <v>53</v>
      </c>
      <c r="P41" s="942" t="s">
        <v>52</v>
      </c>
      <c r="Q41" s="942"/>
      <c r="R41" s="436" t="s">
        <v>49</v>
      </c>
      <c r="S41" s="942" t="s">
        <v>51</v>
      </c>
      <c r="T41" s="942"/>
      <c r="U41" s="436" t="s">
        <v>49</v>
      </c>
      <c r="V41" s="942" t="s">
        <v>50</v>
      </c>
      <c r="W41" s="942"/>
      <c r="X41" s="436" t="s">
        <v>49</v>
      </c>
      <c r="Y41" s="943" t="s">
        <v>48</v>
      </c>
      <c r="Z41" s="944"/>
    </row>
    <row r="42" spans="1:26" ht="15.75" thickBot="1">
      <c r="A42" s="945" t="s">
        <v>47</v>
      </c>
      <c r="B42" s="946"/>
      <c r="C42" s="433">
        <v>2011</v>
      </c>
      <c r="D42" s="433">
        <v>2010</v>
      </c>
      <c r="E42" s="434" t="s">
        <v>46</v>
      </c>
      <c r="F42" s="433">
        <v>2011</v>
      </c>
      <c r="G42" s="433">
        <v>2010</v>
      </c>
      <c r="H42" s="434" t="s">
        <v>46</v>
      </c>
      <c r="I42" s="433">
        <v>2011</v>
      </c>
      <c r="J42" s="433">
        <v>2010</v>
      </c>
      <c r="K42" s="434" t="s">
        <v>46</v>
      </c>
      <c r="L42" s="435"/>
      <c r="M42" s="433">
        <v>2011</v>
      </c>
      <c r="N42" s="433">
        <v>2010</v>
      </c>
      <c r="O42" s="434" t="s">
        <v>46</v>
      </c>
      <c r="P42" s="433">
        <v>2011</v>
      </c>
      <c r="Q42" s="433">
        <v>2010</v>
      </c>
      <c r="R42" s="434" t="s">
        <v>46</v>
      </c>
      <c r="S42" s="433">
        <v>2011</v>
      </c>
      <c r="T42" s="433">
        <v>2010</v>
      </c>
      <c r="U42" s="434" t="s">
        <v>46</v>
      </c>
      <c r="V42" s="433">
        <v>2011</v>
      </c>
      <c r="W42" s="433">
        <v>2010</v>
      </c>
      <c r="X42" s="434" t="s">
        <v>46</v>
      </c>
      <c r="Y42" s="433">
        <v>2011</v>
      </c>
      <c r="Z42" s="432">
        <v>2010</v>
      </c>
    </row>
    <row r="43" spans="1:26" s="412" customFormat="1" ht="15">
      <c r="A43" s="947" t="s">
        <v>45</v>
      </c>
      <c r="B43" s="948"/>
      <c r="C43" s="406">
        <f>C10</f>
        <v>110619</v>
      </c>
      <c r="D43" s="430">
        <f>D10</f>
        <v>109803</v>
      </c>
      <c r="E43" s="405">
        <f>(C43-D43)/D43</f>
        <v>7.4314909428704135E-3</v>
      </c>
      <c r="F43" s="406">
        <f>F10</f>
        <v>97767</v>
      </c>
      <c r="G43" s="430">
        <f>G10</f>
        <v>97541</v>
      </c>
      <c r="H43" s="405">
        <f>(F43-G43)/G43</f>
        <v>2.3169744005085043E-3</v>
      </c>
      <c r="I43" s="406">
        <f>I10</f>
        <v>12852</v>
      </c>
      <c r="J43" s="430">
        <f>J10</f>
        <v>12262</v>
      </c>
      <c r="K43" s="405">
        <f>(I43-J43)/J43</f>
        <v>4.8116131136845541E-2</v>
      </c>
      <c r="L43" s="428"/>
      <c r="M43" s="407">
        <f t="shared" ref="M43:N47" si="2">P43/S43</f>
        <v>0.81358107191973195</v>
      </c>
      <c r="N43" s="431">
        <f t="shared" si="2"/>
        <v>0.85795981138032529</v>
      </c>
      <c r="O43" s="405">
        <f>M43/N43-1</f>
        <v>-5.1725895399686306E-2</v>
      </c>
      <c r="P43" s="406">
        <f>P10</f>
        <v>168011</v>
      </c>
      <c r="Q43" s="430">
        <f>Q10</f>
        <v>168481</v>
      </c>
      <c r="R43" s="405">
        <f>(P43-Q43)/Q43</f>
        <v>-2.7896320653367441E-3</v>
      </c>
      <c r="S43" s="406">
        <f>S10</f>
        <v>206508</v>
      </c>
      <c r="T43" s="430">
        <f>T10</f>
        <v>196374</v>
      </c>
      <c r="U43" s="405">
        <f>(S43-T43)/T43</f>
        <v>5.1605609703932291E-2</v>
      </c>
      <c r="V43" s="406">
        <f>V10</f>
        <v>275981</v>
      </c>
      <c r="W43" s="430">
        <f>W10</f>
        <v>276004</v>
      </c>
      <c r="X43" s="405">
        <f>(V43-W43)/W43</f>
        <v>-8.3332125621367808E-5</v>
      </c>
      <c r="Y43" s="404">
        <f t="shared" ref="Y43:Z47" si="3">V43/C43</f>
        <v>2.4948788182861894</v>
      </c>
      <c r="Z43" s="429">
        <f t="shared" si="3"/>
        <v>2.5136289536715752</v>
      </c>
    </row>
    <row r="44" spans="1:26" s="412" customFormat="1" ht="15">
      <c r="A44" s="949" t="s">
        <v>44</v>
      </c>
      <c r="B44" s="950"/>
      <c r="C44" s="425">
        <f>C13</f>
        <v>22741</v>
      </c>
      <c r="D44" s="424">
        <f>D13</f>
        <v>21789</v>
      </c>
      <c r="E44" s="423">
        <f>(C44-D44)/D44</f>
        <v>4.3691771077149021E-2</v>
      </c>
      <c r="F44" s="425">
        <f>F13</f>
        <v>7243</v>
      </c>
      <c r="G44" s="424">
        <f>G13</f>
        <v>7138</v>
      </c>
      <c r="H44" s="423">
        <f>(F44-G44)/G44</f>
        <v>1.4710002801905295E-2</v>
      </c>
      <c r="I44" s="425">
        <f>I13</f>
        <v>15498</v>
      </c>
      <c r="J44" s="424">
        <f>J13</f>
        <v>14651</v>
      </c>
      <c r="K44" s="423">
        <f>(I44-J44)/J44</f>
        <v>5.7811753463927376E-2</v>
      </c>
      <c r="L44" s="428"/>
      <c r="M44" s="427">
        <f t="shared" si="2"/>
        <v>0.44682580348781736</v>
      </c>
      <c r="N44" s="426">
        <f t="shared" si="2"/>
        <v>0.46259018124230161</v>
      </c>
      <c r="O44" s="423">
        <f>M44/N44-1</f>
        <v>-3.4078496245096401E-2</v>
      </c>
      <c r="P44" s="425">
        <f>P13</f>
        <v>25289</v>
      </c>
      <c r="Q44" s="424">
        <f>Q13</f>
        <v>26289</v>
      </c>
      <c r="R44" s="423">
        <f>(P44-Q44)/Q44</f>
        <v>-3.8038723420442011E-2</v>
      </c>
      <c r="S44" s="425">
        <f>S13</f>
        <v>56597</v>
      </c>
      <c r="T44" s="424">
        <f>T13</f>
        <v>56830</v>
      </c>
      <c r="U44" s="423">
        <f>(S44-T44)/T44</f>
        <v>-4.0999472109801158E-3</v>
      </c>
      <c r="V44" s="425">
        <f>V13</f>
        <v>50738</v>
      </c>
      <c r="W44" s="424">
        <f>W13</f>
        <v>52093</v>
      </c>
      <c r="X44" s="423">
        <f>(V44-W44)/W44</f>
        <v>-2.6011172326416216E-2</v>
      </c>
      <c r="Y44" s="422">
        <f t="shared" si="3"/>
        <v>2.2311244008618796</v>
      </c>
      <c r="Z44" s="421">
        <f t="shared" si="3"/>
        <v>2.3907935196658863</v>
      </c>
    </row>
    <row r="45" spans="1:26" s="412" customFormat="1" ht="15">
      <c r="A45" s="949" t="s">
        <v>43</v>
      </c>
      <c r="B45" s="950"/>
      <c r="C45" s="425">
        <f>C17</f>
        <v>32221</v>
      </c>
      <c r="D45" s="424">
        <f>D17</f>
        <v>31429</v>
      </c>
      <c r="E45" s="423">
        <f>(C45-D45)/D45</f>
        <v>2.5199656368322249E-2</v>
      </c>
      <c r="F45" s="425">
        <f>F17</f>
        <v>25439</v>
      </c>
      <c r="G45" s="424">
        <f>G17</f>
        <v>25427</v>
      </c>
      <c r="H45" s="423">
        <f>(F45-G45)/G45</f>
        <v>4.7193927714634049E-4</v>
      </c>
      <c r="I45" s="425">
        <f>I17</f>
        <v>6782</v>
      </c>
      <c r="J45" s="424">
        <f>J17</f>
        <v>6002</v>
      </c>
      <c r="K45" s="423">
        <f>(I45-J45)/J45</f>
        <v>0.12995668110629791</v>
      </c>
      <c r="L45" s="428"/>
      <c r="M45" s="427">
        <f t="shared" si="2"/>
        <v>0.69326069878556063</v>
      </c>
      <c r="N45" s="426">
        <f t="shared" si="2"/>
        <v>0.81123005691704264</v>
      </c>
      <c r="O45" s="423">
        <f>M45/N45-1</f>
        <v>-0.14542034916680324</v>
      </c>
      <c r="P45" s="425">
        <f>P17</f>
        <v>53831</v>
      </c>
      <c r="Q45" s="424">
        <f>Q17</f>
        <v>55016</v>
      </c>
      <c r="R45" s="423">
        <f>(P45-Q45)/Q45</f>
        <v>-2.1539188599680095E-2</v>
      </c>
      <c r="S45" s="425">
        <f>S17</f>
        <v>77649</v>
      </c>
      <c r="T45" s="424">
        <f>T17</f>
        <v>67818</v>
      </c>
      <c r="U45" s="423">
        <f>(S45-T45)/T45</f>
        <v>0.14496151464213042</v>
      </c>
      <c r="V45" s="425">
        <f>V17</f>
        <v>112806</v>
      </c>
      <c r="W45" s="424">
        <f>W17</f>
        <v>110281</v>
      </c>
      <c r="X45" s="423">
        <f>(V45-W45)/W45</f>
        <v>2.289605643764565E-2</v>
      </c>
      <c r="Y45" s="422">
        <f t="shared" si="3"/>
        <v>3.5010086589491327</v>
      </c>
      <c r="Z45" s="421">
        <f t="shared" si="3"/>
        <v>3.5088930605491742</v>
      </c>
    </row>
    <row r="46" spans="1:26" s="412" customFormat="1" ht="15">
      <c r="A46" s="949" t="s">
        <v>42</v>
      </c>
      <c r="B46" s="950"/>
      <c r="C46" s="425">
        <f>C20</f>
        <v>10291</v>
      </c>
      <c r="D46" s="424">
        <f>D20</f>
        <v>11735</v>
      </c>
      <c r="E46" s="423">
        <f>(C46-D46)/D46</f>
        <v>-0.12305070302513847</v>
      </c>
      <c r="F46" s="425">
        <f>F20</f>
        <v>5103</v>
      </c>
      <c r="G46" s="424">
        <f>G20</f>
        <v>5323</v>
      </c>
      <c r="H46" s="423">
        <f>(F46-G46)/G46</f>
        <v>-4.1330077024234455E-2</v>
      </c>
      <c r="I46" s="425">
        <f>I20</f>
        <v>5188</v>
      </c>
      <c r="J46" s="424">
        <f>J20</f>
        <v>6412</v>
      </c>
      <c r="K46" s="423">
        <f>(I46-J46)/J46</f>
        <v>-0.19089207735495944</v>
      </c>
      <c r="L46" s="428"/>
      <c r="M46" s="427">
        <f t="shared" si="2"/>
        <v>0.52869327155943979</v>
      </c>
      <c r="N46" s="426">
        <f t="shared" si="2"/>
        <v>0.50780542198062584</v>
      </c>
      <c r="O46" s="423">
        <f>M46/N46-1</f>
        <v>4.1133569423783989E-2</v>
      </c>
      <c r="P46" s="425">
        <f>P20</f>
        <v>15063</v>
      </c>
      <c r="Q46" s="424">
        <f>Q20</f>
        <v>14573</v>
      </c>
      <c r="R46" s="423">
        <f>(P46-Q46)/Q46</f>
        <v>3.3623824881630411E-2</v>
      </c>
      <c r="S46" s="425">
        <f>S20</f>
        <v>28491</v>
      </c>
      <c r="T46" s="424">
        <f>T20</f>
        <v>28698</v>
      </c>
      <c r="U46" s="423">
        <f>(S46-T46)/T46</f>
        <v>-7.2130462053104742E-3</v>
      </c>
      <c r="V46" s="425">
        <f>V20</f>
        <v>25178</v>
      </c>
      <c r="W46" s="424">
        <f>W20</f>
        <v>26088</v>
      </c>
      <c r="X46" s="423">
        <f>(V46-W46)/W46</f>
        <v>-3.48819380558111E-2</v>
      </c>
      <c r="Y46" s="422">
        <f t="shared" si="3"/>
        <v>2.4466038285880867</v>
      </c>
      <c r="Z46" s="421">
        <f t="shared" si="3"/>
        <v>2.2230933106092885</v>
      </c>
    </row>
    <row r="47" spans="1:26" s="412" customFormat="1" ht="15.75" thickBot="1">
      <c r="A47" s="951" t="s">
        <v>41</v>
      </c>
      <c r="B47" s="952"/>
      <c r="C47" s="417">
        <f>C23</f>
        <v>5823</v>
      </c>
      <c r="D47" s="416">
        <f>D23</f>
        <v>6096</v>
      </c>
      <c r="E47" s="415">
        <f>(C47-D47)/D47</f>
        <v>-4.4783464566929131E-2</v>
      </c>
      <c r="F47" s="417">
        <f>F23</f>
        <v>3720</v>
      </c>
      <c r="G47" s="416">
        <f>G23</f>
        <v>3646</v>
      </c>
      <c r="H47" s="415">
        <f>(F47-G47)/G47</f>
        <v>2.029621503017005E-2</v>
      </c>
      <c r="I47" s="417">
        <f>I23</f>
        <v>2103</v>
      </c>
      <c r="J47" s="416">
        <f>J23</f>
        <v>2450</v>
      </c>
      <c r="K47" s="415">
        <f>(I47-J47)/J47</f>
        <v>-0.14163265306122449</v>
      </c>
      <c r="L47" s="420"/>
      <c r="M47" s="419">
        <f t="shared" si="2"/>
        <v>0.743828853538124</v>
      </c>
      <c r="N47" s="418">
        <f t="shared" si="2"/>
        <v>0.75244092259799067</v>
      </c>
      <c r="O47" s="415">
        <f>M47/N47-1</f>
        <v>-1.14455086123324E-2</v>
      </c>
      <c r="P47" s="417">
        <f>P23</f>
        <v>10848</v>
      </c>
      <c r="Q47" s="416">
        <f>Q23</f>
        <v>10635</v>
      </c>
      <c r="R47" s="415">
        <f>(P47-Q47)/Q47</f>
        <v>2.0028208744710861E-2</v>
      </c>
      <c r="S47" s="417">
        <f>S23</f>
        <v>14584</v>
      </c>
      <c r="T47" s="416">
        <f>T23</f>
        <v>14134</v>
      </c>
      <c r="U47" s="415">
        <f>(S47-T47)/T47</f>
        <v>3.1838120843356445E-2</v>
      </c>
      <c r="V47" s="417">
        <f>V23</f>
        <v>19262</v>
      </c>
      <c r="W47" s="416">
        <f>W23</f>
        <v>21370</v>
      </c>
      <c r="X47" s="415">
        <f>(V47-W47)/W47</f>
        <v>-9.8642957416939639E-2</v>
      </c>
      <c r="Y47" s="414">
        <f t="shared" si="3"/>
        <v>3.3079168813326465</v>
      </c>
      <c r="Z47" s="413">
        <f t="shared" si="3"/>
        <v>3.5055774278215224</v>
      </c>
    </row>
    <row r="48" spans="1:26" ht="4.5" customHeight="1" thickBot="1">
      <c r="A48" s="411"/>
      <c r="B48" s="410"/>
      <c r="C48" s="406"/>
      <c r="D48" s="406"/>
      <c r="E48" s="405"/>
      <c r="F48" s="406"/>
      <c r="G48" s="406"/>
      <c r="H48" s="405"/>
      <c r="I48" s="406"/>
      <c r="J48" s="406"/>
      <c r="K48" s="409"/>
      <c r="L48" s="408"/>
      <c r="M48" s="407"/>
      <c r="N48" s="407"/>
      <c r="O48" s="405"/>
      <c r="P48" s="406"/>
      <c r="Q48" s="406"/>
      <c r="R48" s="405"/>
      <c r="S48" s="406"/>
      <c r="T48" s="406"/>
      <c r="U48" s="405"/>
      <c r="V48" s="406"/>
      <c r="W48" s="406"/>
      <c r="X48" s="405"/>
      <c r="Y48" s="404"/>
      <c r="Z48" s="404"/>
    </row>
    <row r="49" spans="1:26" ht="16.5" thickBot="1">
      <c r="A49" s="953" t="s">
        <v>40</v>
      </c>
      <c r="B49" s="954"/>
      <c r="C49" s="401">
        <f>SUM(C43:C47)</f>
        <v>181695</v>
      </c>
      <c r="D49" s="401">
        <f>SUM(D43:D47)</f>
        <v>180852</v>
      </c>
      <c r="E49" s="400">
        <f>(C49-D49)/D49</f>
        <v>4.6612699887200581E-3</v>
      </c>
      <c r="F49" s="401">
        <f>SUM(F43:F47)</f>
        <v>139272</v>
      </c>
      <c r="G49" s="401">
        <f>SUM(G43:G47)</f>
        <v>139075</v>
      </c>
      <c r="H49" s="400">
        <f>(F49-G49)/G49</f>
        <v>1.416501887470789E-3</v>
      </c>
      <c r="I49" s="401">
        <f>SUM(I43:I47)</f>
        <v>42423</v>
      </c>
      <c r="J49" s="401">
        <f>SUM(J43:J47)</f>
        <v>41777</v>
      </c>
      <c r="K49" s="400">
        <f>(I49-J49)/J49</f>
        <v>1.5463053833449028E-2</v>
      </c>
      <c r="L49" s="403"/>
      <c r="M49" s="402">
        <f>P49/S49</f>
        <v>0.71136365412722857</v>
      </c>
      <c r="N49" s="402">
        <f>Q49/T49</f>
        <v>0.75578116497276382</v>
      </c>
      <c r="O49" s="400">
        <f>M49/N49-1</f>
        <v>-5.8770333138873476E-2</v>
      </c>
      <c r="P49" s="401">
        <f>SUM(P43:P47)</f>
        <v>273042</v>
      </c>
      <c r="Q49" s="401">
        <f>SUM(Q43:Q47)</f>
        <v>274994</v>
      </c>
      <c r="R49" s="400">
        <f>(P49-Q49)/Q49</f>
        <v>-7.0983366909823488E-3</v>
      </c>
      <c r="S49" s="401">
        <f>SUM(S43:S47)</f>
        <v>383829</v>
      </c>
      <c r="T49" s="401">
        <f>SUM(T43:T47)</f>
        <v>363854</v>
      </c>
      <c r="U49" s="400">
        <f>(S49-T49)/T49</f>
        <v>5.4898393311603004E-2</v>
      </c>
      <c r="V49" s="401">
        <f>SUM(V43:V47)</f>
        <v>483965</v>
      </c>
      <c r="W49" s="401">
        <f>SUM(W43:W47)</f>
        <v>485836</v>
      </c>
      <c r="X49" s="400">
        <f>(V49-W49)/W49</f>
        <v>-3.8510937847339431E-3</v>
      </c>
      <c r="Y49" s="399">
        <f>V49/C49</f>
        <v>2.6636120971958501</v>
      </c>
      <c r="Z49" s="398">
        <f>W49/D49</f>
        <v>2.6863733881848142</v>
      </c>
    </row>
    <row r="50" spans="1:26" ht="11.25" customHeight="1">
      <c r="A50" s="395"/>
      <c r="B50" s="395"/>
      <c r="C50" s="395"/>
      <c r="D50" s="395"/>
      <c r="E50" s="396"/>
      <c r="F50" s="395"/>
      <c r="G50" s="395"/>
      <c r="H50" s="396"/>
      <c r="I50" s="395"/>
      <c r="J50" s="395"/>
      <c r="K50" s="396"/>
      <c r="L50" s="395"/>
      <c r="M50" s="397"/>
      <c r="N50" s="397"/>
      <c r="O50" s="396"/>
      <c r="P50" s="395"/>
      <c r="Q50" s="395"/>
      <c r="R50" s="395"/>
      <c r="S50" s="395"/>
      <c r="T50" s="395"/>
      <c r="U50" s="395"/>
      <c r="V50" s="395"/>
      <c r="W50" s="395"/>
      <c r="X50" s="395"/>
      <c r="Y50" s="395"/>
      <c r="Z50" s="395"/>
    </row>
    <row r="51" spans="1:26">
      <c r="A51" s="393" t="s">
        <v>39</v>
      </c>
      <c r="C51" s="394"/>
      <c r="D51" s="394"/>
    </row>
    <row r="52" spans="1:26">
      <c r="A52" s="393" t="s">
        <v>38</v>
      </c>
    </row>
  </sheetData>
  <mergeCells count="48">
    <mergeCell ref="A14:A16"/>
    <mergeCell ref="A25:B25"/>
    <mergeCell ref="A21:A22"/>
    <mergeCell ref="A1:Z1"/>
    <mergeCell ref="A2:Z2"/>
    <mergeCell ref="A4:Z4"/>
    <mergeCell ref="C5:D5"/>
    <mergeCell ref="F5:G5"/>
    <mergeCell ref="I5:J5"/>
    <mergeCell ref="M5:N5"/>
    <mergeCell ref="P5:Q5"/>
    <mergeCell ref="S5:T5"/>
    <mergeCell ref="V5:W5"/>
    <mergeCell ref="Y5:Z5"/>
    <mergeCell ref="A7:A9"/>
    <mergeCell ref="A11:A12"/>
    <mergeCell ref="A18:A19"/>
    <mergeCell ref="A40:Z40"/>
    <mergeCell ref="A27:B27"/>
    <mergeCell ref="A30:Z30"/>
    <mergeCell ref="C31:D31"/>
    <mergeCell ref="F31:G31"/>
    <mergeCell ref="I31:J31"/>
    <mergeCell ref="M31:N31"/>
    <mergeCell ref="P31:Q31"/>
    <mergeCell ref="S31:T31"/>
    <mergeCell ref="Y31:Z31"/>
    <mergeCell ref="A45:B45"/>
    <mergeCell ref="A46:B46"/>
    <mergeCell ref="A47:B47"/>
    <mergeCell ref="A49:B49"/>
    <mergeCell ref="V41:W41"/>
    <mergeCell ref="F41:G41"/>
    <mergeCell ref="I41:J41"/>
    <mergeCell ref="M41:N41"/>
    <mergeCell ref="P41:Q41"/>
    <mergeCell ref="V31:W31"/>
    <mergeCell ref="A32:B32"/>
    <mergeCell ref="A33:B33"/>
    <mergeCell ref="A34:B34"/>
    <mergeCell ref="A35:B35"/>
    <mergeCell ref="A37:B37"/>
    <mergeCell ref="S41:T41"/>
    <mergeCell ref="Y41:Z41"/>
    <mergeCell ref="A42:B42"/>
    <mergeCell ref="A43:B43"/>
    <mergeCell ref="A44:B44"/>
    <mergeCell ref="C41:D41"/>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E7" activePane="bottomRight" state="frozen"/>
      <selection pane="topRight" activeCell="C1" sqref="C1"/>
      <selection pane="bottomLeft" activeCell="A7" sqref="A7"/>
      <selection pane="bottomRight" activeCell="A3" sqref="A3"/>
    </sheetView>
  </sheetViews>
  <sheetFormatPr defaultRowHeight="12.75"/>
  <cols>
    <col min="1" max="1" width="21.85546875" style="495" customWidth="1"/>
    <col min="2" max="2" width="30.5703125" style="495" bestFit="1" customWidth="1"/>
    <col min="3" max="4" width="11.42578125" style="495" bestFit="1" customWidth="1"/>
    <col min="5" max="5" width="13.85546875" style="495" customWidth="1"/>
    <col min="6" max="7" width="11.42578125" style="495" bestFit="1" customWidth="1"/>
    <col min="8" max="8" width="11.28515625" style="495" customWidth="1"/>
    <col min="9" max="10" width="9.5703125" style="495" bestFit="1" customWidth="1"/>
    <col min="11" max="11" width="11.28515625" style="495" customWidth="1"/>
    <col min="12" max="12" width="1.140625" style="495" customWidth="1"/>
    <col min="13" max="14" width="11.42578125" style="495" bestFit="1" customWidth="1"/>
    <col min="15" max="15" width="10.28515625" style="495" bestFit="1" customWidth="1"/>
    <col min="16" max="17" width="11.42578125" style="495" customWidth="1"/>
    <col min="18" max="18" width="11.28515625" style="495" customWidth="1"/>
    <col min="19" max="19" width="12.5703125" style="495" customWidth="1"/>
    <col min="20" max="20" width="12" style="495" customWidth="1"/>
    <col min="21" max="21" width="11.28515625" style="495" customWidth="1"/>
    <col min="22" max="22" width="11.7109375" style="495" customWidth="1"/>
    <col min="23" max="24" width="11.28515625" style="495" customWidth="1"/>
    <col min="25" max="26" width="12.28515625" style="495" customWidth="1"/>
    <col min="27" max="16384" width="9.140625" style="495"/>
  </cols>
  <sheetData>
    <row r="1" spans="1:26" ht="26.25">
      <c r="A1" s="1001" t="s">
        <v>68</v>
      </c>
      <c r="B1" s="1001"/>
      <c r="C1" s="1001"/>
      <c r="D1" s="1001"/>
      <c r="E1" s="1001"/>
      <c r="F1" s="1001"/>
      <c r="G1" s="1001"/>
      <c r="H1" s="1001"/>
      <c r="I1" s="1001"/>
      <c r="J1" s="1001"/>
      <c r="K1" s="1001"/>
      <c r="L1" s="1001"/>
      <c r="M1" s="1001"/>
      <c r="N1" s="1001"/>
      <c r="O1" s="1001"/>
      <c r="P1" s="1001"/>
      <c r="Q1" s="1001"/>
      <c r="R1" s="1001"/>
      <c r="S1" s="1001"/>
      <c r="T1" s="1001"/>
      <c r="U1" s="1001"/>
      <c r="V1" s="1001"/>
      <c r="W1" s="1001"/>
      <c r="X1" s="1001"/>
      <c r="Y1" s="1001"/>
      <c r="Z1" s="1001"/>
    </row>
    <row r="2" spans="1:26" s="496" customFormat="1" ht="26.25" customHeight="1">
      <c r="A2" s="1001" t="s">
        <v>69</v>
      </c>
      <c r="B2" s="1001"/>
      <c r="C2" s="1001"/>
      <c r="D2" s="1001"/>
      <c r="E2" s="1001"/>
      <c r="F2" s="1001"/>
      <c r="G2" s="1001"/>
      <c r="H2" s="1001"/>
      <c r="I2" s="1001"/>
      <c r="J2" s="1001"/>
      <c r="K2" s="1001"/>
      <c r="L2" s="1001"/>
      <c r="M2" s="1001"/>
      <c r="N2" s="1001"/>
      <c r="O2" s="1001"/>
      <c r="P2" s="1001"/>
      <c r="Q2" s="1001"/>
      <c r="R2" s="1001"/>
      <c r="S2" s="1001"/>
      <c r="T2" s="1001"/>
      <c r="U2" s="1001"/>
      <c r="V2" s="1001"/>
      <c r="W2" s="1001"/>
      <c r="X2" s="1001"/>
      <c r="Y2" s="1001"/>
      <c r="Z2" s="1001"/>
    </row>
    <row r="3" spans="1:26" s="496" customFormat="1" ht="20.25" customHeight="1">
      <c r="A3" s="497"/>
      <c r="B3" s="497"/>
      <c r="C3" s="497"/>
      <c r="D3" s="497"/>
      <c r="E3" s="497"/>
      <c r="F3" s="497"/>
      <c r="G3" s="497"/>
      <c r="H3" s="497"/>
      <c r="I3" s="497"/>
      <c r="J3" s="497"/>
      <c r="K3" s="497"/>
      <c r="L3" s="497"/>
      <c r="M3" s="497"/>
      <c r="N3" s="497"/>
      <c r="O3" s="498"/>
      <c r="P3" s="497"/>
      <c r="Q3" s="497"/>
      <c r="R3" s="497"/>
      <c r="S3" s="497"/>
      <c r="T3" s="497"/>
      <c r="U3" s="497"/>
      <c r="V3" s="497"/>
      <c r="W3" s="497"/>
      <c r="X3" s="497"/>
      <c r="Y3" s="499"/>
      <c r="Z3" s="499"/>
    </row>
    <row r="4" spans="1:26" ht="24" thickBot="1">
      <c r="A4" s="1002" t="s">
        <v>70</v>
      </c>
      <c r="B4" s="1002"/>
      <c r="C4" s="1002"/>
      <c r="D4" s="1002"/>
      <c r="E4" s="1002"/>
      <c r="F4" s="1002"/>
      <c r="G4" s="1002"/>
      <c r="H4" s="1002"/>
      <c r="I4" s="1002"/>
      <c r="J4" s="1002"/>
      <c r="K4" s="1002"/>
      <c r="L4" s="1002"/>
      <c r="M4" s="1002"/>
      <c r="N4" s="1002"/>
      <c r="O4" s="1002"/>
      <c r="P4" s="1002"/>
      <c r="Q4" s="1002"/>
      <c r="R4" s="1002"/>
      <c r="S4" s="1002"/>
      <c r="T4" s="1002"/>
      <c r="U4" s="1002"/>
      <c r="V4" s="1002"/>
      <c r="W4" s="1002"/>
      <c r="X4" s="1002"/>
      <c r="Y4" s="1002"/>
      <c r="Z4" s="1002"/>
    </row>
    <row r="5" spans="1:26" ht="15">
      <c r="A5" s="500"/>
      <c r="B5" s="501"/>
      <c r="C5" s="984" t="s">
        <v>57</v>
      </c>
      <c r="D5" s="984"/>
      <c r="E5" s="502" t="s">
        <v>49</v>
      </c>
      <c r="F5" s="984" t="s">
        <v>56</v>
      </c>
      <c r="G5" s="984"/>
      <c r="H5" s="502" t="s">
        <v>49</v>
      </c>
      <c r="I5" s="984" t="s">
        <v>55</v>
      </c>
      <c r="J5" s="984"/>
      <c r="K5" s="503" t="s">
        <v>49</v>
      </c>
      <c r="L5" s="504"/>
      <c r="M5" s="985" t="s">
        <v>54</v>
      </c>
      <c r="N5" s="985"/>
      <c r="O5" s="502" t="s">
        <v>53</v>
      </c>
      <c r="P5" s="984" t="s">
        <v>52</v>
      </c>
      <c r="Q5" s="984"/>
      <c r="R5" s="502" t="s">
        <v>49</v>
      </c>
      <c r="S5" s="984" t="s">
        <v>51</v>
      </c>
      <c r="T5" s="984"/>
      <c r="U5" s="502" t="s">
        <v>49</v>
      </c>
      <c r="V5" s="984" t="s">
        <v>50</v>
      </c>
      <c r="W5" s="984"/>
      <c r="X5" s="502" t="s">
        <v>49</v>
      </c>
      <c r="Y5" s="986" t="s">
        <v>48</v>
      </c>
      <c r="Z5" s="987"/>
    </row>
    <row r="6" spans="1:26" ht="30.75" thickBot="1">
      <c r="A6" s="505" t="s">
        <v>47</v>
      </c>
      <c r="B6" s="506" t="s">
        <v>62</v>
      </c>
      <c r="C6" s="507">
        <v>2011</v>
      </c>
      <c r="D6" s="507">
        <v>2010</v>
      </c>
      <c r="E6" s="508" t="s">
        <v>46</v>
      </c>
      <c r="F6" s="507">
        <v>2011</v>
      </c>
      <c r="G6" s="507">
        <v>2010</v>
      </c>
      <c r="H6" s="508" t="s">
        <v>46</v>
      </c>
      <c r="I6" s="507">
        <v>2011</v>
      </c>
      <c r="J6" s="507">
        <v>2010</v>
      </c>
      <c r="K6" s="508" t="s">
        <v>46</v>
      </c>
      <c r="L6" s="509"/>
      <c r="M6" s="510">
        <v>2011</v>
      </c>
      <c r="N6" s="507">
        <v>2010</v>
      </c>
      <c r="O6" s="508" t="s">
        <v>46</v>
      </c>
      <c r="P6" s="507">
        <v>2011</v>
      </c>
      <c r="Q6" s="507">
        <v>2010</v>
      </c>
      <c r="R6" s="508" t="s">
        <v>46</v>
      </c>
      <c r="S6" s="507">
        <v>2011</v>
      </c>
      <c r="T6" s="507">
        <v>2010</v>
      </c>
      <c r="U6" s="508" t="s">
        <v>46</v>
      </c>
      <c r="V6" s="507">
        <v>2011</v>
      </c>
      <c r="W6" s="507">
        <v>2010</v>
      </c>
      <c r="X6" s="508" t="s">
        <v>46</v>
      </c>
      <c r="Y6" s="511">
        <v>2011</v>
      </c>
      <c r="Z6" s="512">
        <v>2010</v>
      </c>
    </row>
    <row r="7" spans="1:26" ht="15">
      <c r="A7" s="998" t="s">
        <v>45</v>
      </c>
      <c r="B7" s="513" t="s">
        <v>61</v>
      </c>
      <c r="C7" s="514">
        <v>68816</v>
      </c>
      <c r="D7" s="514">
        <v>57538</v>
      </c>
      <c r="E7" s="515">
        <v>0.19600959365984219</v>
      </c>
      <c r="F7" s="514">
        <v>51608</v>
      </c>
      <c r="G7" s="514">
        <v>45060</v>
      </c>
      <c r="H7" s="515">
        <v>0.14531735463826009</v>
      </c>
      <c r="I7" s="514">
        <v>17208</v>
      </c>
      <c r="J7" s="514">
        <v>12478</v>
      </c>
      <c r="K7" s="515">
        <v>0.37906715819842923</v>
      </c>
      <c r="L7" s="516"/>
      <c r="M7" s="517">
        <v>0.51723438124290488</v>
      </c>
      <c r="N7" s="517">
        <v>0.54790097698042228</v>
      </c>
      <c r="O7" s="515">
        <v>-5.5971055037219219E-2</v>
      </c>
      <c r="P7" s="514">
        <v>81557</v>
      </c>
      <c r="Q7" s="514">
        <v>71952</v>
      </c>
      <c r="R7" s="515">
        <v>0.13349177229263953</v>
      </c>
      <c r="S7" s="514">
        <v>157679</v>
      </c>
      <c r="T7" s="514">
        <v>131323</v>
      </c>
      <c r="U7" s="515">
        <v>0.20069599384723164</v>
      </c>
      <c r="V7" s="514">
        <v>150524</v>
      </c>
      <c r="W7" s="514">
        <v>129756</v>
      </c>
      <c r="X7" s="515">
        <v>0.16005425567989148</v>
      </c>
      <c r="Y7" s="518">
        <v>2.1873401534526855</v>
      </c>
      <c r="Z7" s="519">
        <v>2.2551357363829121</v>
      </c>
    </row>
    <row r="8" spans="1:26" ht="15">
      <c r="A8" s="999"/>
      <c r="B8" s="513" t="s">
        <v>60</v>
      </c>
      <c r="C8" s="514">
        <v>101373</v>
      </c>
      <c r="D8" s="514">
        <v>100597</v>
      </c>
      <c r="E8" s="515">
        <v>7.7139477320397228E-3</v>
      </c>
      <c r="F8" s="514">
        <v>85005</v>
      </c>
      <c r="G8" s="514">
        <v>84429</v>
      </c>
      <c r="H8" s="515">
        <v>6.8223003944142416E-3</v>
      </c>
      <c r="I8" s="514">
        <v>16368</v>
      </c>
      <c r="J8" s="514">
        <v>16168</v>
      </c>
      <c r="K8" s="515">
        <v>1.2370113805047007E-2</v>
      </c>
      <c r="L8" s="516"/>
      <c r="M8" s="517">
        <v>0.73088870880605084</v>
      </c>
      <c r="N8" s="517">
        <v>0.70938419536818953</v>
      </c>
      <c r="O8" s="515">
        <v>3.0314339645951538E-2</v>
      </c>
      <c r="P8" s="514">
        <v>119053</v>
      </c>
      <c r="Q8" s="514">
        <v>113549</v>
      </c>
      <c r="R8" s="515">
        <v>4.8472465631577553E-2</v>
      </c>
      <c r="S8" s="514">
        <v>162888</v>
      </c>
      <c r="T8" s="514">
        <v>160067</v>
      </c>
      <c r="U8" s="515">
        <v>1.7623870004435643E-2</v>
      </c>
      <c r="V8" s="514">
        <v>192890</v>
      </c>
      <c r="W8" s="514">
        <v>185538</v>
      </c>
      <c r="X8" s="515">
        <v>3.9625305867261693E-2</v>
      </c>
      <c r="Y8" s="518">
        <v>1.902774900614562</v>
      </c>
      <c r="Z8" s="519">
        <v>1.8443691163752398</v>
      </c>
    </row>
    <row r="9" spans="1:26" ht="15.75" thickBot="1">
      <c r="A9" s="1000"/>
      <c r="B9" s="513" t="s">
        <v>59</v>
      </c>
      <c r="C9" s="514">
        <v>658164</v>
      </c>
      <c r="D9" s="514">
        <v>646088</v>
      </c>
      <c r="E9" s="515">
        <v>1.8690952316093162E-2</v>
      </c>
      <c r="F9" s="514">
        <v>545015</v>
      </c>
      <c r="G9" s="514">
        <v>538801</v>
      </c>
      <c r="H9" s="515">
        <v>1.1533014972132568E-2</v>
      </c>
      <c r="I9" s="514">
        <v>113149</v>
      </c>
      <c r="J9" s="514">
        <v>107287</v>
      </c>
      <c r="K9" s="515">
        <v>5.4638493014065079E-2</v>
      </c>
      <c r="L9" s="516"/>
      <c r="M9" s="517">
        <v>0.78943760726312329</v>
      </c>
      <c r="N9" s="517">
        <v>0.78206194603856782</v>
      </c>
      <c r="O9" s="515">
        <v>9.4310447681489329E-3</v>
      </c>
      <c r="P9" s="514">
        <v>1081434</v>
      </c>
      <c r="Q9" s="514">
        <v>1065263</v>
      </c>
      <c r="R9" s="515">
        <v>1.5180288811307631E-2</v>
      </c>
      <c r="S9" s="514">
        <v>1369879</v>
      </c>
      <c r="T9" s="514">
        <v>1362121</v>
      </c>
      <c r="U9" s="515">
        <v>5.6955292518065578E-3</v>
      </c>
      <c r="V9" s="514">
        <v>1805044</v>
      </c>
      <c r="W9" s="514">
        <v>1780043</v>
      </c>
      <c r="X9" s="515">
        <v>1.4045166324633731E-2</v>
      </c>
      <c r="Y9" s="518">
        <v>2.7425444114232929</v>
      </c>
      <c r="Z9" s="519">
        <v>2.7551092111291342</v>
      </c>
    </row>
    <row r="10" spans="1:26" ht="15.75" thickBot="1">
      <c r="A10" s="520" t="s">
        <v>65</v>
      </c>
      <c r="B10" s="521"/>
      <c r="C10" s="522">
        <v>828353</v>
      </c>
      <c r="D10" s="522">
        <v>804223</v>
      </c>
      <c r="E10" s="523">
        <v>3.0004115773858742E-2</v>
      </c>
      <c r="F10" s="522">
        <v>681628</v>
      </c>
      <c r="G10" s="522">
        <v>668290</v>
      </c>
      <c r="H10" s="523">
        <v>1.9958401292851907E-2</v>
      </c>
      <c r="I10" s="522">
        <v>146725</v>
      </c>
      <c r="J10" s="522">
        <v>135933</v>
      </c>
      <c r="K10" s="523">
        <v>7.9392053438090818E-2</v>
      </c>
      <c r="L10" s="516"/>
      <c r="M10" s="524">
        <v>0.75840576983825569</v>
      </c>
      <c r="N10" s="524">
        <v>0.75642919823333499</v>
      </c>
      <c r="O10" s="523">
        <v>2.6130292293542468E-3</v>
      </c>
      <c r="P10" s="522">
        <v>1282044</v>
      </c>
      <c r="Q10" s="522">
        <v>1250764</v>
      </c>
      <c r="R10" s="523">
        <v>2.50087146735915E-2</v>
      </c>
      <c r="S10" s="522">
        <v>1690446</v>
      </c>
      <c r="T10" s="522">
        <v>1653511</v>
      </c>
      <c r="U10" s="523">
        <v>2.2337317381015305E-2</v>
      </c>
      <c r="V10" s="522">
        <v>2148458</v>
      </c>
      <c r="W10" s="522">
        <v>2095337</v>
      </c>
      <c r="X10" s="523">
        <v>2.5352007815449256E-2</v>
      </c>
      <c r="Y10" s="525">
        <v>2.5936502916027346</v>
      </c>
      <c r="Z10" s="526">
        <v>2.6054179002590079</v>
      </c>
    </row>
    <row r="11" spans="1:26" ht="15">
      <c r="A11" s="998" t="s">
        <v>44</v>
      </c>
      <c r="B11" s="513" t="s">
        <v>61</v>
      </c>
      <c r="C11" s="514">
        <v>119108</v>
      </c>
      <c r="D11" s="514">
        <v>118259</v>
      </c>
      <c r="E11" s="515">
        <v>7.1791576116828314E-3</v>
      </c>
      <c r="F11" s="514">
        <v>23620</v>
      </c>
      <c r="G11" s="514">
        <v>23940</v>
      </c>
      <c r="H11" s="515">
        <v>-1.3366750208855471E-2</v>
      </c>
      <c r="I11" s="514">
        <v>95488</v>
      </c>
      <c r="J11" s="514">
        <v>94319</v>
      </c>
      <c r="K11" s="515">
        <v>1.2394109352304413E-2</v>
      </c>
      <c r="L11" s="516"/>
      <c r="M11" s="517">
        <v>0.34918821950338136</v>
      </c>
      <c r="N11" s="517">
        <v>0.33929930029809047</v>
      </c>
      <c r="O11" s="515">
        <v>2.9145121126400886E-2</v>
      </c>
      <c r="P11" s="514">
        <v>108226</v>
      </c>
      <c r="Q11" s="514">
        <v>108816</v>
      </c>
      <c r="R11" s="515">
        <v>-5.4219967651815909E-3</v>
      </c>
      <c r="S11" s="514">
        <v>309936</v>
      </c>
      <c r="T11" s="514">
        <v>320708</v>
      </c>
      <c r="U11" s="515">
        <v>-3.3588186138169301E-2</v>
      </c>
      <c r="V11" s="514">
        <v>257674</v>
      </c>
      <c r="W11" s="514">
        <v>259651</v>
      </c>
      <c r="X11" s="515">
        <v>-7.6140665739781472E-3</v>
      </c>
      <c r="Y11" s="518">
        <v>2.1633643416059374</v>
      </c>
      <c r="Z11" s="519">
        <v>2.195613018882284</v>
      </c>
    </row>
    <row r="12" spans="1:26" ht="15.75" thickBot="1">
      <c r="A12" s="1000"/>
      <c r="B12" s="513" t="s">
        <v>60</v>
      </c>
      <c r="C12" s="514">
        <v>83983</v>
      </c>
      <c r="D12" s="514">
        <v>72451</v>
      </c>
      <c r="E12" s="515">
        <v>0.15916964569157085</v>
      </c>
      <c r="F12" s="514">
        <v>24270</v>
      </c>
      <c r="G12" s="514">
        <v>24354</v>
      </c>
      <c r="H12" s="515">
        <v>-3.4491254003449125E-3</v>
      </c>
      <c r="I12" s="514">
        <v>59713</v>
      </c>
      <c r="J12" s="514">
        <v>48097</v>
      </c>
      <c r="K12" s="515">
        <v>0.24151194461193007</v>
      </c>
      <c r="L12" s="516"/>
      <c r="M12" s="517">
        <v>0.53868440758020852</v>
      </c>
      <c r="N12" s="517">
        <v>0.54271137280939319</v>
      </c>
      <c r="O12" s="515">
        <v>-7.4200863128014438E-3</v>
      </c>
      <c r="P12" s="514">
        <v>93521</v>
      </c>
      <c r="Q12" s="514">
        <v>93183</v>
      </c>
      <c r="R12" s="515">
        <v>3.6272710687571767E-3</v>
      </c>
      <c r="S12" s="514">
        <v>173610</v>
      </c>
      <c r="T12" s="514">
        <v>171699</v>
      </c>
      <c r="U12" s="515">
        <v>1.1129942515681512E-2</v>
      </c>
      <c r="V12" s="514">
        <v>196166</v>
      </c>
      <c r="W12" s="514">
        <v>183310</v>
      </c>
      <c r="X12" s="515">
        <v>7.0132562326114228E-2</v>
      </c>
      <c r="Y12" s="518">
        <v>2.3357822416441421</v>
      </c>
      <c r="Z12" s="519">
        <v>2.5301238078149368</v>
      </c>
    </row>
    <row r="13" spans="1:26" ht="15.75" thickBot="1">
      <c r="A13" s="520" t="s">
        <v>65</v>
      </c>
      <c r="B13" s="521"/>
      <c r="C13" s="522">
        <v>203091</v>
      </c>
      <c r="D13" s="522">
        <v>190710</v>
      </c>
      <c r="E13" s="523">
        <v>6.4920560012584547E-2</v>
      </c>
      <c r="F13" s="522">
        <v>47890</v>
      </c>
      <c r="G13" s="522">
        <v>48294</v>
      </c>
      <c r="H13" s="523">
        <v>-8.3654284176088133E-3</v>
      </c>
      <c r="I13" s="522">
        <v>155201</v>
      </c>
      <c r="J13" s="522">
        <v>142416</v>
      </c>
      <c r="K13" s="523">
        <v>8.977221660487586E-2</v>
      </c>
      <c r="L13" s="516"/>
      <c r="M13" s="524">
        <v>0.4172240076435334</v>
      </c>
      <c r="N13" s="524">
        <v>0.41022771812748399</v>
      </c>
      <c r="O13" s="523">
        <v>1.7054648447414777E-2</v>
      </c>
      <c r="P13" s="522">
        <v>201747</v>
      </c>
      <c r="Q13" s="522">
        <v>201999</v>
      </c>
      <c r="R13" s="523">
        <v>-1.2475309283709326E-3</v>
      </c>
      <c r="S13" s="522">
        <v>483546</v>
      </c>
      <c r="T13" s="522">
        <v>492407</v>
      </c>
      <c r="U13" s="523">
        <v>-1.7995276265365845E-2</v>
      </c>
      <c r="V13" s="522">
        <v>453840</v>
      </c>
      <c r="W13" s="522">
        <v>442961</v>
      </c>
      <c r="X13" s="523">
        <v>2.4559724219513683E-2</v>
      </c>
      <c r="Y13" s="525">
        <v>2.2346632790227039</v>
      </c>
      <c r="Z13" s="526">
        <v>2.3226941429395418</v>
      </c>
    </row>
    <row r="14" spans="1:26" ht="15">
      <c r="A14" s="998" t="s">
        <v>43</v>
      </c>
      <c r="B14" s="513" t="s">
        <v>61</v>
      </c>
      <c r="C14" s="514">
        <v>16570</v>
      </c>
      <c r="D14" s="514">
        <v>13874</v>
      </c>
      <c r="E14" s="515">
        <v>0.19432031137379271</v>
      </c>
      <c r="F14" s="514">
        <v>3851</v>
      </c>
      <c r="G14" s="514">
        <v>1935</v>
      </c>
      <c r="H14" s="515">
        <v>0.99018087855297154</v>
      </c>
      <c r="I14" s="514">
        <v>12719</v>
      </c>
      <c r="J14" s="514">
        <v>11939</v>
      </c>
      <c r="K14" s="515">
        <v>6.5332104866404228E-2</v>
      </c>
      <c r="L14" s="516"/>
      <c r="M14" s="517">
        <v>0.36426540522859374</v>
      </c>
      <c r="N14" s="517">
        <v>0.35612371633697859</v>
      </c>
      <c r="O14" s="515">
        <v>2.2861967676174544E-2</v>
      </c>
      <c r="P14" s="514">
        <v>14477</v>
      </c>
      <c r="Q14" s="514">
        <v>11756</v>
      </c>
      <c r="R14" s="515">
        <v>0.23145627764545765</v>
      </c>
      <c r="S14" s="514">
        <v>39743</v>
      </c>
      <c r="T14" s="514">
        <v>33011</v>
      </c>
      <c r="U14" s="515">
        <v>0.20393202265911362</v>
      </c>
      <c r="V14" s="514">
        <v>34650</v>
      </c>
      <c r="W14" s="514">
        <v>28471</v>
      </c>
      <c r="X14" s="515">
        <v>0.21702785290295387</v>
      </c>
      <c r="Y14" s="518">
        <v>2.0911285455642727</v>
      </c>
      <c r="Z14" s="519">
        <v>2.0521118639181202</v>
      </c>
    </row>
    <row r="15" spans="1:26" ht="15">
      <c r="A15" s="999"/>
      <c r="B15" s="513" t="s">
        <v>60</v>
      </c>
      <c r="C15" s="514">
        <v>47884</v>
      </c>
      <c r="D15" s="514">
        <v>34109</v>
      </c>
      <c r="E15" s="515">
        <v>0.40385235568325073</v>
      </c>
      <c r="F15" s="514">
        <v>27864</v>
      </c>
      <c r="G15" s="514">
        <v>15485</v>
      </c>
      <c r="H15" s="515">
        <v>0.79941879237972235</v>
      </c>
      <c r="I15" s="514">
        <v>20020</v>
      </c>
      <c r="J15" s="514">
        <v>18624</v>
      </c>
      <c r="K15" s="515">
        <v>7.4957044673539516E-2</v>
      </c>
      <c r="L15" s="516"/>
      <c r="M15" s="517">
        <v>0.60023497788181679</v>
      </c>
      <c r="N15" s="517">
        <v>0.58136947923533289</v>
      </c>
      <c r="O15" s="515">
        <v>3.2450101562430556E-2</v>
      </c>
      <c r="P15" s="514">
        <v>67437</v>
      </c>
      <c r="Q15" s="514">
        <v>42333</v>
      </c>
      <c r="R15" s="515">
        <v>0.59301254340585363</v>
      </c>
      <c r="S15" s="514">
        <v>112351</v>
      </c>
      <c r="T15" s="514">
        <v>72816</v>
      </c>
      <c r="U15" s="515">
        <v>0.54294385849263893</v>
      </c>
      <c r="V15" s="514">
        <v>122763</v>
      </c>
      <c r="W15" s="514">
        <v>75999</v>
      </c>
      <c r="X15" s="515">
        <v>0.61532388584060316</v>
      </c>
      <c r="Y15" s="518">
        <v>2.5637582491019963</v>
      </c>
      <c r="Z15" s="519">
        <v>2.2281216101322232</v>
      </c>
    </row>
    <row r="16" spans="1:26" ht="15.75" thickBot="1">
      <c r="A16" s="1000"/>
      <c r="B16" s="513" t="s">
        <v>59</v>
      </c>
      <c r="C16" s="514">
        <v>215158</v>
      </c>
      <c r="D16" s="514">
        <v>171714</v>
      </c>
      <c r="E16" s="515">
        <v>0.25300208486203801</v>
      </c>
      <c r="F16" s="514">
        <v>118530</v>
      </c>
      <c r="G16" s="514">
        <v>103738</v>
      </c>
      <c r="H16" s="515">
        <v>0.14258998631166978</v>
      </c>
      <c r="I16" s="514">
        <v>96628</v>
      </c>
      <c r="J16" s="514">
        <v>67976</v>
      </c>
      <c r="K16" s="515">
        <v>0.42150170648464164</v>
      </c>
      <c r="L16" s="516"/>
      <c r="M16" s="517">
        <v>0.6341510967405567</v>
      </c>
      <c r="N16" s="517">
        <v>0.62234960917361559</v>
      </c>
      <c r="O16" s="515">
        <v>1.8962794212422862E-2</v>
      </c>
      <c r="P16" s="514">
        <v>289483</v>
      </c>
      <c r="Q16" s="514">
        <v>283685</v>
      </c>
      <c r="R16" s="515">
        <v>2.0438162045931227E-2</v>
      </c>
      <c r="S16" s="514">
        <v>456489</v>
      </c>
      <c r="T16" s="514">
        <v>455829</v>
      </c>
      <c r="U16" s="515">
        <v>1.4479113878230652E-3</v>
      </c>
      <c r="V16" s="514">
        <v>668756</v>
      </c>
      <c r="W16" s="514">
        <v>572877</v>
      </c>
      <c r="X16" s="515">
        <v>0.16736402404006445</v>
      </c>
      <c r="Y16" s="518">
        <v>3.108208851169838</v>
      </c>
      <c r="Z16" s="519">
        <v>3.3362276809112825</v>
      </c>
    </row>
    <row r="17" spans="1:26" ht="15.75" thickBot="1">
      <c r="A17" s="520" t="s">
        <v>65</v>
      </c>
      <c r="B17" s="521"/>
      <c r="C17" s="522">
        <v>279612</v>
      </c>
      <c r="D17" s="522">
        <v>219697</v>
      </c>
      <c r="E17" s="523">
        <v>0.27271651410806702</v>
      </c>
      <c r="F17" s="522">
        <v>150245</v>
      </c>
      <c r="G17" s="522">
        <v>121158</v>
      </c>
      <c r="H17" s="523">
        <v>0.24007494346225589</v>
      </c>
      <c r="I17" s="522">
        <v>129367</v>
      </c>
      <c r="J17" s="522">
        <v>98539</v>
      </c>
      <c r="K17" s="523">
        <v>0.31285074944945657</v>
      </c>
      <c r="L17" s="516"/>
      <c r="M17" s="524">
        <v>0.61026515693011474</v>
      </c>
      <c r="N17" s="524">
        <v>0.60138946258920045</v>
      </c>
      <c r="O17" s="523">
        <v>1.4758646256788799E-2</v>
      </c>
      <c r="P17" s="522">
        <v>371397</v>
      </c>
      <c r="Q17" s="522">
        <v>337774</v>
      </c>
      <c r="R17" s="523">
        <v>9.9542889624423425E-2</v>
      </c>
      <c r="S17" s="522">
        <v>608583</v>
      </c>
      <c r="T17" s="522">
        <v>561656</v>
      </c>
      <c r="U17" s="523">
        <v>8.3551141624054581E-2</v>
      </c>
      <c r="V17" s="522">
        <v>826169</v>
      </c>
      <c r="W17" s="522">
        <v>677347</v>
      </c>
      <c r="X17" s="523">
        <v>0.21971308649776258</v>
      </c>
      <c r="Y17" s="525">
        <v>2.9546979385720213</v>
      </c>
      <c r="Z17" s="526">
        <v>3.0830962644005151</v>
      </c>
    </row>
    <row r="18" spans="1:26" ht="15">
      <c r="A18" s="998" t="s">
        <v>42</v>
      </c>
      <c r="B18" s="513" t="s">
        <v>61</v>
      </c>
      <c r="C18" s="514">
        <v>26190</v>
      </c>
      <c r="D18" s="514">
        <v>28262</v>
      </c>
      <c r="E18" s="515">
        <v>-7.3313990517302391E-2</v>
      </c>
      <c r="F18" s="514">
        <v>6855</v>
      </c>
      <c r="G18" s="514">
        <v>7659</v>
      </c>
      <c r="H18" s="515">
        <v>-0.10497453975714845</v>
      </c>
      <c r="I18" s="514">
        <v>19335</v>
      </c>
      <c r="J18" s="514">
        <v>20603</v>
      </c>
      <c r="K18" s="515">
        <v>-6.1544435276416058E-2</v>
      </c>
      <c r="L18" s="516"/>
      <c r="M18" s="517">
        <v>0.31427671056605261</v>
      </c>
      <c r="N18" s="517">
        <v>0.33588729284672303</v>
      </c>
      <c r="O18" s="515">
        <v>-6.4338790841164895E-2</v>
      </c>
      <c r="P18" s="514">
        <v>23935</v>
      </c>
      <c r="Q18" s="514">
        <v>25558</v>
      </c>
      <c r="R18" s="515">
        <v>-6.3502621488379374E-2</v>
      </c>
      <c r="S18" s="514">
        <v>76159</v>
      </c>
      <c r="T18" s="514">
        <v>76091</v>
      </c>
      <c r="U18" s="515">
        <v>8.9366679370753437E-4</v>
      </c>
      <c r="V18" s="514">
        <v>46535</v>
      </c>
      <c r="W18" s="514">
        <v>51901</v>
      </c>
      <c r="X18" s="515">
        <v>-0.10338914471782817</v>
      </c>
      <c r="Y18" s="518">
        <v>1.7768232149675449</v>
      </c>
      <c r="Z18" s="519">
        <v>1.8364234661382774</v>
      </c>
    </row>
    <row r="19" spans="1:26" ht="15.75" thickBot="1">
      <c r="A19" s="1000"/>
      <c r="B19" s="513" t="s">
        <v>66</v>
      </c>
      <c r="C19" s="514">
        <v>66987</v>
      </c>
      <c r="D19" s="514">
        <v>65819</v>
      </c>
      <c r="E19" s="515">
        <v>1.7745635758671507E-2</v>
      </c>
      <c r="F19" s="514">
        <v>24724</v>
      </c>
      <c r="G19" s="514">
        <v>22058</v>
      </c>
      <c r="H19" s="515">
        <v>0.12086317889201197</v>
      </c>
      <c r="I19" s="514">
        <v>42263</v>
      </c>
      <c r="J19" s="514">
        <v>43761</v>
      </c>
      <c r="K19" s="515">
        <v>-3.423139324969722E-2</v>
      </c>
      <c r="L19" s="516"/>
      <c r="M19" s="517">
        <v>0.52230992888062489</v>
      </c>
      <c r="N19" s="517">
        <v>0.51717524491668398</v>
      </c>
      <c r="O19" s="515">
        <v>9.9283250975559234E-3</v>
      </c>
      <c r="P19" s="514">
        <v>88203</v>
      </c>
      <c r="Q19" s="514">
        <v>87369</v>
      </c>
      <c r="R19" s="515">
        <v>9.5457198777598468E-3</v>
      </c>
      <c r="S19" s="514">
        <v>168871</v>
      </c>
      <c r="T19" s="514">
        <v>168935</v>
      </c>
      <c r="U19" s="515">
        <v>-3.788439340574777E-4</v>
      </c>
      <c r="V19" s="514">
        <v>161654</v>
      </c>
      <c r="W19" s="514">
        <v>161484</v>
      </c>
      <c r="X19" s="515">
        <v>1.0527358747615863E-3</v>
      </c>
      <c r="Y19" s="518">
        <v>2.4132145043068056</v>
      </c>
      <c r="Z19" s="519">
        <v>2.4534556890867378</v>
      </c>
    </row>
    <row r="20" spans="1:26" ht="15.75" thickBot="1">
      <c r="A20" s="520" t="s">
        <v>65</v>
      </c>
      <c r="B20" s="521"/>
      <c r="C20" s="522">
        <v>93177</v>
      </c>
      <c r="D20" s="522">
        <v>94081</v>
      </c>
      <c r="E20" s="523">
        <v>-9.6087414036840589E-3</v>
      </c>
      <c r="F20" s="522">
        <v>31579</v>
      </c>
      <c r="G20" s="522">
        <v>29717</v>
      </c>
      <c r="H20" s="523">
        <v>6.265773799508699E-2</v>
      </c>
      <c r="I20" s="522">
        <v>61598</v>
      </c>
      <c r="J20" s="522">
        <v>64364</v>
      </c>
      <c r="K20" s="523">
        <v>-4.2974333478341932E-2</v>
      </c>
      <c r="L20" s="516"/>
      <c r="M20" s="524">
        <v>0.4576500836632249</v>
      </c>
      <c r="N20" s="524">
        <v>0.46087762115040853</v>
      </c>
      <c r="O20" s="523">
        <v>-7.0030249659926991E-3</v>
      </c>
      <c r="P20" s="522">
        <v>112138</v>
      </c>
      <c r="Q20" s="522">
        <v>112927</v>
      </c>
      <c r="R20" s="523">
        <v>-6.9868144907772279E-3</v>
      </c>
      <c r="S20" s="522">
        <v>245030</v>
      </c>
      <c r="T20" s="522">
        <v>245026</v>
      </c>
      <c r="U20" s="523">
        <v>1.632479818468244E-5</v>
      </c>
      <c r="V20" s="522">
        <v>208189</v>
      </c>
      <c r="W20" s="522">
        <v>213385</v>
      </c>
      <c r="X20" s="523">
        <v>-2.435035264896783E-2</v>
      </c>
      <c r="Y20" s="525">
        <v>2.234338946306492</v>
      </c>
      <c r="Z20" s="526">
        <v>2.2680987659569944</v>
      </c>
    </row>
    <row r="21" spans="1:26" ht="15">
      <c r="A21" s="998" t="s">
        <v>41</v>
      </c>
      <c r="B21" s="513" t="s">
        <v>61</v>
      </c>
      <c r="C21" s="514">
        <v>20227</v>
      </c>
      <c r="D21" s="514">
        <v>18708</v>
      </c>
      <c r="E21" s="515">
        <v>8.1195210605088733E-2</v>
      </c>
      <c r="F21" s="514">
        <v>8076</v>
      </c>
      <c r="G21" s="514">
        <v>7050</v>
      </c>
      <c r="H21" s="515">
        <v>0.14553191489361703</v>
      </c>
      <c r="I21" s="514">
        <v>12151</v>
      </c>
      <c r="J21" s="514">
        <v>11658</v>
      </c>
      <c r="K21" s="515">
        <v>4.228855721393035E-2</v>
      </c>
      <c r="L21" s="516"/>
      <c r="M21" s="517">
        <v>0.55729741146652267</v>
      </c>
      <c r="N21" s="517">
        <v>0.49557542951282657</v>
      </c>
      <c r="O21" s="515">
        <v>0.12454608981395965</v>
      </c>
      <c r="P21" s="514">
        <v>23747</v>
      </c>
      <c r="Q21" s="514">
        <v>21057</v>
      </c>
      <c r="R21" s="515">
        <v>0.12774849218787102</v>
      </c>
      <c r="S21" s="514">
        <v>42611</v>
      </c>
      <c r="T21" s="514">
        <v>42490</v>
      </c>
      <c r="U21" s="515">
        <v>2.8477288773829136E-3</v>
      </c>
      <c r="V21" s="514">
        <v>41633</v>
      </c>
      <c r="W21" s="514">
        <v>37991</v>
      </c>
      <c r="X21" s="515">
        <v>9.5864810086599458E-2</v>
      </c>
      <c r="Y21" s="518">
        <v>2.058288426360805</v>
      </c>
      <c r="Z21" s="519">
        <v>2.0307355142185162</v>
      </c>
    </row>
    <row r="22" spans="1:26" ht="15.75" thickBot="1">
      <c r="A22" s="1000"/>
      <c r="B22" s="513" t="s">
        <v>60</v>
      </c>
      <c r="C22" s="514">
        <v>28971</v>
      </c>
      <c r="D22" s="514">
        <v>35089</v>
      </c>
      <c r="E22" s="515">
        <v>-0.17435663598278664</v>
      </c>
      <c r="F22" s="514">
        <v>16301</v>
      </c>
      <c r="G22" s="514">
        <v>19529</v>
      </c>
      <c r="H22" s="515">
        <v>-0.16529264171232527</v>
      </c>
      <c r="I22" s="514">
        <v>12670</v>
      </c>
      <c r="J22" s="514">
        <v>15560</v>
      </c>
      <c r="K22" s="515">
        <v>-0.18573264781491003</v>
      </c>
      <c r="L22" s="516"/>
      <c r="M22" s="517">
        <v>0.72458754656732305</v>
      </c>
      <c r="N22" s="517">
        <v>0.72988556728466247</v>
      </c>
      <c r="O22" s="515">
        <v>-7.2587004796508259E-3</v>
      </c>
      <c r="P22" s="514">
        <v>57183</v>
      </c>
      <c r="Q22" s="514">
        <v>57596</v>
      </c>
      <c r="R22" s="515">
        <v>-7.1706368497812352E-3</v>
      </c>
      <c r="S22" s="514">
        <v>78918</v>
      </c>
      <c r="T22" s="514">
        <v>78911</v>
      </c>
      <c r="U22" s="515">
        <v>8.8707531269404774E-5</v>
      </c>
      <c r="V22" s="514">
        <v>114582</v>
      </c>
      <c r="W22" s="514">
        <v>137673</v>
      </c>
      <c r="X22" s="515">
        <v>-0.16772351877274411</v>
      </c>
      <c r="Y22" s="518">
        <v>3.9550585067826449</v>
      </c>
      <c r="Z22" s="519">
        <v>3.9235372908888824</v>
      </c>
    </row>
    <row r="23" spans="1:26" ht="15.75" thickBot="1">
      <c r="A23" s="527" t="s">
        <v>65</v>
      </c>
      <c r="B23" s="528"/>
      <c r="C23" s="529">
        <v>49198</v>
      </c>
      <c r="D23" s="529">
        <v>53797</v>
      </c>
      <c r="E23" s="530">
        <v>-8.5488038366451663E-2</v>
      </c>
      <c r="F23" s="529">
        <v>24377</v>
      </c>
      <c r="G23" s="529">
        <v>26579</v>
      </c>
      <c r="H23" s="530">
        <v>-8.2847360698295652E-2</v>
      </c>
      <c r="I23" s="529">
        <v>24821</v>
      </c>
      <c r="J23" s="529">
        <v>27218</v>
      </c>
      <c r="K23" s="530">
        <v>-8.80667205525755E-2</v>
      </c>
      <c r="L23" s="531"/>
      <c r="M23" s="532">
        <v>0.66593158834516863</v>
      </c>
      <c r="N23" s="532">
        <v>0.64787769458241695</v>
      </c>
      <c r="O23" s="530">
        <v>2.7866206714197927E-2</v>
      </c>
      <c r="P23" s="529">
        <v>80930</v>
      </c>
      <c r="Q23" s="529">
        <v>78653</v>
      </c>
      <c r="R23" s="530">
        <v>2.8949944693781548E-2</v>
      </c>
      <c r="S23" s="529">
        <v>121529</v>
      </c>
      <c r="T23" s="529">
        <v>121401</v>
      </c>
      <c r="U23" s="530">
        <v>1.0543570481297518E-3</v>
      </c>
      <c r="V23" s="529">
        <v>156215</v>
      </c>
      <c r="W23" s="529">
        <v>175664</v>
      </c>
      <c r="X23" s="530">
        <v>-0.11071705073321796</v>
      </c>
      <c r="Y23" s="533">
        <v>3.1752307004349771</v>
      </c>
      <c r="Z23" s="534">
        <v>3.2653121921296728</v>
      </c>
    </row>
    <row r="24" spans="1:26" ht="4.5" customHeight="1" thickBot="1">
      <c r="A24" s="535"/>
      <c r="B24" s="536"/>
      <c r="C24" s="537"/>
      <c r="D24" s="537"/>
      <c r="E24" s="538"/>
      <c r="F24" s="537"/>
      <c r="G24" s="537"/>
      <c r="H24" s="538"/>
      <c r="I24" s="537"/>
      <c r="J24" s="537"/>
      <c r="K24" s="538"/>
      <c r="L24" s="538"/>
      <c r="M24" s="539"/>
      <c r="N24" s="539"/>
      <c r="O24" s="538"/>
      <c r="P24" s="537"/>
      <c r="Q24" s="537"/>
      <c r="R24" s="538"/>
      <c r="S24" s="537"/>
      <c r="T24" s="537"/>
      <c r="U24" s="538"/>
      <c r="V24" s="537"/>
      <c r="W24" s="537"/>
      <c r="X24" s="538"/>
      <c r="Y24" s="540"/>
      <c r="Z24" s="541"/>
    </row>
    <row r="25" spans="1:26" ht="16.5" thickBot="1">
      <c r="A25" s="973" t="s">
        <v>40</v>
      </c>
      <c r="B25" s="974"/>
      <c r="C25" s="542">
        <v>1453431</v>
      </c>
      <c r="D25" s="542">
        <v>1362508</v>
      </c>
      <c r="E25" s="543">
        <v>6.6732085242802247E-2</v>
      </c>
      <c r="F25" s="542">
        <v>935719</v>
      </c>
      <c r="G25" s="542">
        <v>894038</v>
      </c>
      <c r="H25" s="543">
        <v>4.6621060849762537E-2</v>
      </c>
      <c r="I25" s="542">
        <v>517712</v>
      </c>
      <c r="J25" s="542">
        <v>468470</v>
      </c>
      <c r="K25" s="543">
        <v>0.10511238713258053</v>
      </c>
      <c r="L25" s="544"/>
      <c r="M25" s="545">
        <v>0.65041881355318631</v>
      </c>
      <c r="N25" s="545">
        <v>0.64480037579688487</v>
      </c>
      <c r="O25" s="543">
        <v>8.7134529804790972E-3</v>
      </c>
      <c r="P25" s="542">
        <v>2048256</v>
      </c>
      <c r="Q25" s="542">
        <v>1982117</v>
      </c>
      <c r="R25" s="543">
        <v>3.3367858708643332E-2</v>
      </c>
      <c r="S25" s="542">
        <v>3149134</v>
      </c>
      <c r="T25" s="542">
        <v>3074001</v>
      </c>
      <c r="U25" s="543">
        <v>2.444143642113324E-2</v>
      </c>
      <c r="V25" s="542">
        <v>3792871</v>
      </c>
      <c r="W25" s="542">
        <v>3604694</v>
      </c>
      <c r="X25" s="543">
        <v>5.2203321557946387E-2</v>
      </c>
      <c r="Y25" s="546">
        <v>2.6095982540622842</v>
      </c>
      <c r="Z25" s="547">
        <v>2.645631438494306</v>
      </c>
    </row>
    <row r="26" spans="1:26" s="551" customFormat="1" ht="11.25" customHeight="1" thickBot="1">
      <c r="A26" s="548"/>
      <c r="B26" s="548"/>
      <c r="C26" s="514"/>
      <c r="D26" s="514"/>
      <c r="E26" s="517"/>
      <c r="F26" s="514"/>
      <c r="G26" s="514"/>
      <c r="H26" s="517"/>
      <c r="I26" s="514"/>
      <c r="J26" s="514"/>
      <c r="K26" s="517"/>
      <c r="L26" s="549"/>
      <c r="M26" s="517"/>
      <c r="N26" s="517"/>
      <c r="O26" s="517"/>
      <c r="P26" s="514"/>
      <c r="Q26" s="514"/>
      <c r="R26" s="517"/>
      <c r="S26" s="514"/>
      <c r="T26" s="514"/>
      <c r="U26" s="517"/>
      <c r="V26" s="514"/>
      <c r="W26" s="514"/>
      <c r="X26" s="517"/>
      <c r="Y26" s="550"/>
      <c r="Z26" s="550"/>
    </row>
    <row r="27" spans="1:26" ht="16.5" thickBot="1">
      <c r="A27" s="996" t="s">
        <v>64</v>
      </c>
      <c r="B27" s="997"/>
      <c r="C27" s="552">
        <v>73896</v>
      </c>
      <c r="D27" s="552">
        <v>76001</v>
      </c>
      <c r="E27" s="553">
        <v>-2.7697003986789648E-2</v>
      </c>
      <c r="F27" s="552">
        <v>13155</v>
      </c>
      <c r="G27" s="552">
        <v>13935</v>
      </c>
      <c r="H27" s="553">
        <v>-5.5974165769644778E-2</v>
      </c>
      <c r="I27" s="552">
        <v>60741</v>
      </c>
      <c r="J27" s="552">
        <v>62066</v>
      </c>
      <c r="K27" s="553">
        <v>-2.1348242193793703E-2</v>
      </c>
      <c r="L27" s="554"/>
      <c r="M27" s="555">
        <v>0.34821047167413766</v>
      </c>
      <c r="N27" s="555">
        <v>0.33632875605815832</v>
      </c>
      <c r="O27" s="553">
        <v>3.5327682816169048E-2</v>
      </c>
      <c r="P27" s="552">
        <v>64397</v>
      </c>
      <c r="Q27" s="552">
        <v>63289</v>
      </c>
      <c r="R27" s="553">
        <v>1.7506991736320688E-2</v>
      </c>
      <c r="S27" s="552">
        <v>184937</v>
      </c>
      <c r="T27" s="552">
        <v>188176</v>
      </c>
      <c r="U27" s="553">
        <v>-1.7212609471983675E-2</v>
      </c>
      <c r="V27" s="552">
        <v>160136</v>
      </c>
      <c r="W27" s="552">
        <v>162850</v>
      </c>
      <c r="X27" s="553">
        <v>-1.6665643229966227E-2</v>
      </c>
      <c r="Y27" s="556">
        <v>2.1670455775684747</v>
      </c>
      <c r="Z27" s="557">
        <v>2.1427349640136315</v>
      </c>
    </row>
    <row r="28" spans="1:26">
      <c r="O28" s="558"/>
    </row>
    <row r="30" spans="1:26" ht="24" thickBot="1">
      <c r="A30" s="983" t="s">
        <v>63</v>
      </c>
      <c r="B30" s="983"/>
      <c r="C30" s="983"/>
      <c r="D30" s="983"/>
      <c r="E30" s="983"/>
      <c r="F30" s="983"/>
      <c r="G30" s="983"/>
      <c r="H30" s="983"/>
      <c r="I30" s="983"/>
      <c r="J30" s="983"/>
      <c r="K30" s="983"/>
      <c r="L30" s="983"/>
      <c r="M30" s="983"/>
      <c r="N30" s="983"/>
      <c r="O30" s="983"/>
      <c r="P30" s="983"/>
      <c r="Q30" s="983"/>
      <c r="R30" s="983"/>
      <c r="S30" s="983"/>
      <c r="T30" s="983"/>
      <c r="U30" s="983"/>
      <c r="V30" s="983"/>
      <c r="W30" s="983"/>
      <c r="X30" s="983"/>
      <c r="Y30" s="983"/>
      <c r="Z30" s="983"/>
    </row>
    <row r="31" spans="1:26" ht="15">
      <c r="A31" s="500"/>
      <c r="B31" s="501"/>
      <c r="C31" s="984" t="s">
        <v>57</v>
      </c>
      <c r="D31" s="984"/>
      <c r="E31" s="502" t="s">
        <v>49</v>
      </c>
      <c r="F31" s="984" t="s">
        <v>56</v>
      </c>
      <c r="G31" s="984"/>
      <c r="H31" s="502" t="s">
        <v>49</v>
      </c>
      <c r="I31" s="984" t="s">
        <v>55</v>
      </c>
      <c r="J31" s="984"/>
      <c r="K31" s="503" t="s">
        <v>49</v>
      </c>
      <c r="L31" s="504"/>
      <c r="M31" s="985" t="s">
        <v>54</v>
      </c>
      <c r="N31" s="985"/>
      <c r="O31" s="502" t="s">
        <v>53</v>
      </c>
      <c r="P31" s="984" t="s">
        <v>52</v>
      </c>
      <c r="Q31" s="984"/>
      <c r="R31" s="502" t="s">
        <v>49</v>
      </c>
      <c r="S31" s="984" t="s">
        <v>51</v>
      </c>
      <c r="T31" s="984"/>
      <c r="U31" s="502" t="s">
        <v>49</v>
      </c>
      <c r="V31" s="984" t="s">
        <v>50</v>
      </c>
      <c r="W31" s="984"/>
      <c r="X31" s="502" t="s">
        <v>49</v>
      </c>
      <c r="Y31" s="986" t="s">
        <v>48</v>
      </c>
      <c r="Z31" s="987"/>
    </row>
    <row r="32" spans="1:26" ht="28.5" customHeight="1" thickBot="1">
      <c r="A32" s="988" t="s">
        <v>62</v>
      </c>
      <c r="B32" s="989"/>
      <c r="C32" s="507">
        <v>2011</v>
      </c>
      <c r="D32" s="507">
        <v>2010</v>
      </c>
      <c r="E32" s="508" t="s">
        <v>46</v>
      </c>
      <c r="F32" s="507">
        <v>2011</v>
      </c>
      <c r="G32" s="507">
        <v>2010</v>
      </c>
      <c r="H32" s="508" t="s">
        <v>46</v>
      </c>
      <c r="I32" s="507">
        <v>2011</v>
      </c>
      <c r="J32" s="507">
        <v>2010</v>
      </c>
      <c r="K32" s="508" t="s">
        <v>46</v>
      </c>
      <c r="L32" s="509"/>
      <c r="M32" s="507">
        <v>2011</v>
      </c>
      <c r="N32" s="507">
        <v>2010</v>
      </c>
      <c r="O32" s="508" t="s">
        <v>46</v>
      </c>
      <c r="P32" s="507">
        <v>2011</v>
      </c>
      <c r="Q32" s="507">
        <v>2010</v>
      </c>
      <c r="R32" s="508" t="s">
        <v>46</v>
      </c>
      <c r="S32" s="507">
        <v>2011</v>
      </c>
      <c r="T32" s="507">
        <v>2010</v>
      </c>
      <c r="U32" s="508" t="s">
        <v>46</v>
      </c>
      <c r="V32" s="507">
        <v>2011</v>
      </c>
      <c r="W32" s="507">
        <v>2010</v>
      </c>
      <c r="X32" s="508" t="s">
        <v>46</v>
      </c>
      <c r="Y32" s="507">
        <v>2011</v>
      </c>
      <c r="Z32" s="512">
        <v>2010</v>
      </c>
    </row>
    <row r="33" spans="1:26" ht="15">
      <c r="A33" s="990" t="s">
        <v>61</v>
      </c>
      <c r="B33" s="991"/>
      <c r="C33" s="559">
        <f>C7+C11+C14+C18+C21</f>
        <v>250911</v>
      </c>
      <c r="D33" s="559">
        <f>D7+D11+D14+D18+D21</f>
        <v>236641</v>
      </c>
      <c r="E33" s="515">
        <f>(C33-D33)/D33</f>
        <v>6.0302314476358705E-2</v>
      </c>
      <c r="F33" s="559">
        <f>F7+F11+F14+F18+F21</f>
        <v>94010</v>
      </c>
      <c r="G33" s="559">
        <f>G7+G11+G14+G18+G21</f>
        <v>85644</v>
      </c>
      <c r="H33" s="515">
        <f>(F33-G33)/G33</f>
        <v>9.7683433749007523E-2</v>
      </c>
      <c r="I33" s="559">
        <f>I7+I11+I14+I18+I21</f>
        <v>156901</v>
      </c>
      <c r="J33" s="559">
        <f>J7+J11+J14+J18+J21</f>
        <v>150997</v>
      </c>
      <c r="K33" s="515">
        <f>(I33-J33)/J33</f>
        <v>3.9100114571812686E-2</v>
      </c>
      <c r="L33" s="560"/>
      <c r="M33" s="561">
        <f t="shared" ref="M33:N35" si="0">P33/S33</f>
        <v>0.4023809828022385</v>
      </c>
      <c r="N33" s="561">
        <f t="shared" si="0"/>
        <v>0.39617277671659296</v>
      </c>
      <c r="O33" s="515">
        <f>M33/N33-1</f>
        <v>1.567045100144937E-2</v>
      </c>
      <c r="P33" s="559">
        <f>P7+P11+P14+P18+P21</f>
        <v>251942</v>
      </c>
      <c r="Q33" s="559">
        <f>Q7+Q11+Q14+Q18+Q21</f>
        <v>239139</v>
      </c>
      <c r="R33" s="515">
        <f>(P33-Q33)/Q33</f>
        <v>5.3537900551562059E-2</v>
      </c>
      <c r="S33" s="559">
        <f>S7+S11+S14+S18+S21</f>
        <v>626128</v>
      </c>
      <c r="T33" s="559">
        <f>T7+T11+T14+T18+T21</f>
        <v>603623</v>
      </c>
      <c r="U33" s="515">
        <f>(S33-T33)/T33</f>
        <v>3.7283204914325664E-2</v>
      </c>
      <c r="V33" s="559">
        <f>V7+V11+V14+V18+V21</f>
        <v>531016</v>
      </c>
      <c r="W33" s="559">
        <f>W7+W11+W14+W18+W21</f>
        <v>507770</v>
      </c>
      <c r="X33" s="515">
        <f>(V33-W33)/W33</f>
        <v>4.5780569943084465E-2</v>
      </c>
      <c r="Y33" s="562">
        <f t="shared" ref="Y33:Z35" si="1">V33/C33</f>
        <v>2.1163520132636671</v>
      </c>
      <c r="Z33" s="563">
        <f t="shared" si="1"/>
        <v>2.1457397492404104</v>
      </c>
    </row>
    <row r="34" spans="1:26" ht="15">
      <c r="A34" s="992" t="s">
        <v>60</v>
      </c>
      <c r="B34" s="993"/>
      <c r="C34" s="564">
        <f>C8+C12+C19+C15+C22</f>
        <v>329198</v>
      </c>
      <c r="D34" s="564">
        <f>D8+D12+D19+D15+D22</f>
        <v>308065</v>
      </c>
      <c r="E34" s="565">
        <f>(C34-D34)/D34</f>
        <v>6.8599159268336221E-2</v>
      </c>
      <c r="F34" s="564">
        <f>F8+F12+F19+F15+F22</f>
        <v>178164</v>
      </c>
      <c r="G34" s="564">
        <f>G8+G12+G19+G15+G22</f>
        <v>165855</v>
      </c>
      <c r="H34" s="565">
        <f>(F34-G34)/G34</f>
        <v>7.4215429139911374E-2</v>
      </c>
      <c r="I34" s="564">
        <f>I8+I12+I19+I15+I22</f>
        <v>151034</v>
      </c>
      <c r="J34" s="564">
        <f>J8+J12+J19+J15+J22</f>
        <v>142210</v>
      </c>
      <c r="K34" s="565">
        <f>(I34-J34)/J34</f>
        <v>6.2049082343013852E-2</v>
      </c>
      <c r="L34" s="560"/>
      <c r="M34" s="566">
        <f t="shared" si="0"/>
        <v>0.61064283027914068</v>
      </c>
      <c r="N34" s="567">
        <f t="shared" si="0"/>
        <v>0.60394403673662078</v>
      </c>
      <c r="O34" s="565">
        <f>M34/N34-1</f>
        <v>1.1091745484757887E-2</v>
      </c>
      <c r="P34" s="564">
        <f>P8+P12+P19+P15+P22</f>
        <v>425397</v>
      </c>
      <c r="Q34" s="564">
        <f>Q8+Q12+Q19+Q15+Q22</f>
        <v>394030</v>
      </c>
      <c r="R34" s="565">
        <f>(P34-Q34)/Q34</f>
        <v>7.9605613785752358E-2</v>
      </c>
      <c r="S34" s="564">
        <f>S8+S12+S19+S15+S22</f>
        <v>696638</v>
      </c>
      <c r="T34" s="564">
        <f>T8+T12+T19+T15+T22</f>
        <v>652428</v>
      </c>
      <c r="U34" s="565">
        <f>(S34-T34)/T34</f>
        <v>6.776226648764308E-2</v>
      </c>
      <c r="V34" s="564">
        <f>V8+V12+V19+V15+V22</f>
        <v>788055</v>
      </c>
      <c r="W34" s="564">
        <f>W8+W12+W19+W15+W22</f>
        <v>744004</v>
      </c>
      <c r="X34" s="565">
        <f>(V34-W34)/W34</f>
        <v>5.9208015010671987E-2</v>
      </c>
      <c r="Y34" s="568">
        <f t="shared" si="1"/>
        <v>2.3938632676990745</v>
      </c>
      <c r="Z34" s="569">
        <f t="shared" si="1"/>
        <v>2.4150877249931022</v>
      </c>
    </row>
    <row r="35" spans="1:26" ht="15.75" thickBot="1">
      <c r="A35" s="994" t="s">
        <v>59</v>
      </c>
      <c r="B35" s="995"/>
      <c r="C35" s="570">
        <f>C9+C16</f>
        <v>873322</v>
      </c>
      <c r="D35" s="571">
        <f>D9+D16</f>
        <v>817802</v>
      </c>
      <c r="E35" s="572">
        <f>(C35-D35)/D35</f>
        <v>6.7889293496469799E-2</v>
      </c>
      <c r="F35" s="573">
        <f>F9+F16</f>
        <v>663545</v>
      </c>
      <c r="G35" s="571">
        <f>G9+G16</f>
        <v>642539</v>
      </c>
      <c r="H35" s="572">
        <f>(F35-G35)/G35</f>
        <v>3.2692178996138757E-2</v>
      </c>
      <c r="I35" s="573">
        <f>I9+I16</f>
        <v>209777</v>
      </c>
      <c r="J35" s="571">
        <f>J9+J16</f>
        <v>175263</v>
      </c>
      <c r="K35" s="574">
        <f>(I35-J35)/J35</f>
        <v>0.19692690413835207</v>
      </c>
      <c r="L35" s="575"/>
      <c r="M35" s="576">
        <f t="shared" si="0"/>
        <v>0.75062473718330591</v>
      </c>
      <c r="N35" s="577">
        <f t="shared" si="0"/>
        <v>0.74201600704089776</v>
      </c>
      <c r="O35" s="572">
        <f>M35/N35-1</f>
        <v>1.1601811902601789E-2</v>
      </c>
      <c r="P35" s="573">
        <f>P9+P16</f>
        <v>1370917</v>
      </c>
      <c r="Q35" s="571">
        <f>Q9+Q16</f>
        <v>1348948</v>
      </c>
      <c r="R35" s="572">
        <f>(P35-Q35)/Q35</f>
        <v>1.62860243686191E-2</v>
      </c>
      <c r="S35" s="573">
        <f>S9+S16</f>
        <v>1826368</v>
      </c>
      <c r="T35" s="571">
        <f>T9+T16</f>
        <v>1817950</v>
      </c>
      <c r="U35" s="572">
        <f>(S35-T35)/T35</f>
        <v>4.6304903875244094E-3</v>
      </c>
      <c r="V35" s="573">
        <f>V9+V16</f>
        <v>2473800</v>
      </c>
      <c r="W35" s="571">
        <f>W9+W16</f>
        <v>2352920</v>
      </c>
      <c r="X35" s="574">
        <f>(V35-W35)/W35</f>
        <v>5.1374462370161335E-2</v>
      </c>
      <c r="Y35" s="578">
        <f t="shared" si="1"/>
        <v>2.8326321791962186</v>
      </c>
      <c r="Z35" s="579">
        <f t="shared" si="1"/>
        <v>2.8771267372787057</v>
      </c>
    </row>
    <row r="36" spans="1:26" ht="4.5" customHeight="1" thickBot="1">
      <c r="A36" s="535"/>
      <c r="B36" s="536"/>
      <c r="C36" s="580"/>
      <c r="D36" s="580"/>
      <c r="E36" s="581"/>
      <c r="F36" s="580"/>
      <c r="G36" s="580"/>
      <c r="H36" s="581"/>
      <c r="I36" s="580"/>
      <c r="J36" s="580"/>
      <c r="K36" s="582"/>
      <c r="L36" s="583"/>
      <c r="M36" s="584"/>
      <c r="N36" s="584"/>
      <c r="O36" s="581"/>
      <c r="P36" s="580"/>
      <c r="Q36" s="580"/>
      <c r="R36" s="581"/>
      <c r="S36" s="580"/>
      <c r="T36" s="580"/>
      <c r="U36" s="581"/>
      <c r="V36" s="580"/>
      <c r="W36" s="580"/>
      <c r="X36" s="581"/>
      <c r="Y36" s="585"/>
      <c r="Z36" s="585"/>
    </row>
    <row r="37" spans="1:26" ht="16.5" thickBot="1">
      <c r="A37" s="973" t="s">
        <v>40</v>
      </c>
      <c r="B37" s="974"/>
      <c r="C37" s="586">
        <f>SUM(C33:C35)</f>
        <v>1453431</v>
      </c>
      <c r="D37" s="586">
        <f>SUM(D33:D35)</f>
        <v>1362508</v>
      </c>
      <c r="E37" s="543">
        <f>(C37-D37)/D37</f>
        <v>6.6732085242802247E-2</v>
      </c>
      <c r="F37" s="586">
        <f>SUM(F33:F35)</f>
        <v>935719</v>
      </c>
      <c r="G37" s="586">
        <f>SUM(G33:G35)</f>
        <v>894038</v>
      </c>
      <c r="H37" s="543">
        <f>(F37-G37)/G37</f>
        <v>4.6621060849762537E-2</v>
      </c>
      <c r="I37" s="586">
        <f>SUM(I33:I35)</f>
        <v>517712</v>
      </c>
      <c r="J37" s="586">
        <f>SUM(J33:J35)</f>
        <v>468470</v>
      </c>
      <c r="K37" s="543">
        <f>(I37-J37)/J37</f>
        <v>0.10511238713258053</v>
      </c>
      <c r="L37" s="587"/>
      <c r="M37" s="588">
        <f>P37/S37</f>
        <v>0.65041881355318631</v>
      </c>
      <c r="N37" s="588">
        <f>Q37/T37</f>
        <v>0.64480037579688487</v>
      </c>
      <c r="O37" s="543">
        <f>M37/N37-1</f>
        <v>8.7134529804790972E-3</v>
      </c>
      <c r="P37" s="586">
        <f>SUM(P33:P35)</f>
        <v>2048256</v>
      </c>
      <c r="Q37" s="586">
        <f>SUM(Q33:Q35)</f>
        <v>1982117</v>
      </c>
      <c r="R37" s="543">
        <f>(P37-Q37)/Q37</f>
        <v>3.3367858708643332E-2</v>
      </c>
      <c r="S37" s="586">
        <f>SUM(S33:S35)</f>
        <v>3149134</v>
      </c>
      <c r="T37" s="586">
        <f>SUM(T33:T35)</f>
        <v>3074001</v>
      </c>
      <c r="U37" s="543">
        <f>(S37-T37)/T37</f>
        <v>2.444143642113324E-2</v>
      </c>
      <c r="V37" s="586">
        <f>SUM(V33:V35)</f>
        <v>3792871</v>
      </c>
      <c r="W37" s="586">
        <f>SUM(W33:W35)</f>
        <v>3604694</v>
      </c>
      <c r="X37" s="543">
        <f>(V37-W37)/W37</f>
        <v>5.2203321557946387E-2</v>
      </c>
      <c r="Y37" s="589">
        <f>V37/C37</f>
        <v>2.6095982540622842</v>
      </c>
      <c r="Z37" s="590">
        <f>W37/D37</f>
        <v>2.645631438494306</v>
      </c>
    </row>
    <row r="38" spans="1:26" ht="11.25" customHeight="1">
      <c r="A38" s="591"/>
      <c r="B38" s="591"/>
      <c r="C38" s="591"/>
      <c r="D38" s="591"/>
      <c r="E38" s="592"/>
      <c r="F38" s="591"/>
      <c r="G38" s="591"/>
      <c r="H38" s="592"/>
      <c r="I38" s="591"/>
      <c r="J38" s="591"/>
      <c r="K38" s="592"/>
      <c r="L38" s="591"/>
      <c r="M38" s="593"/>
      <c r="N38" s="593"/>
      <c r="O38" s="592"/>
      <c r="P38" s="591"/>
      <c r="Q38" s="591"/>
      <c r="R38" s="591"/>
      <c r="S38" s="591"/>
      <c r="T38" s="591"/>
      <c r="U38" s="591"/>
      <c r="V38" s="591"/>
      <c r="W38" s="591"/>
      <c r="X38" s="591"/>
      <c r="Y38" s="591"/>
      <c r="Z38" s="591"/>
    </row>
    <row r="39" spans="1:26">
      <c r="C39" s="594"/>
      <c r="D39" s="594"/>
      <c r="E39" s="594"/>
      <c r="F39" s="594"/>
      <c r="G39" s="594"/>
      <c r="H39" s="594"/>
      <c r="I39" s="594"/>
    </row>
    <row r="40" spans="1:26" ht="24" thickBot="1">
      <c r="A40" s="983" t="s">
        <v>58</v>
      </c>
      <c r="B40" s="983"/>
      <c r="C40" s="983"/>
      <c r="D40" s="983"/>
      <c r="E40" s="983"/>
      <c r="F40" s="983"/>
      <c r="G40" s="983"/>
      <c r="H40" s="983"/>
      <c r="I40" s="983"/>
      <c r="J40" s="983"/>
      <c r="K40" s="983"/>
      <c r="L40" s="983"/>
      <c r="M40" s="983"/>
      <c r="N40" s="983"/>
      <c r="O40" s="983"/>
      <c r="P40" s="983"/>
      <c r="Q40" s="983"/>
      <c r="R40" s="983"/>
      <c r="S40" s="983"/>
      <c r="T40" s="983"/>
      <c r="U40" s="983"/>
      <c r="V40" s="983"/>
      <c r="W40" s="983"/>
      <c r="X40" s="983"/>
      <c r="Y40" s="983"/>
      <c r="Z40" s="983"/>
    </row>
    <row r="41" spans="1:26" ht="15">
      <c r="A41" s="500"/>
      <c r="B41" s="501"/>
      <c r="C41" s="984" t="s">
        <v>57</v>
      </c>
      <c r="D41" s="984"/>
      <c r="E41" s="502" t="s">
        <v>49</v>
      </c>
      <c r="F41" s="984" t="s">
        <v>56</v>
      </c>
      <c r="G41" s="984"/>
      <c r="H41" s="502" t="s">
        <v>49</v>
      </c>
      <c r="I41" s="984" t="s">
        <v>55</v>
      </c>
      <c r="J41" s="984"/>
      <c r="K41" s="503" t="s">
        <v>49</v>
      </c>
      <c r="L41" s="504"/>
      <c r="M41" s="985" t="s">
        <v>54</v>
      </c>
      <c r="N41" s="985"/>
      <c r="O41" s="502" t="s">
        <v>53</v>
      </c>
      <c r="P41" s="984" t="s">
        <v>52</v>
      </c>
      <c r="Q41" s="984"/>
      <c r="R41" s="502" t="s">
        <v>49</v>
      </c>
      <c r="S41" s="984" t="s">
        <v>51</v>
      </c>
      <c r="T41" s="984"/>
      <c r="U41" s="502" t="s">
        <v>49</v>
      </c>
      <c r="V41" s="984" t="s">
        <v>50</v>
      </c>
      <c r="W41" s="984"/>
      <c r="X41" s="502" t="s">
        <v>49</v>
      </c>
      <c r="Y41" s="986" t="s">
        <v>48</v>
      </c>
      <c r="Z41" s="987"/>
    </row>
    <row r="42" spans="1:26" ht="15.75" thickBot="1">
      <c r="A42" s="975" t="s">
        <v>47</v>
      </c>
      <c r="B42" s="976"/>
      <c r="C42" s="507">
        <v>2011</v>
      </c>
      <c r="D42" s="507">
        <v>2010</v>
      </c>
      <c r="E42" s="508" t="s">
        <v>46</v>
      </c>
      <c r="F42" s="507">
        <v>2011</v>
      </c>
      <c r="G42" s="507">
        <v>2010</v>
      </c>
      <c r="H42" s="508" t="s">
        <v>46</v>
      </c>
      <c r="I42" s="507">
        <v>2011</v>
      </c>
      <c r="J42" s="507">
        <v>2010</v>
      </c>
      <c r="K42" s="508" t="s">
        <v>46</v>
      </c>
      <c r="L42" s="509"/>
      <c r="M42" s="507">
        <v>2011</v>
      </c>
      <c r="N42" s="507">
        <v>2010</v>
      </c>
      <c r="O42" s="508" t="s">
        <v>46</v>
      </c>
      <c r="P42" s="507">
        <v>2011</v>
      </c>
      <c r="Q42" s="507">
        <v>2010</v>
      </c>
      <c r="R42" s="508" t="s">
        <v>46</v>
      </c>
      <c r="S42" s="507">
        <v>2011</v>
      </c>
      <c r="T42" s="507">
        <v>2010</v>
      </c>
      <c r="U42" s="508" t="s">
        <v>46</v>
      </c>
      <c r="V42" s="507">
        <v>2011</v>
      </c>
      <c r="W42" s="507">
        <v>2010</v>
      </c>
      <c r="X42" s="508" t="s">
        <v>46</v>
      </c>
      <c r="Y42" s="507">
        <v>2011</v>
      </c>
      <c r="Z42" s="512">
        <v>2010</v>
      </c>
    </row>
    <row r="43" spans="1:26" s="598" customFormat="1" ht="15">
      <c r="A43" s="977" t="s">
        <v>45</v>
      </c>
      <c r="B43" s="978"/>
      <c r="C43" s="580">
        <f>C10</f>
        <v>828353</v>
      </c>
      <c r="D43" s="595">
        <f>D10</f>
        <v>804223</v>
      </c>
      <c r="E43" s="581">
        <f>(C43-D43)/D43</f>
        <v>3.0004115773858742E-2</v>
      </c>
      <c r="F43" s="580">
        <f>F10</f>
        <v>681628</v>
      </c>
      <c r="G43" s="595">
        <f>G10</f>
        <v>668290</v>
      </c>
      <c r="H43" s="581">
        <f>(F43-G43)/G43</f>
        <v>1.9958401292851907E-2</v>
      </c>
      <c r="I43" s="580">
        <f>I10</f>
        <v>146725</v>
      </c>
      <c r="J43" s="595">
        <f>J10</f>
        <v>135933</v>
      </c>
      <c r="K43" s="581">
        <f>(I43-J43)/J43</f>
        <v>7.9392053438090818E-2</v>
      </c>
      <c r="L43" s="560"/>
      <c r="M43" s="584">
        <f t="shared" ref="M43:N47" si="2">P43/S43</f>
        <v>0.75840576983825569</v>
      </c>
      <c r="N43" s="596">
        <f t="shared" si="2"/>
        <v>0.75642919823333499</v>
      </c>
      <c r="O43" s="581">
        <f>M43/N43-1</f>
        <v>2.6130292293542468E-3</v>
      </c>
      <c r="P43" s="580">
        <f>P10</f>
        <v>1282044</v>
      </c>
      <c r="Q43" s="595">
        <f>Q10</f>
        <v>1250764</v>
      </c>
      <c r="R43" s="581">
        <f>(P43-Q43)/Q43</f>
        <v>2.50087146735915E-2</v>
      </c>
      <c r="S43" s="580">
        <f>S10</f>
        <v>1690446</v>
      </c>
      <c r="T43" s="595">
        <f>T10</f>
        <v>1653511</v>
      </c>
      <c r="U43" s="581">
        <f>(S43-T43)/T43</f>
        <v>2.2337317381015305E-2</v>
      </c>
      <c r="V43" s="580">
        <f>V10</f>
        <v>2148458</v>
      </c>
      <c r="W43" s="595">
        <f>W10</f>
        <v>2095337</v>
      </c>
      <c r="X43" s="581">
        <f>(V43-W43)/W43</f>
        <v>2.5352007815449256E-2</v>
      </c>
      <c r="Y43" s="585">
        <f t="shared" ref="Y43:Z47" si="3">V43/C43</f>
        <v>2.5936502916027346</v>
      </c>
      <c r="Z43" s="597">
        <f t="shared" si="3"/>
        <v>2.6054179002590079</v>
      </c>
    </row>
    <row r="44" spans="1:26" s="598" customFormat="1" ht="15">
      <c r="A44" s="979" t="s">
        <v>44</v>
      </c>
      <c r="B44" s="980"/>
      <c r="C44" s="599">
        <f>C13</f>
        <v>203091</v>
      </c>
      <c r="D44" s="600">
        <f>D13</f>
        <v>190710</v>
      </c>
      <c r="E44" s="601">
        <f>(C44-D44)/D44</f>
        <v>6.4920560012584547E-2</v>
      </c>
      <c r="F44" s="599">
        <f>F13</f>
        <v>47890</v>
      </c>
      <c r="G44" s="600">
        <f>G13</f>
        <v>48294</v>
      </c>
      <c r="H44" s="601">
        <f>(F44-G44)/G44</f>
        <v>-8.3654284176088133E-3</v>
      </c>
      <c r="I44" s="599">
        <f>I13</f>
        <v>155201</v>
      </c>
      <c r="J44" s="600">
        <f>J13</f>
        <v>142416</v>
      </c>
      <c r="K44" s="601">
        <f>(I44-J44)/J44</f>
        <v>8.977221660487586E-2</v>
      </c>
      <c r="L44" s="560"/>
      <c r="M44" s="602">
        <f t="shared" si="2"/>
        <v>0.4172240076435334</v>
      </c>
      <c r="N44" s="603">
        <f t="shared" si="2"/>
        <v>0.41022771812748399</v>
      </c>
      <c r="O44" s="601">
        <f>M44/N44-1</f>
        <v>1.7054648447414777E-2</v>
      </c>
      <c r="P44" s="599">
        <f>P13</f>
        <v>201747</v>
      </c>
      <c r="Q44" s="600">
        <f>Q13</f>
        <v>201999</v>
      </c>
      <c r="R44" s="601">
        <f>(P44-Q44)/Q44</f>
        <v>-1.2475309283709326E-3</v>
      </c>
      <c r="S44" s="599">
        <f>S13</f>
        <v>483546</v>
      </c>
      <c r="T44" s="600">
        <f>T13</f>
        <v>492407</v>
      </c>
      <c r="U44" s="601">
        <f>(S44-T44)/T44</f>
        <v>-1.7995276265365845E-2</v>
      </c>
      <c r="V44" s="599">
        <f>V13</f>
        <v>453840</v>
      </c>
      <c r="W44" s="600">
        <f>W13</f>
        <v>442961</v>
      </c>
      <c r="X44" s="601">
        <f>(V44-W44)/W44</f>
        <v>2.4559724219513683E-2</v>
      </c>
      <c r="Y44" s="604">
        <f t="shared" si="3"/>
        <v>2.2346632790227039</v>
      </c>
      <c r="Z44" s="605">
        <f t="shared" si="3"/>
        <v>2.3226941429395418</v>
      </c>
    </row>
    <row r="45" spans="1:26" s="598" customFormat="1" ht="15">
      <c r="A45" s="979" t="s">
        <v>43</v>
      </c>
      <c r="B45" s="980"/>
      <c r="C45" s="599">
        <f>C17</f>
        <v>279612</v>
      </c>
      <c r="D45" s="600">
        <f>D17</f>
        <v>219697</v>
      </c>
      <c r="E45" s="601">
        <f>(C45-D45)/D45</f>
        <v>0.27271651410806702</v>
      </c>
      <c r="F45" s="599">
        <f>F17</f>
        <v>150245</v>
      </c>
      <c r="G45" s="600">
        <f>G17</f>
        <v>121158</v>
      </c>
      <c r="H45" s="601">
        <f>(F45-G45)/G45</f>
        <v>0.24007494346225589</v>
      </c>
      <c r="I45" s="599">
        <f>I17</f>
        <v>129367</v>
      </c>
      <c r="J45" s="600">
        <f>J17</f>
        <v>98539</v>
      </c>
      <c r="K45" s="601">
        <f>(I45-J45)/J45</f>
        <v>0.31285074944945657</v>
      </c>
      <c r="L45" s="560"/>
      <c r="M45" s="602">
        <f t="shared" si="2"/>
        <v>0.61026515693011474</v>
      </c>
      <c r="N45" s="603">
        <f t="shared" si="2"/>
        <v>0.60138946258920045</v>
      </c>
      <c r="O45" s="601">
        <f>M45/N45-1</f>
        <v>1.4758646256788799E-2</v>
      </c>
      <c r="P45" s="599">
        <f>P17</f>
        <v>371397</v>
      </c>
      <c r="Q45" s="600">
        <f>Q17</f>
        <v>337774</v>
      </c>
      <c r="R45" s="601">
        <f>(P45-Q45)/Q45</f>
        <v>9.9542889624423425E-2</v>
      </c>
      <c r="S45" s="599">
        <f>S17</f>
        <v>608583</v>
      </c>
      <c r="T45" s="600">
        <f>T17</f>
        <v>561656</v>
      </c>
      <c r="U45" s="601">
        <f>(S45-T45)/T45</f>
        <v>8.3551141624054581E-2</v>
      </c>
      <c r="V45" s="599">
        <f>V17</f>
        <v>826169</v>
      </c>
      <c r="W45" s="600">
        <f>W17</f>
        <v>677347</v>
      </c>
      <c r="X45" s="601">
        <f>(V45-W45)/W45</f>
        <v>0.21971308649776258</v>
      </c>
      <c r="Y45" s="604">
        <f t="shared" si="3"/>
        <v>2.9546979385720213</v>
      </c>
      <c r="Z45" s="605">
        <f t="shared" si="3"/>
        <v>3.0830962644005151</v>
      </c>
    </row>
    <row r="46" spans="1:26" s="598" customFormat="1" ht="15">
      <c r="A46" s="979" t="s">
        <v>42</v>
      </c>
      <c r="B46" s="980"/>
      <c r="C46" s="599">
        <f>C20</f>
        <v>93177</v>
      </c>
      <c r="D46" s="600">
        <f>D20</f>
        <v>94081</v>
      </c>
      <c r="E46" s="601">
        <f>(C46-D46)/D46</f>
        <v>-9.6087414036840589E-3</v>
      </c>
      <c r="F46" s="599">
        <f>F20</f>
        <v>31579</v>
      </c>
      <c r="G46" s="600">
        <f>G20</f>
        <v>29717</v>
      </c>
      <c r="H46" s="601">
        <f>(F46-G46)/G46</f>
        <v>6.265773799508699E-2</v>
      </c>
      <c r="I46" s="599">
        <f>I20</f>
        <v>61598</v>
      </c>
      <c r="J46" s="600">
        <f>J20</f>
        <v>64364</v>
      </c>
      <c r="K46" s="601">
        <f>(I46-J46)/J46</f>
        <v>-4.2974333478341932E-2</v>
      </c>
      <c r="L46" s="560"/>
      <c r="M46" s="602">
        <f t="shared" si="2"/>
        <v>0.4576500836632249</v>
      </c>
      <c r="N46" s="603">
        <f t="shared" si="2"/>
        <v>0.46087762115040853</v>
      </c>
      <c r="O46" s="601">
        <f>M46/N46-1</f>
        <v>-7.0030249659926991E-3</v>
      </c>
      <c r="P46" s="599">
        <f>P20</f>
        <v>112138</v>
      </c>
      <c r="Q46" s="600">
        <f>Q20</f>
        <v>112927</v>
      </c>
      <c r="R46" s="601">
        <f>(P46-Q46)/Q46</f>
        <v>-6.9868144907772279E-3</v>
      </c>
      <c r="S46" s="599">
        <f>S20</f>
        <v>245030</v>
      </c>
      <c r="T46" s="600">
        <f>T20</f>
        <v>245026</v>
      </c>
      <c r="U46" s="601">
        <f>(S46-T46)/T46</f>
        <v>1.632479818468244E-5</v>
      </c>
      <c r="V46" s="599">
        <f>V20</f>
        <v>208189</v>
      </c>
      <c r="W46" s="600">
        <f>W20</f>
        <v>213385</v>
      </c>
      <c r="X46" s="601">
        <f>(V46-W46)/W46</f>
        <v>-2.435035264896783E-2</v>
      </c>
      <c r="Y46" s="604">
        <f t="shared" si="3"/>
        <v>2.234338946306492</v>
      </c>
      <c r="Z46" s="605">
        <f t="shared" si="3"/>
        <v>2.2680987659569944</v>
      </c>
    </row>
    <row r="47" spans="1:26" s="598" customFormat="1" ht="15.75" thickBot="1">
      <c r="A47" s="981" t="s">
        <v>41</v>
      </c>
      <c r="B47" s="982"/>
      <c r="C47" s="606">
        <f>C23</f>
        <v>49198</v>
      </c>
      <c r="D47" s="607">
        <f>D23</f>
        <v>53797</v>
      </c>
      <c r="E47" s="608">
        <f>(C47-D47)/D47</f>
        <v>-8.5488038366451663E-2</v>
      </c>
      <c r="F47" s="606">
        <f>F23</f>
        <v>24377</v>
      </c>
      <c r="G47" s="607">
        <f>G23</f>
        <v>26579</v>
      </c>
      <c r="H47" s="608">
        <f>(F47-G47)/G47</f>
        <v>-8.2847360698295652E-2</v>
      </c>
      <c r="I47" s="606">
        <f>I23</f>
        <v>24821</v>
      </c>
      <c r="J47" s="607">
        <f>J23</f>
        <v>27218</v>
      </c>
      <c r="K47" s="608">
        <f>(I47-J47)/J47</f>
        <v>-8.80667205525755E-2</v>
      </c>
      <c r="L47" s="575"/>
      <c r="M47" s="609">
        <f t="shared" si="2"/>
        <v>0.66593158834516863</v>
      </c>
      <c r="N47" s="610">
        <f t="shared" si="2"/>
        <v>0.64787769458241695</v>
      </c>
      <c r="O47" s="608">
        <f>M47/N47-1</f>
        <v>2.7866206714197927E-2</v>
      </c>
      <c r="P47" s="606">
        <f>P23</f>
        <v>80930</v>
      </c>
      <c r="Q47" s="607">
        <f>Q23</f>
        <v>78653</v>
      </c>
      <c r="R47" s="608">
        <f>(P47-Q47)/Q47</f>
        <v>2.8949944693781548E-2</v>
      </c>
      <c r="S47" s="606">
        <f>S23</f>
        <v>121529</v>
      </c>
      <c r="T47" s="607">
        <f>T23</f>
        <v>121401</v>
      </c>
      <c r="U47" s="608">
        <f>(S47-T47)/T47</f>
        <v>1.0543570481297518E-3</v>
      </c>
      <c r="V47" s="606">
        <f>V23</f>
        <v>156215</v>
      </c>
      <c r="W47" s="607">
        <f>W23</f>
        <v>175664</v>
      </c>
      <c r="X47" s="608">
        <f>(V47-W47)/W47</f>
        <v>-0.11071705073321796</v>
      </c>
      <c r="Y47" s="611">
        <f t="shared" si="3"/>
        <v>3.1752307004349771</v>
      </c>
      <c r="Z47" s="612">
        <f t="shared" si="3"/>
        <v>3.2653121921296728</v>
      </c>
    </row>
    <row r="48" spans="1:26" ht="4.5" customHeight="1" thickBot="1">
      <c r="A48" s="535"/>
      <c r="B48" s="536"/>
      <c r="C48" s="580"/>
      <c r="D48" s="580"/>
      <c r="E48" s="581"/>
      <c r="F48" s="580"/>
      <c r="G48" s="580"/>
      <c r="H48" s="581"/>
      <c r="I48" s="580"/>
      <c r="J48" s="580"/>
      <c r="K48" s="582"/>
      <c r="L48" s="583"/>
      <c r="M48" s="584"/>
      <c r="N48" s="584"/>
      <c r="O48" s="581"/>
      <c r="P48" s="580"/>
      <c r="Q48" s="580"/>
      <c r="R48" s="581"/>
      <c r="S48" s="580"/>
      <c r="T48" s="580"/>
      <c r="U48" s="581"/>
      <c r="V48" s="580"/>
      <c r="W48" s="580"/>
      <c r="X48" s="581"/>
      <c r="Y48" s="585"/>
      <c r="Z48" s="585"/>
    </row>
    <row r="49" spans="1:26" ht="16.5" thickBot="1">
      <c r="A49" s="973" t="s">
        <v>40</v>
      </c>
      <c r="B49" s="974"/>
      <c r="C49" s="586">
        <f>SUM(C43:C47)</f>
        <v>1453431</v>
      </c>
      <c r="D49" s="586">
        <f>SUM(D43:D47)</f>
        <v>1362508</v>
      </c>
      <c r="E49" s="543">
        <f>(C49-D49)/D49</f>
        <v>6.6732085242802247E-2</v>
      </c>
      <c r="F49" s="586">
        <f>SUM(F43:F47)</f>
        <v>935719</v>
      </c>
      <c r="G49" s="586">
        <f>SUM(G43:G47)</f>
        <v>894038</v>
      </c>
      <c r="H49" s="543">
        <f>(F49-G49)/G49</f>
        <v>4.6621060849762537E-2</v>
      </c>
      <c r="I49" s="586">
        <f>SUM(I43:I47)</f>
        <v>517712</v>
      </c>
      <c r="J49" s="586">
        <f>SUM(J43:J47)</f>
        <v>468470</v>
      </c>
      <c r="K49" s="543">
        <f>(I49-J49)/J49</f>
        <v>0.10511238713258053</v>
      </c>
      <c r="L49" s="587"/>
      <c r="M49" s="588">
        <f>P49/S49</f>
        <v>0.65041881355318631</v>
      </c>
      <c r="N49" s="588">
        <f>Q49/T49</f>
        <v>0.64480037579688487</v>
      </c>
      <c r="O49" s="543">
        <f>M49/N49-1</f>
        <v>8.7134529804790972E-3</v>
      </c>
      <c r="P49" s="586">
        <f>SUM(P43:P47)</f>
        <v>2048256</v>
      </c>
      <c r="Q49" s="586">
        <f>SUM(Q43:Q47)</f>
        <v>1982117</v>
      </c>
      <c r="R49" s="543">
        <f>(P49-Q49)/Q49</f>
        <v>3.3367858708643332E-2</v>
      </c>
      <c r="S49" s="586">
        <f>SUM(S43:S47)</f>
        <v>3149134</v>
      </c>
      <c r="T49" s="586">
        <f>SUM(T43:T47)</f>
        <v>3074001</v>
      </c>
      <c r="U49" s="543">
        <f>(S49-T49)/T49</f>
        <v>2.444143642113324E-2</v>
      </c>
      <c r="V49" s="586">
        <f>SUM(V43:V47)</f>
        <v>3792871</v>
      </c>
      <c r="W49" s="586">
        <f>SUM(W43:W47)</f>
        <v>3604694</v>
      </c>
      <c r="X49" s="543">
        <f>(V49-W49)/W49</f>
        <v>5.2203321557946387E-2</v>
      </c>
      <c r="Y49" s="589">
        <f>V49/C49</f>
        <v>2.6095982540622842</v>
      </c>
      <c r="Z49" s="590">
        <f>W49/D49</f>
        <v>2.645631438494306</v>
      </c>
    </row>
    <row r="50" spans="1:26" ht="11.25" customHeight="1">
      <c r="A50" s="591"/>
      <c r="B50" s="591"/>
      <c r="C50" s="591"/>
      <c r="D50" s="591"/>
      <c r="E50" s="592"/>
      <c r="F50" s="591"/>
      <c r="G50" s="591"/>
      <c r="H50" s="592"/>
      <c r="I50" s="591"/>
      <c r="J50" s="591"/>
      <c r="K50" s="592"/>
      <c r="L50" s="591"/>
      <c r="M50" s="593"/>
      <c r="N50" s="593"/>
      <c r="O50" s="592"/>
      <c r="P50" s="591"/>
      <c r="Q50" s="591"/>
      <c r="R50" s="591"/>
      <c r="S50" s="591"/>
      <c r="T50" s="591"/>
      <c r="U50" s="591"/>
      <c r="V50" s="591"/>
      <c r="W50" s="591"/>
      <c r="X50" s="591"/>
      <c r="Y50" s="591"/>
      <c r="Z50" s="591"/>
    </row>
    <row r="51" spans="1:26">
      <c r="A51" s="613" t="s">
        <v>39</v>
      </c>
      <c r="C51" s="594"/>
      <c r="D51" s="594"/>
    </row>
    <row r="52" spans="1:26">
      <c r="A52" s="613" t="s">
        <v>38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zoomScaleNormal="100"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495" customWidth="1"/>
    <col min="2" max="2" width="30.5703125" style="495" bestFit="1" customWidth="1"/>
    <col min="3" max="4" width="12.7109375" style="495" customWidth="1"/>
    <col min="5" max="5" width="11.7109375" style="635" customWidth="1"/>
    <col min="6" max="7" width="12.7109375" style="495" customWidth="1"/>
    <col min="8" max="8" width="11.7109375" style="635" customWidth="1"/>
    <col min="9" max="10" width="12.7109375" style="495" customWidth="1"/>
    <col min="11" max="11" width="11.7109375" style="635" customWidth="1"/>
    <col min="12" max="12" width="1.140625" style="495" customWidth="1"/>
    <col min="13" max="14" width="11.7109375" style="495" customWidth="1"/>
    <col min="15" max="15" width="11.7109375" style="635" customWidth="1"/>
    <col min="16" max="17" width="12.7109375" style="495" customWidth="1"/>
    <col min="18" max="18" width="11.7109375" style="635" customWidth="1"/>
    <col min="19" max="20" width="12.7109375" style="495" customWidth="1"/>
    <col min="21" max="21" width="11.7109375" style="635" customWidth="1"/>
    <col min="22" max="23" width="12.7109375" style="495" customWidth="1"/>
    <col min="24" max="24" width="11.7109375" style="495" customWidth="1"/>
    <col min="25" max="26" width="12.7109375" style="635" customWidth="1"/>
    <col min="27" max="16384" width="9.140625" style="495"/>
  </cols>
  <sheetData>
    <row r="1" spans="1:26" ht="26.25">
      <c r="A1" s="1001" t="s">
        <v>68</v>
      </c>
      <c r="B1" s="1001"/>
      <c r="C1" s="1001"/>
      <c r="D1" s="1001"/>
      <c r="E1" s="1001"/>
      <c r="F1" s="1001"/>
      <c r="G1" s="1001"/>
      <c r="H1" s="1001"/>
      <c r="I1" s="1001"/>
      <c r="J1" s="1001"/>
      <c r="K1" s="1001"/>
      <c r="L1" s="1001"/>
      <c r="M1" s="1001"/>
      <c r="N1" s="1001"/>
      <c r="O1" s="1001"/>
      <c r="P1" s="1001"/>
      <c r="Q1" s="1001"/>
      <c r="R1" s="1001"/>
      <c r="S1" s="1001"/>
      <c r="T1" s="1001"/>
      <c r="U1" s="1001"/>
      <c r="V1" s="1001"/>
      <c r="W1" s="1001"/>
      <c r="X1" s="1001"/>
      <c r="Y1" s="1001"/>
      <c r="Z1" s="1001"/>
    </row>
    <row r="2" spans="1:26" s="497" customFormat="1" ht="26.25">
      <c r="A2" s="1001" t="s">
        <v>71</v>
      </c>
      <c r="B2" s="1001"/>
      <c r="C2" s="1001"/>
      <c r="D2" s="1001"/>
      <c r="E2" s="1001"/>
      <c r="F2" s="1001"/>
      <c r="G2" s="1001"/>
      <c r="H2" s="1001"/>
      <c r="I2" s="1001"/>
      <c r="J2" s="1001"/>
      <c r="K2" s="1001"/>
      <c r="L2" s="1001"/>
      <c r="M2" s="1001"/>
      <c r="N2" s="1001"/>
      <c r="O2" s="1001"/>
      <c r="P2" s="1001"/>
      <c r="Q2" s="1001"/>
      <c r="R2" s="1001"/>
      <c r="S2" s="1001"/>
      <c r="T2" s="1001"/>
      <c r="U2" s="1001"/>
      <c r="V2" s="1001"/>
      <c r="W2" s="1001"/>
      <c r="X2" s="1001"/>
      <c r="Y2" s="1001"/>
      <c r="Z2" s="1001"/>
    </row>
    <row r="3" spans="1:26" s="497" customFormat="1" ht="20.25">
      <c r="E3" s="499"/>
      <c r="H3" s="499"/>
      <c r="K3" s="499"/>
      <c r="O3" s="499"/>
      <c r="R3" s="499"/>
      <c r="U3" s="499"/>
      <c r="Y3" s="499"/>
      <c r="Z3" s="499"/>
    </row>
    <row r="4" spans="1:26" ht="24" thickBot="1">
      <c r="A4" s="1002" t="s">
        <v>70</v>
      </c>
      <c r="B4" s="1002"/>
      <c r="C4" s="1002"/>
      <c r="D4" s="1002"/>
      <c r="E4" s="1002"/>
      <c r="F4" s="1002"/>
      <c r="G4" s="1002"/>
      <c r="H4" s="1002"/>
      <c r="I4" s="1002"/>
      <c r="J4" s="1002"/>
      <c r="K4" s="1002"/>
      <c r="L4" s="1002"/>
      <c r="M4" s="1002"/>
      <c r="N4" s="1002"/>
      <c r="O4" s="1002"/>
      <c r="P4" s="1002"/>
      <c r="Q4" s="1002"/>
      <c r="R4" s="1002"/>
      <c r="S4" s="1002"/>
      <c r="T4" s="1002"/>
      <c r="U4" s="1002"/>
      <c r="V4" s="1002"/>
      <c r="W4" s="1002"/>
      <c r="X4" s="1002"/>
      <c r="Y4" s="1002"/>
      <c r="Z4" s="1002"/>
    </row>
    <row r="5" spans="1:26" ht="15">
      <c r="A5" s="500"/>
      <c r="B5" s="501"/>
      <c r="C5" s="984" t="s">
        <v>57</v>
      </c>
      <c r="D5" s="984"/>
      <c r="E5" s="502" t="s">
        <v>49</v>
      </c>
      <c r="F5" s="984" t="s">
        <v>56</v>
      </c>
      <c r="G5" s="984"/>
      <c r="H5" s="502" t="s">
        <v>49</v>
      </c>
      <c r="I5" s="984" t="s">
        <v>55</v>
      </c>
      <c r="J5" s="984"/>
      <c r="K5" s="614" t="s">
        <v>49</v>
      </c>
      <c r="L5" s="504"/>
      <c r="M5" s="985" t="s">
        <v>54</v>
      </c>
      <c r="N5" s="985"/>
      <c r="O5" s="502" t="s">
        <v>53</v>
      </c>
      <c r="P5" s="984" t="s">
        <v>52</v>
      </c>
      <c r="Q5" s="984"/>
      <c r="R5" s="502" t="s">
        <v>49</v>
      </c>
      <c r="S5" s="984" t="s">
        <v>51</v>
      </c>
      <c r="T5" s="984"/>
      <c r="U5" s="502" t="s">
        <v>49</v>
      </c>
      <c r="V5" s="984" t="s">
        <v>50</v>
      </c>
      <c r="W5" s="984"/>
      <c r="X5" s="502" t="s">
        <v>49</v>
      </c>
      <c r="Y5" s="984" t="s">
        <v>48</v>
      </c>
      <c r="Z5" s="987"/>
    </row>
    <row r="6" spans="1:26" ht="30.75" thickBot="1">
      <c r="A6" s="505" t="s">
        <v>47</v>
      </c>
      <c r="B6" s="506" t="s">
        <v>62</v>
      </c>
      <c r="C6" s="507">
        <v>2012</v>
      </c>
      <c r="D6" s="507">
        <v>2011</v>
      </c>
      <c r="E6" s="508" t="s">
        <v>72</v>
      </c>
      <c r="F6" s="507">
        <v>2012</v>
      </c>
      <c r="G6" s="507">
        <v>2011</v>
      </c>
      <c r="H6" s="508" t="s">
        <v>72</v>
      </c>
      <c r="I6" s="507">
        <v>2012</v>
      </c>
      <c r="J6" s="507">
        <v>2011</v>
      </c>
      <c r="K6" s="508" t="s">
        <v>72</v>
      </c>
      <c r="L6" s="509"/>
      <c r="M6" s="615">
        <v>2012</v>
      </c>
      <c r="N6" s="615">
        <v>2011</v>
      </c>
      <c r="O6" s="508" t="s">
        <v>72</v>
      </c>
      <c r="P6" s="507">
        <v>2012</v>
      </c>
      <c r="Q6" s="507">
        <v>2011</v>
      </c>
      <c r="R6" s="508" t="s">
        <v>72</v>
      </c>
      <c r="S6" s="507">
        <v>2012</v>
      </c>
      <c r="T6" s="507">
        <v>2011</v>
      </c>
      <c r="U6" s="508" t="s">
        <v>72</v>
      </c>
      <c r="V6" s="507">
        <v>2012</v>
      </c>
      <c r="W6" s="507">
        <v>2011</v>
      </c>
      <c r="X6" s="508" t="s">
        <v>72</v>
      </c>
      <c r="Y6" s="507">
        <v>2012</v>
      </c>
      <c r="Z6" s="512">
        <v>2011</v>
      </c>
    </row>
    <row r="7" spans="1:26" ht="15">
      <c r="A7" s="998" t="s">
        <v>45</v>
      </c>
      <c r="B7" s="513" t="s">
        <v>61</v>
      </c>
      <c r="C7" s="514">
        <v>19502</v>
      </c>
      <c r="D7" s="514">
        <v>18555</v>
      </c>
      <c r="E7" s="515">
        <v>5.1037456211263807E-2</v>
      </c>
      <c r="F7" s="514">
        <v>15408</v>
      </c>
      <c r="G7" s="514">
        <v>14926</v>
      </c>
      <c r="H7" s="515">
        <v>3.2292643708964223E-2</v>
      </c>
      <c r="I7" s="514">
        <v>4094</v>
      </c>
      <c r="J7" s="514">
        <v>3629</v>
      </c>
      <c r="K7" s="515">
        <v>0.1281344723064205</v>
      </c>
      <c r="L7" s="616"/>
      <c r="M7" s="517">
        <v>0.54247765006385695</v>
      </c>
      <c r="N7" s="517">
        <v>0.66208757132225249</v>
      </c>
      <c r="O7" s="515">
        <v>-0.18065574168613829</v>
      </c>
      <c r="P7" s="514">
        <v>21238</v>
      </c>
      <c r="Q7" s="514">
        <v>21351</v>
      </c>
      <c r="R7" s="515">
        <v>-5.292492154934195E-3</v>
      </c>
      <c r="S7" s="514">
        <v>39150</v>
      </c>
      <c r="T7" s="514">
        <v>32248</v>
      </c>
      <c r="U7" s="515">
        <v>0.21402877697841727</v>
      </c>
      <c r="V7" s="514">
        <v>38926</v>
      </c>
      <c r="W7" s="514">
        <v>38058</v>
      </c>
      <c r="X7" s="515">
        <v>2.2807294130012087E-2</v>
      </c>
      <c r="Y7" s="550">
        <v>1.9960004102143369</v>
      </c>
      <c r="Z7" s="519">
        <v>2.0510913500404202</v>
      </c>
    </row>
    <row r="8" spans="1:26" ht="15">
      <c r="A8" s="999"/>
      <c r="B8" s="513" t="s">
        <v>60</v>
      </c>
      <c r="C8" s="514">
        <v>28777</v>
      </c>
      <c r="D8" s="514">
        <v>31112</v>
      </c>
      <c r="E8" s="515">
        <v>-7.5051427102082804E-2</v>
      </c>
      <c r="F8" s="514">
        <v>25170</v>
      </c>
      <c r="G8" s="514">
        <v>26902</v>
      </c>
      <c r="H8" s="515">
        <v>-6.4381830347186086E-2</v>
      </c>
      <c r="I8" s="514">
        <v>3607</v>
      </c>
      <c r="J8" s="514">
        <v>4210</v>
      </c>
      <c r="K8" s="515">
        <v>-0.14323040380047505</v>
      </c>
      <c r="L8" s="616"/>
      <c r="M8" s="517">
        <v>0.78335157182650217</v>
      </c>
      <c r="N8" s="517">
        <v>0.80421345420830326</v>
      </c>
      <c r="O8" s="515">
        <v>-2.5940727890878534E-2</v>
      </c>
      <c r="P8" s="514">
        <v>31497</v>
      </c>
      <c r="Q8" s="514">
        <v>31226</v>
      </c>
      <c r="R8" s="515">
        <v>8.678665214885032E-3</v>
      </c>
      <c r="S8" s="514">
        <v>40208</v>
      </c>
      <c r="T8" s="514">
        <v>38828</v>
      </c>
      <c r="U8" s="515">
        <v>3.554136190378078E-2</v>
      </c>
      <c r="V8" s="514">
        <v>50408</v>
      </c>
      <c r="W8" s="514">
        <v>52383</v>
      </c>
      <c r="X8" s="515">
        <v>-3.7703071607200808E-2</v>
      </c>
      <c r="Y8" s="550">
        <v>1.7516766862424853</v>
      </c>
      <c r="Z8" s="519">
        <v>1.6836911802519927</v>
      </c>
    </row>
    <row r="9" spans="1:26" ht="15.75" thickBot="1">
      <c r="A9" s="1000"/>
      <c r="B9" s="513" t="s">
        <v>59</v>
      </c>
      <c r="C9" s="514">
        <v>171075</v>
      </c>
      <c r="D9" s="514">
        <v>170813</v>
      </c>
      <c r="E9" s="515">
        <v>1.5338411010871538E-3</v>
      </c>
      <c r="F9" s="514">
        <v>150720</v>
      </c>
      <c r="G9" s="514">
        <v>151452</v>
      </c>
      <c r="H9" s="515">
        <v>-4.8332144837968469E-3</v>
      </c>
      <c r="I9" s="514">
        <v>20355</v>
      </c>
      <c r="J9" s="514">
        <v>19361</v>
      </c>
      <c r="K9" s="515">
        <v>5.1340323330406487E-2</v>
      </c>
      <c r="L9" s="616"/>
      <c r="M9" s="517">
        <v>0.80268208682835396</v>
      </c>
      <c r="N9" s="517">
        <v>0.82567255592021316</v>
      </c>
      <c r="O9" s="515">
        <v>-2.7844535859904318E-2</v>
      </c>
      <c r="P9" s="514">
        <v>276650</v>
      </c>
      <c r="Q9" s="514">
        <v>278250</v>
      </c>
      <c r="R9" s="515">
        <v>-5.7502246181491464E-3</v>
      </c>
      <c r="S9" s="514">
        <v>344657</v>
      </c>
      <c r="T9" s="514">
        <v>336998</v>
      </c>
      <c r="U9" s="515">
        <v>2.2727137846515411E-2</v>
      </c>
      <c r="V9" s="514">
        <v>456949</v>
      </c>
      <c r="W9" s="514">
        <v>452925</v>
      </c>
      <c r="X9" s="515">
        <v>8.8844731467682281E-3</v>
      </c>
      <c r="Y9" s="550">
        <v>2.6710448633640218</v>
      </c>
      <c r="Z9" s="519">
        <v>2.6515838958393099</v>
      </c>
    </row>
    <row r="10" spans="1:26" ht="15.75" thickBot="1">
      <c r="A10" s="617" t="s">
        <v>65</v>
      </c>
      <c r="B10" s="618"/>
      <c r="C10" s="619">
        <v>219354</v>
      </c>
      <c r="D10" s="619">
        <v>220480</v>
      </c>
      <c r="E10" s="620">
        <v>-5.1070391872278667E-3</v>
      </c>
      <c r="F10" s="619">
        <v>191298</v>
      </c>
      <c r="G10" s="619">
        <v>193280</v>
      </c>
      <c r="H10" s="620">
        <v>-1.0254552980132451E-2</v>
      </c>
      <c r="I10" s="619">
        <v>28056</v>
      </c>
      <c r="J10" s="619">
        <v>27200</v>
      </c>
      <c r="K10" s="620">
        <v>3.1470588235294118E-2</v>
      </c>
      <c r="L10" s="616"/>
      <c r="M10" s="621">
        <v>0.77682393311557374</v>
      </c>
      <c r="N10" s="621">
        <v>0.81070345084469975</v>
      </c>
      <c r="O10" s="620">
        <v>-4.1790272008618956E-2</v>
      </c>
      <c r="P10" s="619">
        <v>329385</v>
      </c>
      <c r="Q10" s="619">
        <v>330827</v>
      </c>
      <c r="R10" s="620">
        <v>-4.358773618840058E-3</v>
      </c>
      <c r="S10" s="619">
        <v>424015</v>
      </c>
      <c r="T10" s="619">
        <v>408074</v>
      </c>
      <c r="U10" s="620">
        <v>3.9063993295333686E-2</v>
      </c>
      <c r="V10" s="619">
        <v>546283</v>
      </c>
      <c r="W10" s="619">
        <v>543366</v>
      </c>
      <c r="X10" s="620">
        <v>5.3683888944100295E-3</v>
      </c>
      <c r="Y10" s="622">
        <v>2.4904173163015035</v>
      </c>
      <c r="Z10" s="623">
        <v>2.4644684325108854</v>
      </c>
    </row>
    <row r="11" spans="1:26" ht="15">
      <c r="A11" s="999" t="s">
        <v>44</v>
      </c>
      <c r="B11" s="513" t="s">
        <v>61</v>
      </c>
      <c r="C11" s="514">
        <v>27152</v>
      </c>
      <c r="D11" s="514">
        <v>24747</v>
      </c>
      <c r="E11" s="515">
        <v>9.7183496989534088E-2</v>
      </c>
      <c r="F11" s="514">
        <v>7183</v>
      </c>
      <c r="G11" s="514">
        <v>6861</v>
      </c>
      <c r="H11" s="515">
        <v>4.6931934120390616E-2</v>
      </c>
      <c r="I11" s="514">
        <v>19969</v>
      </c>
      <c r="J11" s="514">
        <v>17886</v>
      </c>
      <c r="K11" s="515">
        <v>0.11645980096164597</v>
      </c>
      <c r="L11" s="616"/>
      <c r="M11" s="517">
        <v>0.37592300672031859</v>
      </c>
      <c r="N11" s="517">
        <v>0.34152446573720191</v>
      </c>
      <c r="O11" s="515">
        <v>0.10072057622245389</v>
      </c>
      <c r="P11" s="514">
        <v>27186</v>
      </c>
      <c r="Q11" s="514">
        <v>25378</v>
      </c>
      <c r="R11" s="515">
        <v>7.1242808731972571E-2</v>
      </c>
      <c r="S11" s="514">
        <v>72318</v>
      </c>
      <c r="T11" s="514">
        <v>74308</v>
      </c>
      <c r="U11" s="515">
        <v>-2.6780427410238467E-2</v>
      </c>
      <c r="V11" s="514">
        <v>57832</v>
      </c>
      <c r="W11" s="514">
        <v>53365</v>
      </c>
      <c r="X11" s="515">
        <v>8.3706549236390898E-2</v>
      </c>
      <c r="Y11" s="550">
        <v>2.1299351797289332</v>
      </c>
      <c r="Z11" s="519">
        <v>2.15642300076777</v>
      </c>
    </row>
    <row r="12" spans="1:26" ht="15.75" thickBot="1">
      <c r="A12" s="999"/>
      <c r="B12" s="513" t="s">
        <v>60</v>
      </c>
      <c r="C12" s="514">
        <v>19905</v>
      </c>
      <c r="D12" s="514">
        <v>16191</v>
      </c>
      <c r="E12" s="515">
        <v>0.22938669631276634</v>
      </c>
      <c r="F12" s="514">
        <v>6530</v>
      </c>
      <c r="G12" s="514">
        <v>6497</v>
      </c>
      <c r="H12" s="515">
        <v>5.07926735416346E-3</v>
      </c>
      <c r="I12" s="514">
        <v>13375</v>
      </c>
      <c r="J12" s="514">
        <v>9694</v>
      </c>
      <c r="K12" s="515">
        <v>0.37971941407055909</v>
      </c>
      <c r="L12" s="616"/>
      <c r="M12" s="517">
        <v>0.50242954324586975</v>
      </c>
      <c r="N12" s="517">
        <v>0.51183326607638802</v>
      </c>
      <c r="O12" s="515">
        <v>-1.837262924038785E-2</v>
      </c>
      <c r="P12" s="514">
        <v>22231</v>
      </c>
      <c r="Q12" s="514">
        <v>21562</v>
      </c>
      <c r="R12" s="515">
        <v>3.1026806418699565E-2</v>
      </c>
      <c r="S12" s="514">
        <v>44247</v>
      </c>
      <c r="T12" s="514">
        <v>42127</v>
      </c>
      <c r="U12" s="515">
        <v>5.032402022455907E-2</v>
      </c>
      <c r="V12" s="514">
        <v>44567</v>
      </c>
      <c r="W12" s="514">
        <v>40343</v>
      </c>
      <c r="X12" s="515">
        <v>0.10470217881664726</v>
      </c>
      <c r="Y12" s="550">
        <v>2.2389851796031146</v>
      </c>
      <c r="Z12" s="519">
        <v>2.4916929158174295</v>
      </c>
    </row>
    <row r="13" spans="1:26" ht="15.75" thickBot="1">
      <c r="A13" s="617" t="s">
        <v>65</v>
      </c>
      <c r="B13" s="618"/>
      <c r="C13" s="619">
        <v>47057</v>
      </c>
      <c r="D13" s="619">
        <v>40938</v>
      </c>
      <c r="E13" s="620">
        <v>0.14946993013825785</v>
      </c>
      <c r="F13" s="619">
        <v>13713</v>
      </c>
      <c r="G13" s="619">
        <v>13358</v>
      </c>
      <c r="H13" s="620">
        <v>2.657583470579428E-2</v>
      </c>
      <c r="I13" s="619">
        <v>33344</v>
      </c>
      <c r="J13" s="619">
        <v>27580</v>
      </c>
      <c r="K13" s="620">
        <v>0.20899202320522117</v>
      </c>
      <c r="L13" s="616"/>
      <c r="M13" s="621">
        <v>0.42394372238665123</v>
      </c>
      <c r="N13" s="621">
        <v>0.40314338472108902</v>
      </c>
      <c r="O13" s="620">
        <v>5.1595383811029683E-2</v>
      </c>
      <c r="P13" s="619">
        <v>49417</v>
      </c>
      <c r="Q13" s="619">
        <v>46940</v>
      </c>
      <c r="R13" s="620">
        <v>5.2769492969748616E-2</v>
      </c>
      <c r="S13" s="619">
        <v>116565</v>
      </c>
      <c r="T13" s="619">
        <v>116435</v>
      </c>
      <c r="U13" s="620">
        <v>1.1165027697857173E-3</v>
      </c>
      <c r="V13" s="619">
        <v>102399</v>
      </c>
      <c r="W13" s="619">
        <v>93708</v>
      </c>
      <c r="X13" s="620">
        <v>9.2745550006402874E-2</v>
      </c>
      <c r="Y13" s="622">
        <v>2.1760630724440571</v>
      </c>
      <c r="Z13" s="623">
        <v>2.2890224241535981</v>
      </c>
    </row>
    <row r="14" spans="1:26" ht="15">
      <c r="A14" s="999" t="s">
        <v>43</v>
      </c>
      <c r="B14" s="513" t="s">
        <v>61</v>
      </c>
      <c r="C14" s="514">
        <v>3382</v>
      </c>
      <c r="D14" s="514">
        <v>2764</v>
      </c>
      <c r="E14" s="515">
        <v>0.223589001447178</v>
      </c>
      <c r="F14" s="514">
        <v>1429</v>
      </c>
      <c r="G14" s="514">
        <v>607</v>
      </c>
      <c r="H14" s="515">
        <v>1.3542009884678747</v>
      </c>
      <c r="I14" s="514">
        <v>1953</v>
      </c>
      <c r="J14" s="514">
        <v>2157</v>
      </c>
      <c r="K14" s="515">
        <v>-9.4575799721835885E-2</v>
      </c>
      <c r="L14" s="616"/>
      <c r="M14" s="517">
        <v>0.38918163243359499</v>
      </c>
      <c r="N14" s="517">
        <v>0.3248587570621469</v>
      </c>
      <c r="O14" s="515">
        <v>0.19800259027384892</v>
      </c>
      <c r="P14" s="514">
        <v>3619</v>
      </c>
      <c r="Q14" s="514">
        <v>2645</v>
      </c>
      <c r="R14" s="515">
        <v>0.36824196597353498</v>
      </c>
      <c r="S14" s="514">
        <v>9299</v>
      </c>
      <c r="T14" s="514">
        <v>8142</v>
      </c>
      <c r="U14" s="515">
        <v>0.14210267747482191</v>
      </c>
      <c r="V14" s="514">
        <v>7736</v>
      </c>
      <c r="W14" s="514">
        <v>5819</v>
      </c>
      <c r="X14" s="515">
        <v>0.32943804777453173</v>
      </c>
      <c r="Y14" s="550">
        <v>2.2874039030159667</v>
      </c>
      <c r="Z14" s="519">
        <v>2.1052821997105644</v>
      </c>
    </row>
    <row r="15" spans="1:26" ht="15">
      <c r="A15" s="999"/>
      <c r="B15" s="513" t="s">
        <v>60</v>
      </c>
      <c r="C15" s="514">
        <v>13398</v>
      </c>
      <c r="D15" s="514">
        <v>9443</v>
      </c>
      <c r="E15" s="515">
        <v>0.41882876204595998</v>
      </c>
      <c r="F15" s="514">
        <v>9667</v>
      </c>
      <c r="G15" s="514">
        <v>5130</v>
      </c>
      <c r="H15" s="515">
        <v>0.88440545808966864</v>
      </c>
      <c r="I15" s="514">
        <v>3731</v>
      </c>
      <c r="J15" s="514">
        <v>4313</v>
      </c>
      <c r="K15" s="515">
        <v>-0.1349408764201252</v>
      </c>
      <c r="L15" s="616"/>
      <c r="M15" s="517">
        <v>0.62124917287608961</v>
      </c>
      <c r="N15" s="517">
        <v>0.63301743546782552</v>
      </c>
      <c r="O15" s="515">
        <v>-1.859074005290029E-2</v>
      </c>
      <c r="P15" s="514">
        <v>21594</v>
      </c>
      <c r="Q15" s="514">
        <v>12090</v>
      </c>
      <c r="R15" s="515">
        <v>0.78610421836228284</v>
      </c>
      <c r="S15" s="514">
        <v>34759</v>
      </c>
      <c r="T15" s="514">
        <v>19099</v>
      </c>
      <c r="U15" s="515">
        <v>0.81993821666055811</v>
      </c>
      <c r="V15" s="514">
        <v>39267</v>
      </c>
      <c r="W15" s="514">
        <v>20438</v>
      </c>
      <c r="X15" s="515">
        <v>0.92127409726979159</v>
      </c>
      <c r="Y15" s="550">
        <v>2.9308105687416033</v>
      </c>
      <c r="Z15" s="519">
        <v>2.1643545483426876</v>
      </c>
    </row>
    <row r="16" spans="1:26" ht="15.75" thickBot="1">
      <c r="A16" s="999"/>
      <c r="B16" s="513" t="s">
        <v>59</v>
      </c>
      <c r="C16" s="514">
        <v>48480</v>
      </c>
      <c r="D16" s="514">
        <v>43889</v>
      </c>
      <c r="E16" s="515">
        <v>0.10460479846886464</v>
      </c>
      <c r="F16" s="514">
        <v>41219</v>
      </c>
      <c r="G16" s="514">
        <v>38687</v>
      </c>
      <c r="H16" s="515">
        <v>6.5448341820249695E-2</v>
      </c>
      <c r="I16" s="514">
        <v>7261</v>
      </c>
      <c r="J16" s="514">
        <v>5202</v>
      </c>
      <c r="K16" s="515">
        <v>0.39580930411380238</v>
      </c>
      <c r="L16" s="616"/>
      <c r="M16" s="517">
        <v>0.70963374354286501</v>
      </c>
      <c r="N16" s="517">
        <v>0.73167468770088784</v>
      </c>
      <c r="O16" s="515">
        <v>-3.0123967015014852E-2</v>
      </c>
      <c r="P16" s="514">
        <v>82287</v>
      </c>
      <c r="Q16" s="514">
        <v>84226</v>
      </c>
      <c r="R16" s="515">
        <v>-2.3021394818702065E-2</v>
      </c>
      <c r="S16" s="514">
        <v>115957</v>
      </c>
      <c r="T16" s="514">
        <v>115114</v>
      </c>
      <c r="U16" s="515">
        <v>7.3231752871066947E-3</v>
      </c>
      <c r="V16" s="514">
        <v>171909</v>
      </c>
      <c r="W16" s="514">
        <v>166732</v>
      </c>
      <c r="X16" s="515">
        <v>3.1049828467240841E-2</v>
      </c>
      <c r="Y16" s="550">
        <v>3.5459777227722773</v>
      </c>
      <c r="Z16" s="519">
        <v>3.7989473444371025</v>
      </c>
    </row>
    <row r="17" spans="1:26" ht="15.75" thickBot="1">
      <c r="A17" s="617" t="s">
        <v>65</v>
      </c>
      <c r="B17" s="618"/>
      <c r="C17" s="619">
        <v>65260</v>
      </c>
      <c r="D17" s="619">
        <v>56096</v>
      </c>
      <c r="E17" s="620">
        <v>0.1633628066172276</v>
      </c>
      <c r="F17" s="619">
        <v>52315</v>
      </c>
      <c r="G17" s="619">
        <v>44424</v>
      </c>
      <c r="H17" s="620">
        <v>0.17762920943634072</v>
      </c>
      <c r="I17" s="619">
        <v>12945</v>
      </c>
      <c r="J17" s="619">
        <v>11672</v>
      </c>
      <c r="K17" s="620">
        <v>0.10906442769019876</v>
      </c>
      <c r="L17" s="616"/>
      <c r="M17" s="621">
        <v>0.67181201762334786</v>
      </c>
      <c r="N17" s="621">
        <v>0.69517052439324223</v>
      </c>
      <c r="O17" s="620">
        <v>-3.3601117927550384E-2</v>
      </c>
      <c r="P17" s="619">
        <v>107500</v>
      </c>
      <c r="Q17" s="619">
        <v>98961</v>
      </c>
      <c r="R17" s="620">
        <v>8.6286516910702202E-2</v>
      </c>
      <c r="S17" s="619">
        <v>160015</v>
      </c>
      <c r="T17" s="619">
        <v>142355</v>
      </c>
      <c r="U17" s="620">
        <v>0.12405605704049735</v>
      </c>
      <c r="V17" s="619">
        <v>218912</v>
      </c>
      <c r="W17" s="619">
        <v>192989</v>
      </c>
      <c r="X17" s="620">
        <v>0.13432371793211012</v>
      </c>
      <c r="Y17" s="622">
        <v>3.354459086730003</v>
      </c>
      <c r="Z17" s="623">
        <v>3.4403344266970906</v>
      </c>
    </row>
    <row r="18" spans="1:26" ht="15">
      <c r="A18" s="999" t="s">
        <v>42</v>
      </c>
      <c r="B18" s="513" t="s">
        <v>61</v>
      </c>
      <c r="C18" s="514">
        <v>6774</v>
      </c>
      <c r="D18" s="514">
        <v>7379</v>
      </c>
      <c r="E18" s="515">
        <v>-8.1989429461986715E-2</v>
      </c>
      <c r="F18" s="514">
        <v>2187</v>
      </c>
      <c r="G18" s="514">
        <v>2458</v>
      </c>
      <c r="H18" s="515">
        <v>-0.11025223759153784</v>
      </c>
      <c r="I18" s="514">
        <v>4587</v>
      </c>
      <c r="J18" s="514">
        <v>4921</v>
      </c>
      <c r="K18" s="515">
        <v>-6.7872383661857341E-2</v>
      </c>
      <c r="L18" s="616"/>
      <c r="M18" s="517">
        <v>0.35058875805376583</v>
      </c>
      <c r="N18" s="517">
        <v>0.34861045935658791</v>
      </c>
      <c r="O18" s="515">
        <v>5.6748116531819548E-3</v>
      </c>
      <c r="P18" s="514">
        <v>6312</v>
      </c>
      <c r="Q18" s="514">
        <v>6686</v>
      </c>
      <c r="R18" s="515">
        <v>-5.5937780436733475E-2</v>
      </c>
      <c r="S18" s="514">
        <v>18004</v>
      </c>
      <c r="T18" s="514">
        <v>19179</v>
      </c>
      <c r="U18" s="515">
        <v>-6.1264925178580738E-2</v>
      </c>
      <c r="V18" s="514">
        <v>11881</v>
      </c>
      <c r="W18" s="514">
        <v>12850</v>
      </c>
      <c r="X18" s="515">
        <v>-7.5408560311284054E-2</v>
      </c>
      <c r="Y18" s="550">
        <v>1.7539120165338058</v>
      </c>
      <c r="Z18" s="519">
        <v>1.7414283778289741</v>
      </c>
    </row>
    <row r="19" spans="1:26" ht="15.75" thickBot="1">
      <c r="A19" s="999"/>
      <c r="B19" s="513" t="s">
        <v>66</v>
      </c>
      <c r="C19" s="514">
        <v>14547</v>
      </c>
      <c r="D19" s="514">
        <v>15818</v>
      </c>
      <c r="E19" s="515">
        <v>-8.0351498293083828E-2</v>
      </c>
      <c r="F19" s="514">
        <v>8589</v>
      </c>
      <c r="G19" s="514">
        <v>7614</v>
      </c>
      <c r="H19" s="515">
        <v>0.128053585500394</v>
      </c>
      <c r="I19" s="514">
        <v>5958</v>
      </c>
      <c r="J19" s="514">
        <v>8204</v>
      </c>
      <c r="K19" s="515">
        <v>-0.27376889322281811</v>
      </c>
      <c r="L19" s="616"/>
      <c r="M19" s="517">
        <v>0.63836245011112969</v>
      </c>
      <c r="N19" s="517">
        <v>0.58233522111097724</v>
      </c>
      <c r="O19" s="515">
        <v>9.6211300586050541E-2</v>
      </c>
      <c r="P19" s="514">
        <v>26711</v>
      </c>
      <c r="Q19" s="514">
        <v>24164</v>
      </c>
      <c r="R19" s="515">
        <v>0.10540473431551067</v>
      </c>
      <c r="S19" s="514">
        <v>41843</v>
      </c>
      <c r="T19" s="514">
        <v>41495</v>
      </c>
      <c r="U19" s="515">
        <v>8.3865525966983975E-3</v>
      </c>
      <c r="V19" s="514">
        <v>43920</v>
      </c>
      <c r="W19" s="514">
        <v>41244</v>
      </c>
      <c r="X19" s="515">
        <v>6.4882164678498694E-2</v>
      </c>
      <c r="Y19" s="550">
        <v>3.0191792122087029</v>
      </c>
      <c r="Z19" s="519">
        <v>2.6074092805664435</v>
      </c>
    </row>
    <row r="20" spans="1:26" ht="15.75" thickBot="1">
      <c r="A20" s="617" t="s">
        <v>65</v>
      </c>
      <c r="B20" s="618"/>
      <c r="C20" s="619">
        <v>21321</v>
      </c>
      <c r="D20" s="619">
        <v>23197</v>
      </c>
      <c r="E20" s="620">
        <v>-8.0872526619821528E-2</v>
      </c>
      <c r="F20" s="619">
        <v>10776</v>
      </c>
      <c r="G20" s="619">
        <v>10072</v>
      </c>
      <c r="H20" s="620">
        <v>6.9896743447180304E-2</v>
      </c>
      <c r="I20" s="619">
        <v>10545</v>
      </c>
      <c r="J20" s="619">
        <v>13125</v>
      </c>
      <c r="K20" s="620">
        <v>-0.19657142857142856</v>
      </c>
      <c r="L20" s="616"/>
      <c r="M20" s="621">
        <v>0.55179039885040182</v>
      </c>
      <c r="N20" s="621">
        <v>0.50845502192042724</v>
      </c>
      <c r="O20" s="620">
        <v>8.5229518957837147E-2</v>
      </c>
      <c r="P20" s="619">
        <v>33023</v>
      </c>
      <c r="Q20" s="619">
        <v>30850</v>
      </c>
      <c r="R20" s="620">
        <v>7.043760129659643E-2</v>
      </c>
      <c r="S20" s="619">
        <v>59847</v>
      </c>
      <c r="T20" s="619">
        <v>60674</v>
      </c>
      <c r="U20" s="620">
        <v>-1.3630220522793947E-2</v>
      </c>
      <c r="V20" s="619">
        <v>55801</v>
      </c>
      <c r="W20" s="619">
        <v>54094</v>
      </c>
      <c r="X20" s="620">
        <v>3.1556179982992566E-2</v>
      </c>
      <c r="Y20" s="622">
        <v>2.6171849350405703</v>
      </c>
      <c r="Z20" s="623">
        <v>2.3319394749321032</v>
      </c>
    </row>
    <row r="21" spans="1:26" ht="15">
      <c r="A21" s="998" t="s">
        <v>41</v>
      </c>
      <c r="B21" s="513" t="s">
        <v>61</v>
      </c>
      <c r="C21" s="514">
        <v>4971</v>
      </c>
      <c r="D21" s="514">
        <v>4544</v>
      </c>
      <c r="E21" s="515">
        <v>9.3970070422535218E-2</v>
      </c>
      <c r="F21" s="514">
        <v>2784</v>
      </c>
      <c r="G21" s="514">
        <v>1984</v>
      </c>
      <c r="H21" s="515">
        <v>0.40322580645161288</v>
      </c>
      <c r="I21" s="514">
        <v>2187</v>
      </c>
      <c r="J21" s="514">
        <v>2560</v>
      </c>
      <c r="K21" s="515">
        <v>-0.14570312499999999</v>
      </c>
      <c r="L21" s="616"/>
      <c r="M21" s="517">
        <v>0.59006928406466508</v>
      </c>
      <c r="N21" s="517">
        <v>0.50859710824540838</v>
      </c>
      <c r="O21" s="515">
        <v>0.16019000992814281</v>
      </c>
      <c r="P21" s="514">
        <v>6132</v>
      </c>
      <c r="Q21" s="514">
        <v>5206</v>
      </c>
      <c r="R21" s="515">
        <v>0.17787168651555896</v>
      </c>
      <c r="S21" s="514">
        <v>10392</v>
      </c>
      <c r="T21" s="514">
        <v>10236</v>
      </c>
      <c r="U21" s="515">
        <v>1.5240328253223915E-2</v>
      </c>
      <c r="V21" s="514">
        <v>10365</v>
      </c>
      <c r="W21" s="514">
        <v>9100</v>
      </c>
      <c r="X21" s="515">
        <v>0.13901098901098902</v>
      </c>
      <c r="Y21" s="550">
        <v>2.0850935425467712</v>
      </c>
      <c r="Z21" s="519">
        <v>2.0026408450704225</v>
      </c>
    </row>
    <row r="22" spans="1:26" ht="15.75" thickBot="1">
      <c r="A22" s="1000"/>
      <c r="B22" s="513" t="s">
        <v>60</v>
      </c>
      <c r="C22" s="514">
        <v>7006</v>
      </c>
      <c r="D22" s="514">
        <v>7429</v>
      </c>
      <c r="E22" s="515">
        <v>-5.6939022748687576E-2</v>
      </c>
      <c r="F22" s="514">
        <v>5081</v>
      </c>
      <c r="G22" s="514">
        <v>5348</v>
      </c>
      <c r="H22" s="515">
        <v>-4.9925205684367986E-2</v>
      </c>
      <c r="I22" s="514">
        <v>1925</v>
      </c>
      <c r="J22" s="514">
        <v>2081</v>
      </c>
      <c r="K22" s="515">
        <v>-7.4963959634790966E-2</v>
      </c>
      <c r="L22" s="616"/>
      <c r="M22" s="517">
        <v>0.82052317947682052</v>
      </c>
      <c r="N22" s="517">
        <v>0.79964868774540199</v>
      </c>
      <c r="O22" s="515">
        <v>2.610457823706791E-2</v>
      </c>
      <c r="P22" s="514">
        <v>16248</v>
      </c>
      <c r="Q22" s="514">
        <v>15478</v>
      </c>
      <c r="R22" s="515">
        <v>4.9748029461170691E-2</v>
      </c>
      <c r="S22" s="514">
        <v>19802</v>
      </c>
      <c r="T22" s="514">
        <v>19356</v>
      </c>
      <c r="U22" s="515">
        <v>2.3041950816284355E-2</v>
      </c>
      <c r="V22" s="514">
        <v>30546</v>
      </c>
      <c r="W22" s="514">
        <v>32853</v>
      </c>
      <c r="X22" s="515">
        <v>-7.022189754360332E-2</v>
      </c>
      <c r="Y22" s="550">
        <v>4.3599771624322008</v>
      </c>
      <c r="Z22" s="519">
        <v>4.4222641001480687</v>
      </c>
    </row>
    <row r="23" spans="1:26" ht="15.75" thickBot="1">
      <c r="A23" s="617" t="s">
        <v>65</v>
      </c>
      <c r="B23" s="618"/>
      <c r="C23" s="619">
        <v>11977</v>
      </c>
      <c r="D23" s="619">
        <v>11973</v>
      </c>
      <c r="E23" s="620">
        <v>3.3408502463877054E-4</v>
      </c>
      <c r="F23" s="619">
        <v>7865</v>
      </c>
      <c r="G23" s="619">
        <v>7332</v>
      </c>
      <c r="H23" s="620">
        <v>7.2695035460992902E-2</v>
      </c>
      <c r="I23" s="619">
        <v>4112</v>
      </c>
      <c r="J23" s="619">
        <v>4641</v>
      </c>
      <c r="K23" s="620">
        <v>-0.11398405516052575</v>
      </c>
      <c r="L23" s="624"/>
      <c r="M23" s="621">
        <v>0.74120686229052135</v>
      </c>
      <c r="N23" s="621">
        <v>0.69897269532306028</v>
      </c>
      <c r="O23" s="620">
        <v>6.0423200004888322E-2</v>
      </c>
      <c r="P23" s="619">
        <v>22380</v>
      </c>
      <c r="Q23" s="619">
        <v>20684</v>
      </c>
      <c r="R23" s="620">
        <v>8.1995745503771034E-2</v>
      </c>
      <c r="S23" s="619">
        <v>30194</v>
      </c>
      <c r="T23" s="619">
        <v>29592</v>
      </c>
      <c r="U23" s="620">
        <v>2.0343336036766694E-2</v>
      </c>
      <c r="V23" s="619">
        <v>40911</v>
      </c>
      <c r="W23" s="619">
        <v>41953</v>
      </c>
      <c r="X23" s="620">
        <v>-2.4837317951040449E-2</v>
      </c>
      <c r="Y23" s="622">
        <v>3.4157969441429405</v>
      </c>
      <c r="Z23" s="623">
        <v>3.5039672596675855</v>
      </c>
    </row>
    <row r="24" spans="1:26" s="551" customFormat="1" ht="4.5" customHeight="1" thickBot="1">
      <c r="A24" s="548"/>
      <c r="B24" s="548"/>
      <c r="C24" s="559"/>
      <c r="D24" s="559"/>
      <c r="E24" s="517"/>
      <c r="F24" s="559"/>
      <c r="G24" s="559"/>
      <c r="H24" s="517"/>
      <c r="I24" s="559"/>
      <c r="J24" s="559"/>
      <c r="K24" s="517"/>
      <c r="L24" s="625"/>
      <c r="M24" s="561"/>
      <c r="N24" s="561"/>
      <c r="O24" s="517"/>
      <c r="P24" s="559"/>
      <c r="Q24" s="559"/>
      <c r="R24" s="517"/>
      <c r="S24" s="559"/>
      <c r="T24" s="559"/>
      <c r="U24" s="517"/>
      <c r="V24" s="559"/>
      <c r="W24" s="559"/>
      <c r="X24" s="517"/>
      <c r="Y24" s="550"/>
      <c r="Z24" s="550"/>
    </row>
    <row r="25" spans="1:26" ht="16.5" thickBot="1">
      <c r="A25" s="1003" t="s">
        <v>40</v>
      </c>
      <c r="B25" s="1004"/>
      <c r="C25" s="626">
        <v>364969</v>
      </c>
      <c r="D25" s="626">
        <v>352684</v>
      </c>
      <c r="E25" s="627">
        <v>3.4832881559696501E-2</v>
      </c>
      <c r="F25" s="626">
        <v>275967</v>
      </c>
      <c r="G25" s="626">
        <v>268466</v>
      </c>
      <c r="H25" s="627">
        <v>2.7940223342993155E-2</v>
      </c>
      <c r="I25" s="626">
        <v>89002</v>
      </c>
      <c r="J25" s="626">
        <v>84218</v>
      </c>
      <c r="K25" s="627">
        <v>5.6804958559927808E-2</v>
      </c>
      <c r="L25" s="554"/>
      <c r="M25" s="628">
        <v>0.68515094177345837</v>
      </c>
      <c r="N25" s="628">
        <v>0.69771637631582428</v>
      </c>
      <c r="O25" s="627">
        <v>-1.8009373104750148E-2</v>
      </c>
      <c r="P25" s="626">
        <v>541705</v>
      </c>
      <c r="Q25" s="626">
        <v>528262</v>
      </c>
      <c r="R25" s="627">
        <v>2.5447599865218395E-2</v>
      </c>
      <c r="S25" s="626">
        <v>790636</v>
      </c>
      <c r="T25" s="626">
        <v>757130</v>
      </c>
      <c r="U25" s="627">
        <v>4.4253959029492952E-2</v>
      </c>
      <c r="V25" s="626">
        <v>964306</v>
      </c>
      <c r="W25" s="626">
        <v>926110</v>
      </c>
      <c r="X25" s="627">
        <v>4.1243480796017751E-2</v>
      </c>
      <c r="Y25" s="629">
        <v>2.6421586490907445</v>
      </c>
      <c r="Z25" s="630">
        <v>2.6258917331095257</v>
      </c>
    </row>
    <row r="26" spans="1:26" ht="11.25" customHeight="1" thickBot="1">
      <c r="A26" s="591"/>
      <c r="B26" s="591"/>
      <c r="C26" s="631"/>
      <c r="D26" s="631"/>
      <c r="E26" s="632"/>
      <c r="F26" s="631"/>
      <c r="G26" s="631"/>
      <c r="H26" s="632"/>
      <c r="I26" s="631"/>
      <c r="J26" s="631"/>
      <c r="K26" s="632"/>
      <c r="L26" s="592"/>
      <c r="M26" s="632"/>
      <c r="N26" s="632"/>
      <c r="O26" s="632"/>
      <c r="P26" s="631"/>
      <c r="Q26" s="631"/>
      <c r="R26" s="632"/>
      <c r="S26" s="631"/>
      <c r="T26" s="631"/>
      <c r="U26" s="632"/>
      <c r="V26" s="631"/>
      <c r="W26" s="631"/>
      <c r="X26" s="632"/>
      <c r="Y26" s="633"/>
      <c r="Z26" s="633"/>
    </row>
    <row r="27" spans="1:26" ht="16.5" thickBot="1">
      <c r="A27" s="996" t="s">
        <v>64</v>
      </c>
      <c r="B27" s="997"/>
      <c r="C27" s="552">
        <v>17408</v>
      </c>
      <c r="D27" s="552">
        <v>16095</v>
      </c>
      <c r="E27" s="553">
        <v>8.1578129853991918E-2</v>
      </c>
      <c r="F27" s="552">
        <v>4594</v>
      </c>
      <c r="G27" s="552">
        <v>4821</v>
      </c>
      <c r="H27" s="553">
        <v>-4.7085666874092512E-2</v>
      </c>
      <c r="I27" s="552">
        <v>12814</v>
      </c>
      <c r="J27" s="552">
        <v>11274</v>
      </c>
      <c r="K27" s="553">
        <v>0.13659748092957247</v>
      </c>
      <c r="L27" s="554"/>
      <c r="M27" s="555">
        <v>0.40131578947368424</v>
      </c>
      <c r="N27" s="555">
        <v>0.33614537495154928</v>
      </c>
      <c r="O27" s="553">
        <v>0.19387568408914846</v>
      </c>
      <c r="P27" s="552">
        <v>17385</v>
      </c>
      <c r="Q27" s="552">
        <v>14743</v>
      </c>
      <c r="R27" s="553">
        <v>0.17920368988672591</v>
      </c>
      <c r="S27" s="552">
        <v>43320</v>
      </c>
      <c r="T27" s="552">
        <v>43859</v>
      </c>
      <c r="U27" s="553">
        <v>-1.2289381882851867E-2</v>
      </c>
      <c r="V27" s="552">
        <v>37066</v>
      </c>
      <c r="W27" s="552">
        <v>32802</v>
      </c>
      <c r="X27" s="553">
        <v>0.1299920736540455</v>
      </c>
      <c r="Y27" s="634">
        <v>2.1292509191176472</v>
      </c>
      <c r="Z27" s="557">
        <v>2.0380242311276793</v>
      </c>
    </row>
    <row r="28" spans="1:26">
      <c r="O28" s="558"/>
    </row>
    <row r="30" spans="1:26" ht="24" thickBot="1">
      <c r="A30" s="1002" t="s">
        <v>63</v>
      </c>
      <c r="B30" s="1002"/>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row>
    <row r="31" spans="1:26" ht="15">
      <c r="A31" s="500"/>
      <c r="B31" s="501"/>
      <c r="C31" s="984" t="s">
        <v>57</v>
      </c>
      <c r="D31" s="984"/>
      <c r="E31" s="502" t="s">
        <v>49</v>
      </c>
      <c r="F31" s="984" t="s">
        <v>56</v>
      </c>
      <c r="G31" s="984"/>
      <c r="H31" s="502" t="s">
        <v>49</v>
      </c>
      <c r="I31" s="984" t="s">
        <v>55</v>
      </c>
      <c r="J31" s="984"/>
      <c r="K31" s="503" t="s">
        <v>49</v>
      </c>
      <c r="L31" s="504"/>
      <c r="M31" s="985" t="s">
        <v>54</v>
      </c>
      <c r="N31" s="985"/>
      <c r="O31" s="502" t="s">
        <v>53</v>
      </c>
      <c r="P31" s="984" t="s">
        <v>52</v>
      </c>
      <c r="Q31" s="984"/>
      <c r="R31" s="502" t="s">
        <v>49</v>
      </c>
      <c r="S31" s="984" t="s">
        <v>51</v>
      </c>
      <c r="T31" s="984"/>
      <c r="U31" s="502" t="s">
        <v>49</v>
      </c>
      <c r="V31" s="984" t="s">
        <v>50</v>
      </c>
      <c r="W31" s="984"/>
      <c r="X31" s="502" t="s">
        <v>49</v>
      </c>
      <c r="Y31" s="984" t="s">
        <v>48</v>
      </c>
      <c r="Z31" s="987"/>
    </row>
    <row r="32" spans="1:26" ht="28.5" customHeight="1" thickBot="1">
      <c r="A32" s="988" t="s">
        <v>62</v>
      </c>
      <c r="B32" s="989"/>
      <c r="C32" s="507">
        <v>2012</v>
      </c>
      <c r="D32" s="507">
        <v>2011</v>
      </c>
      <c r="E32" s="508" t="s">
        <v>72</v>
      </c>
      <c r="F32" s="507">
        <v>2012</v>
      </c>
      <c r="G32" s="507">
        <v>2011</v>
      </c>
      <c r="H32" s="508" t="s">
        <v>72</v>
      </c>
      <c r="I32" s="507">
        <v>2012</v>
      </c>
      <c r="J32" s="507">
        <v>2011</v>
      </c>
      <c r="K32" s="508" t="s">
        <v>72</v>
      </c>
      <c r="L32" s="509"/>
      <c r="M32" s="510">
        <v>2012</v>
      </c>
      <c r="N32" s="615">
        <v>2011</v>
      </c>
      <c r="O32" s="508" t="s">
        <v>72</v>
      </c>
      <c r="P32" s="507">
        <v>2012</v>
      </c>
      <c r="Q32" s="507">
        <v>2011</v>
      </c>
      <c r="R32" s="508" t="s">
        <v>72</v>
      </c>
      <c r="S32" s="507">
        <v>2012</v>
      </c>
      <c r="T32" s="507">
        <v>2011</v>
      </c>
      <c r="U32" s="508" t="s">
        <v>72</v>
      </c>
      <c r="V32" s="507">
        <v>2012</v>
      </c>
      <c r="W32" s="507">
        <v>2011</v>
      </c>
      <c r="X32" s="508" t="s">
        <v>72</v>
      </c>
      <c r="Y32" s="507">
        <v>2012</v>
      </c>
      <c r="Z32" s="512">
        <v>2011</v>
      </c>
    </row>
    <row r="33" spans="1:26" ht="15">
      <c r="A33" s="990" t="s">
        <v>61</v>
      </c>
      <c r="B33" s="991"/>
      <c r="C33" s="514">
        <f>C7+C11+C14+C18+C21</f>
        <v>61781</v>
      </c>
      <c r="D33" s="514">
        <f>D7+D11+D14+D18+D21</f>
        <v>57989</v>
      </c>
      <c r="E33" s="515">
        <f>(C33-D33)/D33</f>
        <v>6.5391712221283343E-2</v>
      </c>
      <c r="F33" s="514">
        <f>F7+F11+F14+F18+F21</f>
        <v>28991</v>
      </c>
      <c r="G33" s="514">
        <f>G7+G11+G14+G18+G21</f>
        <v>26836</v>
      </c>
      <c r="H33" s="515">
        <f>(F33-G33)/G33</f>
        <v>8.0302578625726637E-2</v>
      </c>
      <c r="I33" s="514">
        <f>I7+I11+I14+I18+I21</f>
        <v>32790</v>
      </c>
      <c r="J33" s="514">
        <f>J7+J11+J14+J18+J21</f>
        <v>31153</v>
      </c>
      <c r="K33" s="515">
        <f>(I33-J33)/J33</f>
        <v>5.2547106217699743E-2</v>
      </c>
      <c r="L33" s="636"/>
      <c r="M33" s="517">
        <f t="shared" ref="M33:N35" si="0">P33/S33</f>
        <v>0.43232571079959509</v>
      </c>
      <c r="N33" s="517">
        <f t="shared" si="0"/>
        <v>0.42512472851165406</v>
      </c>
      <c r="O33" s="515">
        <f>M33/N33-1</f>
        <v>1.6938516639931622E-2</v>
      </c>
      <c r="P33" s="514">
        <f>P7+P11+P14+P18+P21</f>
        <v>64487</v>
      </c>
      <c r="Q33" s="514">
        <f>Q7+Q11+Q14+Q18+Q21</f>
        <v>61266</v>
      </c>
      <c r="R33" s="515">
        <f>(P33-Q33)/Q33</f>
        <v>5.2574021480103157E-2</v>
      </c>
      <c r="S33" s="514">
        <f>S7+S11+S14+S18+S21</f>
        <v>149163</v>
      </c>
      <c r="T33" s="514">
        <f>T7+T11+T14+T18+T21</f>
        <v>144113</v>
      </c>
      <c r="U33" s="515">
        <f>(S33-T33)/T33</f>
        <v>3.5041946250511755E-2</v>
      </c>
      <c r="V33" s="514">
        <f>V7+V11+V14+V18+V21</f>
        <v>126740</v>
      </c>
      <c r="W33" s="514">
        <f>W7+W11+W14+W18+W21</f>
        <v>119192</v>
      </c>
      <c r="X33" s="515">
        <f>(V33-W33)/W33</f>
        <v>6.3326397744815091E-2</v>
      </c>
      <c r="Y33" s="637">
        <f t="shared" ref="Y33:Z35" si="1">V33/C33</f>
        <v>2.0514397630339425</v>
      </c>
      <c r="Z33" s="638">
        <f t="shared" si="1"/>
        <v>2.0554243046094949</v>
      </c>
    </row>
    <row r="34" spans="1:26" ht="15">
      <c r="A34" s="992" t="s">
        <v>60</v>
      </c>
      <c r="B34" s="993"/>
      <c r="C34" s="639">
        <f>C8+C12+C19+C15+C22</f>
        <v>83633</v>
      </c>
      <c r="D34" s="639">
        <f>D8+D12+D19+D15+D22</f>
        <v>79993</v>
      </c>
      <c r="E34" s="565">
        <f>(C34-D34)/D34</f>
        <v>4.5503981598389857E-2</v>
      </c>
      <c r="F34" s="639">
        <f>F8+F12+F19+F15+F22</f>
        <v>55037</v>
      </c>
      <c r="G34" s="639">
        <f>G8+G12+G19+G15+G22</f>
        <v>51491</v>
      </c>
      <c r="H34" s="565">
        <f>(F34-G34)/G34</f>
        <v>6.8866403837563844E-2</v>
      </c>
      <c r="I34" s="639">
        <f>I8+I12+I19+I15+I22</f>
        <v>28596</v>
      </c>
      <c r="J34" s="639">
        <f>J8+J12+J19+J15+J22</f>
        <v>28502</v>
      </c>
      <c r="K34" s="565">
        <f>(I34-J34)/J34</f>
        <v>3.2980141744438987E-3</v>
      </c>
      <c r="L34" s="636"/>
      <c r="M34" s="640">
        <f t="shared" si="0"/>
        <v>0.65399565407306248</v>
      </c>
      <c r="N34" s="641">
        <f t="shared" si="0"/>
        <v>0.64957583667381369</v>
      </c>
      <c r="O34" s="565">
        <f>M34/N34-1</f>
        <v>6.8041591908354349E-3</v>
      </c>
      <c r="P34" s="639">
        <f>P8+P12+P19+P15+P22</f>
        <v>118281</v>
      </c>
      <c r="Q34" s="639">
        <f>Q8+Q12+Q19+Q15+Q22</f>
        <v>104520</v>
      </c>
      <c r="R34" s="565">
        <f>(P34-Q34)/Q34</f>
        <v>0.13165901262916188</v>
      </c>
      <c r="S34" s="639">
        <f>S8+S12+S19+S15+S22</f>
        <v>180859</v>
      </c>
      <c r="T34" s="639">
        <f>T8+T12+T19+T15+T22</f>
        <v>160905</v>
      </c>
      <c r="U34" s="565">
        <f>(S34-T34)/T34</f>
        <v>0.12401106242814083</v>
      </c>
      <c r="V34" s="639">
        <f>V8+V12+V19+V15+V22</f>
        <v>208708</v>
      </c>
      <c r="W34" s="639">
        <f>W8+W12+W19+W15+W22</f>
        <v>187261</v>
      </c>
      <c r="X34" s="565">
        <f>(V34-W34)/W34</f>
        <v>0.11452998755747326</v>
      </c>
      <c r="Y34" s="642">
        <f t="shared" si="1"/>
        <v>2.4955221025193404</v>
      </c>
      <c r="Z34" s="643">
        <f t="shared" si="1"/>
        <v>2.340967334641781</v>
      </c>
    </row>
    <row r="35" spans="1:26" ht="15.75" thickBot="1">
      <c r="A35" s="994" t="s">
        <v>59</v>
      </c>
      <c r="B35" s="995"/>
      <c r="C35" s="644">
        <f>C9+C16</f>
        <v>219555</v>
      </c>
      <c r="D35" s="645">
        <f>D9+D16</f>
        <v>214702</v>
      </c>
      <c r="E35" s="646">
        <f>(C35-D35)/D35</f>
        <v>2.2603422418049204E-2</v>
      </c>
      <c r="F35" s="647">
        <f>F9+F16</f>
        <v>191939</v>
      </c>
      <c r="G35" s="645">
        <f>G9+G16</f>
        <v>190139</v>
      </c>
      <c r="H35" s="646">
        <f>(F35-G35)/G35</f>
        <v>9.4667585292864693E-3</v>
      </c>
      <c r="I35" s="647">
        <f>I9+I16</f>
        <v>27616</v>
      </c>
      <c r="J35" s="645">
        <f>J9+J16</f>
        <v>24563</v>
      </c>
      <c r="K35" s="574">
        <f>(I35-J35)/J35</f>
        <v>0.12429263526442209</v>
      </c>
      <c r="L35" s="648"/>
      <c r="M35" s="649">
        <f t="shared" si="0"/>
        <v>0.77925768647935145</v>
      </c>
      <c r="N35" s="650">
        <f t="shared" si="0"/>
        <v>0.80173939200905975</v>
      </c>
      <c r="O35" s="646">
        <f>M35/N35-1</f>
        <v>-2.8041163692071991E-2</v>
      </c>
      <c r="P35" s="647">
        <f>P9+P16</f>
        <v>358937</v>
      </c>
      <c r="Q35" s="645">
        <f>Q9+Q16</f>
        <v>362476</v>
      </c>
      <c r="R35" s="646">
        <f>(P35-Q35)/Q35</f>
        <v>-9.7634050254361664E-3</v>
      </c>
      <c r="S35" s="647">
        <f>S9+S16</f>
        <v>460614</v>
      </c>
      <c r="T35" s="645">
        <f>T9+T16</f>
        <v>452112</v>
      </c>
      <c r="U35" s="646">
        <f>(S35-T35)/T35</f>
        <v>1.8805074848710055E-2</v>
      </c>
      <c r="V35" s="647">
        <f>V9+V16</f>
        <v>628858</v>
      </c>
      <c r="W35" s="645">
        <f>W9+W16</f>
        <v>619657</v>
      </c>
      <c r="X35" s="574">
        <f>(V35-W35)/W35</f>
        <v>1.4848537174598206E-2</v>
      </c>
      <c r="Y35" s="651">
        <f t="shared" si="1"/>
        <v>2.8642390289449113</v>
      </c>
      <c r="Z35" s="652">
        <f t="shared" si="1"/>
        <v>2.8861258861119135</v>
      </c>
    </row>
    <row r="36" spans="1:26" s="551" customFormat="1" ht="4.5" customHeight="1" thickBot="1">
      <c r="A36" s="653"/>
      <c r="B36" s="653"/>
      <c r="C36" s="580"/>
      <c r="D36" s="580"/>
      <c r="E36" s="539"/>
      <c r="F36" s="580"/>
      <c r="G36" s="580"/>
      <c r="H36" s="539"/>
      <c r="I36" s="580"/>
      <c r="J36" s="580"/>
      <c r="K36" s="539"/>
      <c r="L36" s="583"/>
      <c r="M36" s="584"/>
      <c r="N36" s="584"/>
      <c r="O36" s="539"/>
      <c r="P36" s="580"/>
      <c r="Q36" s="580"/>
      <c r="R36" s="539"/>
      <c r="S36" s="580"/>
      <c r="T36" s="580"/>
      <c r="U36" s="539"/>
      <c r="V36" s="580"/>
      <c r="W36" s="580"/>
      <c r="X36" s="539"/>
      <c r="Y36" s="654"/>
      <c r="Z36" s="654"/>
    </row>
    <row r="37" spans="1:26" ht="16.5" thickBot="1">
      <c r="A37" s="1003" t="s">
        <v>40</v>
      </c>
      <c r="B37" s="1004"/>
      <c r="C37" s="626">
        <f>SUM(C33:C35)</f>
        <v>364969</v>
      </c>
      <c r="D37" s="626">
        <f>SUM(D33:D35)</f>
        <v>352684</v>
      </c>
      <c r="E37" s="627">
        <f>(C37-D37)/D37</f>
        <v>3.4832881559696501E-2</v>
      </c>
      <c r="F37" s="626">
        <f>SUM(F33:F35)</f>
        <v>275967</v>
      </c>
      <c r="G37" s="626">
        <f>SUM(G33:G35)</f>
        <v>268466</v>
      </c>
      <c r="H37" s="627">
        <f>(F37-G37)/G37</f>
        <v>2.7940223342993155E-2</v>
      </c>
      <c r="I37" s="626">
        <f>SUM(I33:I35)</f>
        <v>89002</v>
      </c>
      <c r="J37" s="626">
        <f>SUM(J33:J35)</f>
        <v>84218</v>
      </c>
      <c r="K37" s="627">
        <f>(I37-J37)/J37</f>
        <v>5.6804958559927808E-2</v>
      </c>
      <c r="L37" s="544"/>
      <c r="M37" s="628">
        <f>P37/S37</f>
        <v>0.68515094177345837</v>
      </c>
      <c r="N37" s="628">
        <f>Q37/T37</f>
        <v>0.69771637631582428</v>
      </c>
      <c r="O37" s="627">
        <f>M37/N37-1</f>
        <v>-1.8009373104750148E-2</v>
      </c>
      <c r="P37" s="626">
        <f>SUM(P33:P35)</f>
        <v>541705</v>
      </c>
      <c r="Q37" s="626">
        <f>SUM(Q33:Q35)</f>
        <v>528262</v>
      </c>
      <c r="R37" s="627">
        <f>(P37-Q37)/Q37</f>
        <v>2.5447599865218395E-2</v>
      </c>
      <c r="S37" s="626">
        <f>SUM(S33:S35)</f>
        <v>790636</v>
      </c>
      <c r="T37" s="626">
        <f>SUM(T33:T35)</f>
        <v>757130</v>
      </c>
      <c r="U37" s="627">
        <f>(S37-T37)/T37</f>
        <v>4.4253959029492952E-2</v>
      </c>
      <c r="V37" s="626">
        <f>SUM(V33:V35)</f>
        <v>964306</v>
      </c>
      <c r="W37" s="626">
        <f>SUM(W33:W35)</f>
        <v>926110</v>
      </c>
      <c r="X37" s="627">
        <f>(V37-W37)/W37</f>
        <v>4.1243480796017751E-2</v>
      </c>
      <c r="Y37" s="655">
        <f>V37/C37</f>
        <v>2.6421586490907445</v>
      </c>
      <c r="Z37" s="656">
        <f>W37/D37</f>
        <v>2.6258917331095257</v>
      </c>
    </row>
    <row r="38" spans="1:26" ht="11.25" customHeight="1">
      <c r="A38" s="591"/>
      <c r="B38" s="591"/>
      <c r="C38" s="591"/>
      <c r="D38" s="591"/>
      <c r="E38" s="592"/>
      <c r="F38" s="591"/>
      <c r="G38" s="591"/>
      <c r="H38" s="592"/>
      <c r="I38" s="591"/>
      <c r="J38" s="591"/>
      <c r="K38" s="592"/>
      <c r="L38" s="591"/>
      <c r="M38" s="593"/>
      <c r="N38" s="593"/>
      <c r="O38" s="592"/>
      <c r="P38" s="591"/>
      <c r="Q38" s="591"/>
      <c r="R38" s="592"/>
      <c r="S38" s="591"/>
      <c r="T38" s="591"/>
      <c r="U38" s="592"/>
    </row>
    <row r="39" spans="1:26">
      <c r="C39" s="594"/>
      <c r="D39" s="594"/>
      <c r="E39" s="657"/>
      <c r="F39" s="594"/>
      <c r="G39" s="594"/>
      <c r="H39" s="657"/>
      <c r="I39" s="594"/>
    </row>
    <row r="40" spans="1:26" ht="24" thickBot="1">
      <c r="A40" s="1002" t="s">
        <v>58</v>
      </c>
      <c r="B40" s="1002"/>
      <c r="C40" s="1002"/>
      <c r="D40" s="1002"/>
      <c r="E40" s="1002"/>
      <c r="F40" s="1002"/>
      <c r="G40" s="1002"/>
      <c r="H40" s="1002"/>
      <c r="I40" s="1002"/>
      <c r="J40" s="1002"/>
      <c r="K40" s="1002"/>
      <c r="L40" s="1002"/>
      <c r="M40" s="1002"/>
      <c r="N40" s="1002"/>
      <c r="O40" s="1002"/>
      <c r="P40" s="1002"/>
      <c r="Q40" s="1002"/>
      <c r="R40" s="1002"/>
      <c r="S40" s="1002"/>
      <c r="T40" s="1002"/>
      <c r="U40" s="1002"/>
      <c r="V40" s="1002"/>
      <c r="W40" s="1002"/>
      <c r="X40" s="1002"/>
      <c r="Y40" s="1002"/>
      <c r="Z40" s="1002"/>
    </row>
    <row r="41" spans="1:26" ht="15">
      <c r="A41" s="500"/>
      <c r="B41" s="501"/>
      <c r="C41" s="984" t="s">
        <v>57</v>
      </c>
      <c r="D41" s="984"/>
      <c r="E41" s="502" t="s">
        <v>49</v>
      </c>
      <c r="F41" s="984" t="s">
        <v>56</v>
      </c>
      <c r="G41" s="984"/>
      <c r="H41" s="502" t="s">
        <v>49</v>
      </c>
      <c r="I41" s="984" t="s">
        <v>55</v>
      </c>
      <c r="J41" s="984"/>
      <c r="K41" s="503" t="s">
        <v>49</v>
      </c>
      <c r="L41" s="504"/>
      <c r="M41" s="985" t="s">
        <v>54</v>
      </c>
      <c r="N41" s="985"/>
      <c r="O41" s="502" t="s">
        <v>53</v>
      </c>
      <c r="P41" s="984" t="s">
        <v>52</v>
      </c>
      <c r="Q41" s="984"/>
      <c r="R41" s="502" t="s">
        <v>49</v>
      </c>
      <c r="S41" s="984" t="s">
        <v>51</v>
      </c>
      <c r="T41" s="984"/>
      <c r="U41" s="502" t="s">
        <v>49</v>
      </c>
      <c r="V41" s="984" t="s">
        <v>50</v>
      </c>
      <c r="W41" s="984"/>
      <c r="X41" s="502" t="s">
        <v>49</v>
      </c>
      <c r="Y41" s="984" t="s">
        <v>48</v>
      </c>
      <c r="Z41" s="987"/>
    </row>
    <row r="42" spans="1:26" ht="15.75" thickBot="1">
      <c r="A42" s="975" t="s">
        <v>47</v>
      </c>
      <c r="B42" s="976"/>
      <c r="C42" s="507">
        <v>2012</v>
      </c>
      <c r="D42" s="507">
        <v>2011</v>
      </c>
      <c r="E42" s="508" t="s">
        <v>72</v>
      </c>
      <c r="F42" s="507">
        <v>2012</v>
      </c>
      <c r="G42" s="507">
        <v>2011</v>
      </c>
      <c r="H42" s="508" t="s">
        <v>72</v>
      </c>
      <c r="I42" s="507">
        <v>2012</v>
      </c>
      <c r="J42" s="507">
        <v>2011</v>
      </c>
      <c r="K42" s="508" t="s">
        <v>72</v>
      </c>
      <c r="L42" s="509"/>
      <c r="M42" s="510">
        <v>2012</v>
      </c>
      <c r="N42" s="615">
        <v>2011</v>
      </c>
      <c r="O42" s="508" t="s">
        <v>72</v>
      </c>
      <c r="P42" s="507">
        <v>2012</v>
      </c>
      <c r="Q42" s="507">
        <v>2011</v>
      </c>
      <c r="R42" s="508" t="s">
        <v>72</v>
      </c>
      <c r="S42" s="507">
        <v>2012</v>
      </c>
      <c r="T42" s="507">
        <v>2011</v>
      </c>
      <c r="U42" s="508" t="s">
        <v>72</v>
      </c>
      <c r="V42" s="507">
        <v>2012</v>
      </c>
      <c r="W42" s="507">
        <v>2011</v>
      </c>
      <c r="X42" s="508" t="s">
        <v>72</v>
      </c>
      <c r="Y42" s="507">
        <v>2012</v>
      </c>
      <c r="Z42" s="512">
        <v>2011</v>
      </c>
    </row>
    <row r="43" spans="1:26" s="598" customFormat="1" ht="15">
      <c r="A43" s="977" t="s">
        <v>45</v>
      </c>
      <c r="B43" s="978"/>
      <c r="C43" s="537">
        <f>C10</f>
        <v>219354</v>
      </c>
      <c r="D43" s="658">
        <f>D10</f>
        <v>220480</v>
      </c>
      <c r="E43" s="581">
        <f>(C43-D43)/D43</f>
        <v>-5.1070391872278667E-3</v>
      </c>
      <c r="F43" s="537">
        <f>F10</f>
        <v>191298</v>
      </c>
      <c r="G43" s="658">
        <f>G10</f>
        <v>193280</v>
      </c>
      <c r="H43" s="581">
        <f>(F43-G43)/G43</f>
        <v>-1.0254552980132451E-2</v>
      </c>
      <c r="I43" s="537">
        <f>I10</f>
        <v>28056</v>
      </c>
      <c r="J43" s="658">
        <f>J10</f>
        <v>27200</v>
      </c>
      <c r="K43" s="581">
        <f>(I43-J43)/J43</f>
        <v>3.1470588235294118E-2</v>
      </c>
      <c r="L43" s="636"/>
      <c r="M43" s="539">
        <f t="shared" ref="M43:N47" si="2">P43/S43</f>
        <v>0.77682393311557374</v>
      </c>
      <c r="N43" s="659">
        <f t="shared" si="2"/>
        <v>0.81070345084469975</v>
      </c>
      <c r="O43" s="581">
        <f>M43/N43-1</f>
        <v>-4.1790272008618956E-2</v>
      </c>
      <c r="P43" s="537">
        <f>P10</f>
        <v>329385</v>
      </c>
      <c r="Q43" s="658">
        <f>Q10</f>
        <v>330827</v>
      </c>
      <c r="R43" s="581">
        <f>(P43-Q43)/Q43</f>
        <v>-4.358773618840058E-3</v>
      </c>
      <c r="S43" s="537">
        <f>S10</f>
        <v>424015</v>
      </c>
      <c r="T43" s="658">
        <f>T10</f>
        <v>408074</v>
      </c>
      <c r="U43" s="581">
        <f>(S43-T43)/T43</f>
        <v>3.9063993295333686E-2</v>
      </c>
      <c r="V43" s="537">
        <f>V10</f>
        <v>546283</v>
      </c>
      <c r="W43" s="658">
        <f>W10</f>
        <v>543366</v>
      </c>
      <c r="X43" s="581">
        <f>(V43-W43)/W43</f>
        <v>5.3683888944100295E-3</v>
      </c>
      <c r="Y43" s="654">
        <f t="shared" ref="Y43:Z47" si="3">V43/C43</f>
        <v>2.4904173163015035</v>
      </c>
      <c r="Z43" s="660">
        <f t="shared" si="3"/>
        <v>2.4644684325108854</v>
      </c>
    </row>
    <row r="44" spans="1:26" s="598" customFormat="1" ht="15">
      <c r="A44" s="979" t="s">
        <v>44</v>
      </c>
      <c r="B44" s="980"/>
      <c r="C44" s="661">
        <f>C13</f>
        <v>47057</v>
      </c>
      <c r="D44" s="662">
        <f>D13</f>
        <v>40938</v>
      </c>
      <c r="E44" s="601">
        <f>(C44-D44)/D44</f>
        <v>0.14946993013825785</v>
      </c>
      <c r="F44" s="661">
        <f>F13</f>
        <v>13713</v>
      </c>
      <c r="G44" s="662">
        <f>G13</f>
        <v>13358</v>
      </c>
      <c r="H44" s="601">
        <f>(F44-G44)/G44</f>
        <v>2.657583470579428E-2</v>
      </c>
      <c r="I44" s="661">
        <f>I13</f>
        <v>33344</v>
      </c>
      <c r="J44" s="662">
        <f>J13</f>
        <v>27580</v>
      </c>
      <c r="K44" s="601">
        <f>(I44-J44)/J44</f>
        <v>0.20899202320522117</v>
      </c>
      <c r="L44" s="636"/>
      <c r="M44" s="663">
        <f t="shared" si="2"/>
        <v>0.42394372238665123</v>
      </c>
      <c r="N44" s="664">
        <f t="shared" si="2"/>
        <v>0.40314338472108902</v>
      </c>
      <c r="O44" s="601">
        <f>M44/N44-1</f>
        <v>5.1595383811029683E-2</v>
      </c>
      <c r="P44" s="661">
        <f>P13</f>
        <v>49417</v>
      </c>
      <c r="Q44" s="662">
        <f>Q13</f>
        <v>46940</v>
      </c>
      <c r="R44" s="601">
        <f>(P44-Q44)/Q44</f>
        <v>5.2769492969748616E-2</v>
      </c>
      <c r="S44" s="661">
        <f>S13</f>
        <v>116565</v>
      </c>
      <c r="T44" s="662">
        <f>T13</f>
        <v>116435</v>
      </c>
      <c r="U44" s="601">
        <f>(S44-T44)/T44</f>
        <v>1.1165027697857173E-3</v>
      </c>
      <c r="V44" s="661">
        <f>V13</f>
        <v>102399</v>
      </c>
      <c r="W44" s="662">
        <f>W13</f>
        <v>93708</v>
      </c>
      <c r="X44" s="601">
        <f>(V44-W44)/W44</f>
        <v>9.2745550006402874E-2</v>
      </c>
      <c r="Y44" s="665">
        <f t="shared" si="3"/>
        <v>2.1760630724440571</v>
      </c>
      <c r="Z44" s="666">
        <f t="shared" si="3"/>
        <v>2.2890224241535981</v>
      </c>
    </row>
    <row r="45" spans="1:26" s="598" customFormat="1" ht="15">
      <c r="A45" s="979" t="s">
        <v>43</v>
      </c>
      <c r="B45" s="980"/>
      <c r="C45" s="661">
        <f>C17</f>
        <v>65260</v>
      </c>
      <c r="D45" s="662">
        <f>D17</f>
        <v>56096</v>
      </c>
      <c r="E45" s="601">
        <f>(C45-D45)/D45</f>
        <v>0.1633628066172276</v>
      </c>
      <c r="F45" s="661">
        <f>F17</f>
        <v>52315</v>
      </c>
      <c r="G45" s="662">
        <f>G17</f>
        <v>44424</v>
      </c>
      <c r="H45" s="601">
        <f>(F45-G45)/G45</f>
        <v>0.17762920943634072</v>
      </c>
      <c r="I45" s="661">
        <f>I17</f>
        <v>12945</v>
      </c>
      <c r="J45" s="662">
        <f>J17</f>
        <v>11672</v>
      </c>
      <c r="K45" s="601">
        <f>(I45-J45)/J45</f>
        <v>0.10906442769019876</v>
      </c>
      <c r="L45" s="636"/>
      <c r="M45" s="663">
        <f t="shared" si="2"/>
        <v>0.67181201762334786</v>
      </c>
      <c r="N45" s="664">
        <f t="shared" si="2"/>
        <v>0.69517052439324223</v>
      </c>
      <c r="O45" s="601">
        <f>M45/N45-1</f>
        <v>-3.3601117927550384E-2</v>
      </c>
      <c r="P45" s="661">
        <f>P17</f>
        <v>107500</v>
      </c>
      <c r="Q45" s="662">
        <f>Q17</f>
        <v>98961</v>
      </c>
      <c r="R45" s="601">
        <f>(P45-Q45)/Q45</f>
        <v>8.6286516910702202E-2</v>
      </c>
      <c r="S45" s="661">
        <f>S17</f>
        <v>160015</v>
      </c>
      <c r="T45" s="662">
        <f>T17</f>
        <v>142355</v>
      </c>
      <c r="U45" s="601">
        <f>(S45-T45)/T45</f>
        <v>0.12405605704049735</v>
      </c>
      <c r="V45" s="661">
        <f>V17</f>
        <v>218912</v>
      </c>
      <c r="W45" s="662">
        <f>W17</f>
        <v>192989</v>
      </c>
      <c r="X45" s="601">
        <f>(V45-W45)/W45</f>
        <v>0.13432371793211012</v>
      </c>
      <c r="Y45" s="665">
        <f t="shared" si="3"/>
        <v>3.354459086730003</v>
      </c>
      <c r="Z45" s="666">
        <f t="shared" si="3"/>
        <v>3.4403344266970906</v>
      </c>
    </row>
    <row r="46" spans="1:26" s="598" customFormat="1" ht="15">
      <c r="A46" s="979" t="s">
        <v>42</v>
      </c>
      <c r="B46" s="980"/>
      <c r="C46" s="661">
        <f>C20</f>
        <v>21321</v>
      </c>
      <c r="D46" s="662">
        <f>D20</f>
        <v>23197</v>
      </c>
      <c r="E46" s="601">
        <f>(C46-D46)/D46</f>
        <v>-8.0872526619821528E-2</v>
      </c>
      <c r="F46" s="661">
        <f>F20</f>
        <v>10776</v>
      </c>
      <c r="G46" s="662">
        <f>G20</f>
        <v>10072</v>
      </c>
      <c r="H46" s="601">
        <f>(F46-G46)/G46</f>
        <v>6.9896743447180304E-2</v>
      </c>
      <c r="I46" s="661">
        <f>I20</f>
        <v>10545</v>
      </c>
      <c r="J46" s="662">
        <f>J20</f>
        <v>13125</v>
      </c>
      <c r="K46" s="601">
        <f>(I46-J46)/J46</f>
        <v>-0.19657142857142856</v>
      </c>
      <c r="L46" s="636"/>
      <c r="M46" s="663">
        <f t="shared" si="2"/>
        <v>0.55179039885040182</v>
      </c>
      <c r="N46" s="664">
        <f t="shared" si="2"/>
        <v>0.50845502192042724</v>
      </c>
      <c r="O46" s="601">
        <f>M46/N46-1</f>
        <v>8.5229518957837147E-2</v>
      </c>
      <c r="P46" s="661">
        <f>P20</f>
        <v>33023</v>
      </c>
      <c r="Q46" s="662">
        <f>Q20</f>
        <v>30850</v>
      </c>
      <c r="R46" s="601">
        <f>(P46-Q46)/Q46</f>
        <v>7.043760129659643E-2</v>
      </c>
      <c r="S46" s="661">
        <f>S20</f>
        <v>59847</v>
      </c>
      <c r="T46" s="662">
        <f>T20</f>
        <v>60674</v>
      </c>
      <c r="U46" s="601">
        <f>(S46-T46)/T46</f>
        <v>-1.3630220522793947E-2</v>
      </c>
      <c r="V46" s="661">
        <f>V20</f>
        <v>55801</v>
      </c>
      <c r="W46" s="662">
        <f>W20</f>
        <v>54094</v>
      </c>
      <c r="X46" s="601">
        <f>(V46-W46)/W46</f>
        <v>3.1556179982992566E-2</v>
      </c>
      <c r="Y46" s="665">
        <f t="shared" si="3"/>
        <v>2.6171849350405703</v>
      </c>
      <c r="Z46" s="666">
        <f t="shared" si="3"/>
        <v>2.3319394749321032</v>
      </c>
    </row>
    <row r="47" spans="1:26" s="598" customFormat="1" ht="15.75" thickBot="1">
      <c r="A47" s="981" t="s">
        <v>41</v>
      </c>
      <c r="B47" s="982"/>
      <c r="C47" s="667">
        <f>C23</f>
        <v>11977</v>
      </c>
      <c r="D47" s="668">
        <f>D23</f>
        <v>11973</v>
      </c>
      <c r="E47" s="608">
        <f>(C47-D47)/D47</f>
        <v>3.3408502463877054E-4</v>
      </c>
      <c r="F47" s="667">
        <f>F23</f>
        <v>7865</v>
      </c>
      <c r="G47" s="668">
        <f>G23</f>
        <v>7332</v>
      </c>
      <c r="H47" s="608">
        <f>(F47-G47)/G47</f>
        <v>7.2695035460992902E-2</v>
      </c>
      <c r="I47" s="667">
        <f>I23</f>
        <v>4112</v>
      </c>
      <c r="J47" s="668">
        <f>J23</f>
        <v>4641</v>
      </c>
      <c r="K47" s="608">
        <f>(I47-J47)/J47</f>
        <v>-0.11398405516052575</v>
      </c>
      <c r="L47" s="648"/>
      <c r="M47" s="669">
        <f t="shared" si="2"/>
        <v>0.74120686229052135</v>
      </c>
      <c r="N47" s="670">
        <f t="shared" si="2"/>
        <v>0.69897269532306028</v>
      </c>
      <c r="O47" s="608">
        <f>M47/N47-1</f>
        <v>6.0423200004888322E-2</v>
      </c>
      <c r="P47" s="667">
        <f>P23</f>
        <v>22380</v>
      </c>
      <c r="Q47" s="668">
        <f>Q23</f>
        <v>20684</v>
      </c>
      <c r="R47" s="608">
        <f>(P47-Q47)/Q47</f>
        <v>8.1995745503771034E-2</v>
      </c>
      <c r="S47" s="667">
        <f>S23</f>
        <v>30194</v>
      </c>
      <c r="T47" s="668">
        <f>T23</f>
        <v>29592</v>
      </c>
      <c r="U47" s="608">
        <f>(S47-T47)/T47</f>
        <v>2.0343336036766694E-2</v>
      </c>
      <c r="V47" s="667">
        <f>V23</f>
        <v>40911</v>
      </c>
      <c r="W47" s="668">
        <f>W23</f>
        <v>41953</v>
      </c>
      <c r="X47" s="608">
        <f>(V47-W47)/W47</f>
        <v>-2.4837317951040449E-2</v>
      </c>
      <c r="Y47" s="671">
        <f t="shared" si="3"/>
        <v>3.4157969441429405</v>
      </c>
      <c r="Z47" s="672">
        <f t="shared" si="3"/>
        <v>3.5039672596675855</v>
      </c>
    </row>
    <row r="48" spans="1:26" s="551" customFormat="1" ht="4.5" customHeight="1" thickBot="1">
      <c r="A48" s="653"/>
      <c r="B48" s="653"/>
      <c r="C48" s="580"/>
      <c r="D48" s="580"/>
      <c r="E48" s="539"/>
      <c r="F48" s="580"/>
      <c r="G48" s="580"/>
      <c r="H48" s="539"/>
      <c r="I48" s="580"/>
      <c r="J48" s="580"/>
      <c r="K48" s="539"/>
      <c r="L48" s="609"/>
      <c r="M48" s="584"/>
      <c r="N48" s="584"/>
      <c r="O48" s="539"/>
      <c r="P48" s="580"/>
      <c r="Q48" s="580"/>
      <c r="R48" s="539"/>
      <c r="S48" s="580"/>
      <c r="T48" s="580"/>
      <c r="U48" s="539"/>
      <c r="V48" s="580"/>
      <c r="W48" s="580"/>
      <c r="X48" s="539"/>
      <c r="Y48" s="654"/>
      <c r="Z48" s="654"/>
    </row>
    <row r="49" spans="1:26" ht="16.5" thickBot="1">
      <c r="A49" s="1003" t="s">
        <v>40</v>
      </c>
      <c r="B49" s="1004"/>
      <c r="C49" s="626">
        <f>SUM(C43:C47)</f>
        <v>364969</v>
      </c>
      <c r="D49" s="626">
        <f>SUM(D43:D47)</f>
        <v>352684</v>
      </c>
      <c r="E49" s="627">
        <f>(C49-D49)/D49</f>
        <v>3.4832881559696501E-2</v>
      </c>
      <c r="F49" s="626">
        <f>SUM(F43:F47)</f>
        <v>275967</v>
      </c>
      <c r="G49" s="626">
        <f>SUM(G43:G47)</f>
        <v>268466</v>
      </c>
      <c r="H49" s="627">
        <f>(F49-G49)/G49</f>
        <v>2.7940223342993155E-2</v>
      </c>
      <c r="I49" s="626">
        <f>SUM(I43:I47)</f>
        <v>89002</v>
      </c>
      <c r="J49" s="626">
        <f>SUM(J43:J47)</f>
        <v>84218</v>
      </c>
      <c r="K49" s="627">
        <f>(I49-J49)/J49</f>
        <v>5.6804958559927808E-2</v>
      </c>
      <c r="L49" s="554"/>
      <c r="M49" s="628">
        <f>P49/S49</f>
        <v>0.68515094177345837</v>
      </c>
      <c r="N49" s="628">
        <f>Q49/T49</f>
        <v>0.69771637631582428</v>
      </c>
      <c r="O49" s="627">
        <f>M49/N49-1</f>
        <v>-1.8009373104750148E-2</v>
      </c>
      <c r="P49" s="626">
        <f>SUM(P43:P47)</f>
        <v>541705</v>
      </c>
      <c r="Q49" s="626">
        <f>SUM(Q43:Q47)</f>
        <v>528262</v>
      </c>
      <c r="R49" s="627">
        <f>(P49-Q49)/Q49</f>
        <v>2.5447599865218395E-2</v>
      </c>
      <c r="S49" s="626">
        <f>SUM(S43:S47)</f>
        <v>790636</v>
      </c>
      <c r="T49" s="626">
        <f>SUM(T43:T47)</f>
        <v>757130</v>
      </c>
      <c r="U49" s="627">
        <f>(S49-T49)/T49</f>
        <v>4.4253959029492952E-2</v>
      </c>
      <c r="V49" s="626">
        <f>SUM(V43:V47)</f>
        <v>964306</v>
      </c>
      <c r="W49" s="626">
        <f>SUM(W43:W47)</f>
        <v>926110</v>
      </c>
      <c r="X49" s="627">
        <f>(V49-W49)/W49</f>
        <v>4.1243480796017751E-2</v>
      </c>
      <c r="Y49" s="655">
        <f>V49/C49</f>
        <v>2.6421586490907445</v>
      </c>
      <c r="Z49" s="656">
        <f>W49/D49</f>
        <v>2.6258917331095257</v>
      </c>
    </row>
    <row r="50" spans="1:26" ht="11.25" customHeight="1">
      <c r="A50" s="591"/>
      <c r="B50" s="591"/>
      <c r="C50" s="591"/>
      <c r="D50" s="591"/>
      <c r="E50" s="592"/>
      <c r="F50" s="591"/>
      <c r="G50" s="591"/>
      <c r="H50" s="592"/>
      <c r="I50" s="591"/>
      <c r="J50" s="591"/>
      <c r="K50" s="592"/>
      <c r="L50" s="591"/>
      <c r="M50" s="593"/>
      <c r="N50" s="593"/>
      <c r="O50" s="592"/>
      <c r="P50" s="591"/>
      <c r="Q50" s="591"/>
      <c r="R50" s="592"/>
      <c r="S50" s="591"/>
      <c r="T50" s="591"/>
      <c r="U50" s="592"/>
    </row>
    <row r="51" spans="1:26">
      <c r="A51" s="613" t="s">
        <v>39</v>
      </c>
      <c r="C51" s="594"/>
      <c r="D51" s="594"/>
    </row>
    <row r="52" spans="1:26">
      <c r="A52" s="613" t="s">
        <v>38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393" customWidth="1"/>
    <col min="2" max="2" width="30.28515625" style="393" bestFit="1" customWidth="1"/>
    <col min="3" max="4" width="22.5703125" style="393" bestFit="1" customWidth="1"/>
    <col min="5" max="5" width="15.5703125" style="720" bestFit="1" customWidth="1"/>
    <col min="6" max="16384" width="9.140625" style="393"/>
  </cols>
  <sheetData>
    <row r="1" spans="1:5" ht="20.25" thickBot="1">
      <c r="A1" s="1027" t="s">
        <v>73</v>
      </c>
      <c r="B1" s="1027"/>
      <c r="C1" s="1027"/>
      <c r="D1" s="1027"/>
      <c r="E1" s="1027"/>
    </row>
    <row r="2" spans="1:5" s="199" customFormat="1" ht="16.149999999999999" customHeight="1">
      <c r="A2" s="1028" t="s">
        <v>47</v>
      </c>
      <c r="B2" s="673" t="s">
        <v>74</v>
      </c>
      <c r="C2" s="1024" t="s">
        <v>75</v>
      </c>
      <c r="D2" s="1024"/>
      <c r="E2" s="1030" t="s">
        <v>76</v>
      </c>
    </row>
    <row r="3" spans="1:5" s="677" customFormat="1" ht="16.5" thickBot="1">
      <c r="A3" s="1029"/>
      <c r="B3" s="674" t="s">
        <v>77</v>
      </c>
      <c r="C3" s="675" t="s">
        <v>78</v>
      </c>
      <c r="D3" s="676" t="s">
        <v>79</v>
      </c>
      <c r="E3" s="1031"/>
    </row>
    <row r="4" spans="1:5" ht="13.15" customHeight="1">
      <c r="A4" s="1016" t="s">
        <v>80</v>
      </c>
      <c r="B4" s="678" t="s">
        <v>61</v>
      </c>
      <c r="C4" s="679">
        <v>123.30374999999999</v>
      </c>
      <c r="D4" s="680">
        <v>130.61769230769229</v>
      </c>
      <c r="E4" s="681">
        <v>-5.5995035423402367E-2</v>
      </c>
    </row>
    <row r="5" spans="1:5" ht="13.15" customHeight="1">
      <c r="A5" s="1006"/>
      <c r="B5" s="682" t="s">
        <v>60</v>
      </c>
      <c r="C5" s="683">
        <v>139.52199999999999</v>
      </c>
      <c r="D5" s="684">
        <v>134.51</v>
      </c>
      <c r="E5" s="685">
        <v>3.7261170173221329E-2</v>
      </c>
    </row>
    <row r="6" spans="1:5" ht="13.15" customHeight="1">
      <c r="A6" s="1006"/>
      <c r="B6" s="682" t="s">
        <v>59</v>
      </c>
      <c r="C6" s="683">
        <v>215.36933333333337</v>
      </c>
      <c r="D6" s="684">
        <v>213.90066666666664</v>
      </c>
      <c r="E6" s="685">
        <v>6.8661154242938395E-3</v>
      </c>
    </row>
    <row r="7" spans="1:5" s="395" customFormat="1" ht="15.75" thickBot="1">
      <c r="A7" s="1017"/>
      <c r="B7" s="686" t="s">
        <v>65</v>
      </c>
      <c r="C7" s="687">
        <v>163.91694444444448</v>
      </c>
      <c r="D7" s="688">
        <v>169.06333333333333</v>
      </c>
      <c r="E7" s="689">
        <v>-3.0440597540697868E-2</v>
      </c>
    </row>
    <row r="8" spans="1:5" ht="13.15" customHeight="1">
      <c r="A8" s="1005" t="s">
        <v>44</v>
      </c>
      <c r="B8" s="690" t="s">
        <v>61</v>
      </c>
      <c r="C8" s="691">
        <v>99.681153846153848</v>
      </c>
      <c r="D8" s="680">
        <v>104.92517241379311</v>
      </c>
      <c r="E8" s="692">
        <v>-4.9978650947157255E-2</v>
      </c>
    </row>
    <row r="9" spans="1:5" ht="13.15" customHeight="1">
      <c r="A9" s="1006"/>
      <c r="B9" s="682" t="s">
        <v>60</v>
      </c>
      <c r="C9" s="683">
        <v>136.69000000000003</v>
      </c>
      <c r="D9" s="684">
        <v>149.785</v>
      </c>
      <c r="E9" s="685">
        <v>-8.742530961044144E-2</v>
      </c>
    </row>
    <row r="10" spans="1:5" s="395" customFormat="1" ht="15.75" thickBot="1">
      <c r="A10" s="1007"/>
      <c r="B10" s="693" t="s">
        <v>65</v>
      </c>
      <c r="C10" s="694">
        <v>106.62031249999998</v>
      </c>
      <c r="D10" s="695">
        <v>112.61542857142857</v>
      </c>
      <c r="E10" s="696">
        <v>-5.3235299527595918E-2</v>
      </c>
    </row>
    <row r="11" spans="1:5" ht="13.15" customHeight="1">
      <c r="A11" s="1005" t="s">
        <v>43</v>
      </c>
      <c r="B11" s="690" t="s">
        <v>61</v>
      </c>
      <c r="C11" s="691">
        <v>80.238</v>
      </c>
      <c r="D11" s="680">
        <v>82.382499999999993</v>
      </c>
      <c r="E11" s="692">
        <v>-2.6031013868236506E-2</v>
      </c>
    </row>
    <row r="12" spans="1:5" ht="13.15" customHeight="1">
      <c r="A12" s="1006"/>
      <c r="B12" s="682" t="s">
        <v>60</v>
      </c>
      <c r="C12" s="683">
        <v>258.02799999999996</v>
      </c>
      <c r="D12" s="684">
        <v>126.90666666666668</v>
      </c>
      <c r="E12" s="685">
        <v>1.0332107585627226</v>
      </c>
    </row>
    <row r="13" spans="1:5" ht="13.15" customHeight="1">
      <c r="A13" s="1006"/>
      <c r="B13" s="682" t="s">
        <v>59</v>
      </c>
      <c r="C13" s="683">
        <v>212.60666666666665</v>
      </c>
      <c r="D13" s="684">
        <v>217.05333333333337</v>
      </c>
      <c r="E13" s="685">
        <v>-2.0486516370784667E-2</v>
      </c>
    </row>
    <row r="14" spans="1:5" s="395" customFormat="1" ht="15.75" thickBot="1">
      <c r="A14" s="1007"/>
      <c r="B14" s="693" t="s">
        <v>65</v>
      </c>
      <c r="C14" s="694">
        <v>179.16538461538462</v>
      </c>
      <c r="D14" s="695">
        <v>136.14099999999999</v>
      </c>
      <c r="E14" s="696">
        <v>0.31602812242737044</v>
      </c>
    </row>
    <row r="15" spans="1:5" ht="13.15" customHeight="1">
      <c r="A15" s="1016" t="s">
        <v>42</v>
      </c>
      <c r="B15" s="678" t="s">
        <v>61</v>
      </c>
      <c r="C15" s="679">
        <v>92.830000000000013</v>
      </c>
      <c r="D15" s="697">
        <v>99.235454545454544</v>
      </c>
      <c r="E15" s="681">
        <v>-6.4548044595498177E-2</v>
      </c>
    </row>
    <row r="16" spans="1:5" ht="13.15" customHeight="1">
      <c r="A16" s="1006"/>
      <c r="B16" s="682" t="s">
        <v>66</v>
      </c>
      <c r="C16" s="683">
        <v>119.95500000000001</v>
      </c>
      <c r="D16" s="684">
        <v>122.58250000000001</v>
      </c>
      <c r="E16" s="685">
        <v>-2.1434544082556625E-2</v>
      </c>
    </row>
    <row r="17" spans="1:5" s="395" customFormat="1" ht="15.75" thickBot="1">
      <c r="A17" s="1017"/>
      <c r="B17" s="686" t="s">
        <v>65</v>
      </c>
      <c r="C17" s="687">
        <v>100.58</v>
      </c>
      <c r="D17" s="688">
        <v>105.46133333333334</v>
      </c>
      <c r="E17" s="689">
        <v>-4.6285526448872356E-2</v>
      </c>
    </row>
    <row r="18" spans="1:5" ht="13.15" customHeight="1">
      <c r="A18" s="1005" t="s">
        <v>41</v>
      </c>
      <c r="B18" s="690" t="s">
        <v>61</v>
      </c>
      <c r="C18" s="691">
        <v>102.41199999999999</v>
      </c>
      <c r="D18" s="680">
        <v>101.65799999999999</v>
      </c>
      <c r="E18" s="692">
        <v>7.4170257136674436E-3</v>
      </c>
    </row>
    <row r="19" spans="1:5" ht="13.15" customHeight="1">
      <c r="A19" s="1018"/>
      <c r="B19" s="682" t="s">
        <v>60</v>
      </c>
      <c r="C19" s="698">
        <v>156.61500000000001</v>
      </c>
      <c r="D19" s="699">
        <v>162.29</v>
      </c>
      <c r="E19" s="700">
        <v>-3.4968266683098055E-2</v>
      </c>
    </row>
    <row r="20" spans="1:5" s="395" customFormat="1" ht="15.75" thickBot="1">
      <c r="A20" s="1007"/>
      <c r="B20" s="693" t="s">
        <v>65</v>
      </c>
      <c r="C20" s="694">
        <v>117.89857142857143</v>
      </c>
      <c r="D20" s="695">
        <v>118.98142857142855</v>
      </c>
      <c r="E20" s="696">
        <v>-9.1010601894651721E-3</v>
      </c>
    </row>
    <row r="21" spans="1:5" s="199" customFormat="1" ht="16.5" thickBot="1">
      <c r="A21" s="1019" t="s">
        <v>81</v>
      </c>
      <c r="B21" s="1020"/>
      <c r="C21" s="701">
        <v>136.03</v>
      </c>
      <c r="D21" s="702">
        <v>132.9683</v>
      </c>
      <c r="E21" s="703">
        <v>2.3025788853433503E-2</v>
      </c>
    </row>
    <row r="23" spans="1:5" ht="20.25" thickBot="1">
      <c r="A23" s="1021" t="s">
        <v>82</v>
      </c>
      <c r="B23" s="1021"/>
      <c r="C23" s="1021"/>
      <c r="D23" s="1021"/>
      <c r="E23" s="1021"/>
    </row>
    <row r="24" spans="1:5" s="199" customFormat="1" ht="15.75" customHeight="1">
      <c r="A24" s="1022" t="s">
        <v>83</v>
      </c>
      <c r="B24" s="704" t="s">
        <v>74</v>
      </c>
      <c r="C24" s="1024" t="s">
        <v>75</v>
      </c>
      <c r="D24" s="1024"/>
      <c r="E24" s="1025" t="s">
        <v>76</v>
      </c>
    </row>
    <row r="25" spans="1:5" s="199" customFormat="1" ht="16.5" thickBot="1">
      <c r="A25" s="1023"/>
      <c r="B25" s="705" t="s">
        <v>77</v>
      </c>
      <c r="C25" s="675" t="s">
        <v>78</v>
      </c>
      <c r="D25" s="676" t="s">
        <v>79</v>
      </c>
      <c r="E25" s="1026"/>
    </row>
    <row r="26" spans="1:5" ht="13.15" customHeight="1">
      <c r="A26" s="1005" t="s">
        <v>84</v>
      </c>
      <c r="B26" s="690" t="s">
        <v>61</v>
      </c>
      <c r="C26" s="691">
        <v>123.30374999999999</v>
      </c>
      <c r="D26" s="680">
        <v>130.61769230769229</v>
      </c>
      <c r="E26" s="706">
        <v>-5.5995035423402367E-2</v>
      </c>
    </row>
    <row r="27" spans="1:5" ht="13.15" customHeight="1">
      <c r="A27" s="1006"/>
      <c r="B27" s="682" t="s">
        <v>60</v>
      </c>
      <c r="C27" s="683">
        <v>140.72</v>
      </c>
      <c r="D27" s="684">
        <v>135.59833333333333</v>
      </c>
      <c r="E27" s="707">
        <v>3.7770867390208851E-2</v>
      </c>
    </row>
    <row r="28" spans="1:5" ht="13.15" customHeight="1">
      <c r="A28" s="1006"/>
      <c r="B28" s="682" t="s">
        <v>59</v>
      </c>
      <c r="C28" s="683">
        <v>215.36933333333337</v>
      </c>
      <c r="D28" s="684">
        <v>213.90066666666664</v>
      </c>
      <c r="E28" s="707">
        <v>6.8661154242938395E-3</v>
      </c>
    </row>
    <row r="29" spans="1:5" s="395" customFormat="1" ht="15.75" thickBot="1">
      <c r="A29" s="1007"/>
      <c r="B29" s="693" t="s">
        <v>65</v>
      </c>
      <c r="C29" s="694">
        <v>163.45189189189193</v>
      </c>
      <c r="D29" s="695">
        <v>168.23911764705883</v>
      </c>
      <c r="E29" s="708">
        <v>-2.8454891003469259E-2</v>
      </c>
    </row>
    <row r="30" spans="1:5" ht="13.15" customHeight="1">
      <c r="A30" s="1005" t="s">
        <v>85</v>
      </c>
      <c r="B30" s="690" t="s">
        <v>61</v>
      </c>
      <c r="C30" s="691">
        <v>96.375217391304332</v>
      </c>
      <c r="D30" s="680">
        <v>101.47428571428573</v>
      </c>
      <c r="E30" s="706">
        <v>-5.0249856770004736E-2</v>
      </c>
    </row>
    <row r="31" spans="1:5" ht="13.15" customHeight="1">
      <c r="A31" s="1006"/>
      <c r="B31" s="682" t="s">
        <v>60</v>
      </c>
      <c r="C31" s="683">
        <v>172.66066666666666</v>
      </c>
      <c r="D31" s="684">
        <v>137.63153846153847</v>
      </c>
      <c r="E31" s="707">
        <v>0.25451381708500759</v>
      </c>
    </row>
    <row r="32" spans="1:5" ht="13.15" customHeight="1">
      <c r="A32" s="1006"/>
      <c r="B32" s="682" t="s">
        <v>59</v>
      </c>
      <c r="C32" s="683">
        <v>201.13249999999999</v>
      </c>
      <c r="D32" s="684">
        <v>203.81250000000003</v>
      </c>
      <c r="E32" s="707">
        <v>-1.3149340693039116E-2</v>
      </c>
    </row>
    <row r="33" spans="1:5" s="395" customFormat="1" ht="15.75" thickBot="1">
      <c r="A33" s="1007"/>
      <c r="B33" s="693" t="s">
        <v>65</v>
      </c>
      <c r="C33" s="694">
        <v>121.11859375000002</v>
      </c>
      <c r="D33" s="695">
        <v>114.79848484848485</v>
      </c>
      <c r="E33" s="708">
        <v>5.5053940039859202E-2</v>
      </c>
    </row>
    <row r="34" spans="1:5" s="199" customFormat="1" ht="16.5" thickBot="1">
      <c r="A34" s="1008" t="s">
        <v>81</v>
      </c>
      <c r="B34" s="1009"/>
      <c r="C34" s="709">
        <v>136.03</v>
      </c>
      <c r="D34" s="702">
        <v>132.9683</v>
      </c>
      <c r="E34" s="710">
        <v>2.3025788853433503E-2</v>
      </c>
    </row>
    <row r="36" spans="1:5" ht="20.25" thickBot="1">
      <c r="A36" s="1010" t="s">
        <v>86</v>
      </c>
      <c r="B36" s="1010"/>
      <c r="C36" s="1010"/>
      <c r="D36" s="1010"/>
      <c r="E36" s="1010"/>
    </row>
    <row r="37" spans="1:5" ht="15">
      <c r="A37" s="1011"/>
      <c r="B37" s="711"/>
      <c r="C37" s="1013" t="s">
        <v>75</v>
      </c>
      <c r="D37" s="1013"/>
      <c r="E37" s="1014" t="s">
        <v>76</v>
      </c>
    </row>
    <row r="38" spans="1:5" ht="15.75" thickBot="1">
      <c r="A38" s="1012"/>
      <c r="B38" s="712"/>
      <c r="C38" s="713" t="s">
        <v>78</v>
      </c>
      <c r="D38" s="714" t="s">
        <v>79</v>
      </c>
      <c r="E38" s="1015"/>
    </row>
    <row r="39" spans="1:5" ht="15.75" thickBot="1">
      <c r="A39" s="715" t="s">
        <v>85</v>
      </c>
      <c r="B39" s="716" t="s">
        <v>65</v>
      </c>
      <c r="C39" s="717">
        <v>76.27</v>
      </c>
      <c r="D39" s="718">
        <v>93.783333333333331</v>
      </c>
      <c r="E39" s="719">
        <v>-0.18674249155855699</v>
      </c>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65"/>
  <sheetViews>
    <sheetView zoomScaleNormal="100" workbookViewId="0">
      <selection sqref="A1:O1"/>
    </sheetView>
  </sheetViews>
  <sheetFormatPr defaultColWidth="13" defaultRowHeight="12.75"/>
  <cols>
    <col min="1" max="1" width="21.140625" style="721" bestFit="1" customWidth="1"/>
    <col min="2" max="2" width="30.28515625" style="721" bestFit="1" customWidth="1"/>
    <col min="3" max="14" width="12.85546875" style="721" bestFit="1" customWidth="1"/>
    <col min="15" max="15" width="16.5703125" style="739" customWidth="1"/>
    <col min="16" max="16384" width="13" style="721"/>
  </cols>
  <sheetData>
    <row r="1" spans="1:15" ht="24.95" customHeight="1" thickBot="1">
      <c r="A1" s="1038" t="s">
        <v>87</v>
      </c>
      <c r="B1" s="1039"/>
      <c r="C1" s="1039"/>
      <c r="D1" s="1039"/>
      <c r="E1" s="1039"/>
      <c r="F1" s="1039"/>
      <c r="G1" s="1039"/>
      <c r="H1" s="1039"/>
      <c r="I1" s="1039"/>
      <c r="J1" s="1039"/>
      <c r="K1" s="1039"/>
      <c r="L1" s="1039"/>
      <c r="M1" s="1039"/>
      <c r="N1" s="1039"/>
      <c r="O1" s="1040"/>
    </row>
    <row r="2" spans="1:15">
      <c r="A2" s="1047" t="s">
        <v>47</v>
      </c>
      <c r="B2" s="1049" t="s">
        <v>88</v>
      </c>
      <c r="C2" s="722" t="s">
        <v>89</v>
      </c>
      <c r="D2" s="722" t="s">
        <v>90</v>
      </c>
      <c r="E2" s="722" t="s">
        <v>91</v>
      </c>
      <c r="F2" s="722" t="s">
        <v>92</v>
      </c>
      <c r="G2" s="722" t="s">
        <v>93</v>
      </c>
      <c r="H2" s="722" t="s">
        <v>94</v>
      </c>
      <c r="I2" s="722" t="s">
        <v>95</v>
      </c>
      <c r="J2" s="722" t="s">
        <v>96</v>
      </c>
      <c r="K2" s="722" t="s">
        <v>97</v>
      </c>
      <c r="L2" s="722" t="s">
        <v>98</v>
      </c>
      <c r="M2" s="722" t="s">
        <v>99</v>
      </c>
      <c r="N2" s="722" t="s">
        <v>100</v>
      </c>
      <c r="O2" s="723" t="s">
        <v>16</v>
      </c>
    </row>
    <row r="3" spans="1:15" ht="13.5" thickBot="1">
      <c r="A3" s="1048"/>
      <c r="B3" s="1050"/>
      <c r="C3" s="724" t="s">
        <v>101</v>
      </c>
      <c r="D3" s="724" t="s">
        <v>101</v>
      </c>
      <c r="E3" s="724" t="s">
        <v>101</v>
      </c>
      <c r="F3" s="724" t="s">
        <v>101</v>
      </c>
      <c r="G3" s="724" t="s">
        <v>101</v>
      </c>
      <c r="H3" s="724" t="s">
        <v>101</v>
      </c>
      <c r="I3" s="724" t="s">
        <v>101</v>
      </c>
      <c r="J3" s="724" t="s">
        <v>101</v>
      </c>
      <c r="K3" s="724" t="s">
        <v>101</v>
      </c>
      <c r="L3" s="724" t="s">
        <v>101</v>
      </c>
      <c r="M3" s="724" t="s">
        <v>101</v>
      </c>
      <c r="N3" s="724" t="s">
        <v>101</v>
      </c>
      <c r="O3" s="725" t="s">
        <v>101</v>
      </c>
    </row>
    <row r="4" spans="1:15" ht="13.5" thickBot="1">
      <c r="A4" s="1043" t="s">
        <v>80</v>
      </c>
      <c r="B4" s="726" t="s">
        <v>61</v>
      </c>
      <c r="C4" s="727">
        <v>98.44</v>
      </c>
      <c r="D4" s="727">
        <v>97.521249999999995</v>
      </c>
      <c r="E4" s="727">
        <v>93.064999999999998</v>
      </c>
      <c r="F4" s="727">
        <v>96.635000000000005</v>
      </c>
      <c r="G4" s="727">
        <v>103.1</v>
      </c>
      <c r="H4" s="727">
        <v>116.85624999999999</v>
      </c>
      <c r="I4" s="727">
        <v>131.33937500000002</v>
      </c>
      <c r="J4" s="727">
        <v>123.30374999999999</v>
      </c>
      <c r="K4" s="727"/>
      <c r="L4" s="727"/>
      <c r="M4" s="727"/>
      <c r="N4" s="727"/>
      <c r="O4" s="728">
        <v>107.53</v>
      </c>
    </row>
    <row r="5" spans="1:15" ht="13.5" thickBot="1">
      <c r="A5" s="1044"/>
      <c r="B5" s="729" t="s">
        <v>60</v>
      </c>
      <c r="C5" s="730">
        <v>109.70399999999999</v>
      </c>
      <c r="D5" s="730">
        <v>112.18199999999999</v>
      </c>
      <c r="E5" s="730">
        <v>107.81199999999998</v>
      </c>
      <c r="F5" s="730">
        <v>109.28000000000002</v>
      </c>
      <c r="G5" s="730">
        <v>113.998</v>
      </c>
      <c r="H5" s="730">
        <v>120.056</v>
      </c>
      <c r="I5" s="730">
        <v>136.44200000000001</v>
      </c>
      <c r="J5" s="730">
        <v>139.52199999999999</v>
      </c>
      <c r="K5" s="730"/>
      <c r="L5" s="730"/>
      <c r="M5" s="730"/>
      <c r="N5" s="730"/>
      <c r="O5" s="731">
        <v>118.62</v>
      </c>
    </row>
    <row r="6" spans="1:15" ht="13.5" thickBot="1">
      <c r="A6" s="1044"/>
      <c r="B6" s="729" t="s">
        <v>59</v>
      </c>
      <c r="C6" s="730">
        <v>151.28466666666665</v>
      </c>
      <c r="D6" s="730">
        <v>149.41866666666664</v>
      </c>
      <c r="E6" s="730">
        <v>144.93599999999998</v>
      </c>
      <c r="F6" s="730">
        <v>149.41800000000001</v>
      </c>
      <c r="G6" s="730">
        <v>160.71399999999997</v>
      </c>
      <c r="H6" s="730">
        <v>192.35066666666665</v>
      </c>
      <c r="I6" s="730">
        <v>202.01866666666672</v>
      </c>
      <c r="J6" s="730">
        <v>215.36933333333337</v>
      </c>
      <c r="K6" s="730"/>
      <c r="L6" s="730"/>
      <c r="M6" s="730"/>
      <c r="N6" s="730"/>
      <c r="O6" s="731">
        <v>170.69</v>
      </c>
    </row>
    <row r="7" spans="1:15" s="735" customFormat="1" ht="15.75" thickBot="1">
      <c r="A7" s="1044"/>
      <c r="B7" s="732" t="s">
        <v>65</v>
      </c>
      <c r="C7" s="733">
        <v>122.02</v>
      </c>
      <c r="D7" s="733">
        <v>121.1813888888889</v>
      </c>
      <c r="E7" s="733">
        <v>116.72611111111112</v>
      </c>
      <c r="F7" s="733">
        <v>120.38416666666666</v>
      </c>
      <c r="G7" s="733">
        <v>128.62</v>
      </c>
      <c r="H7" s="733">
        <v>148.75666666666666</v>
      </c>
      <c r="I7" s="733">
        <v>161.49777777777777</v>
      </c>
      <c r="J7" s="733">
        <v>163.91694444444448</v>
      </c>
      <c r="K7" s="733"/>
      <c r="L7" s="733"/>
      <c r="M7" s="733"/>
      <c r="N7" s="733"/>
      <c r="O7" s="734">
        <v>135.38999999999999</v>
      </c>
    </row>
    <row r="8" spans="1:15" ht="13.5" thickBot="1">
      <c r="A8" s="1044" t="s">
        <v>44</v>
      </c>
      <c r="B8" s="729" t="s">
        <v>61</v>
      </c>
      <c r="C8" s="730">
        <v>108.29448275862066</v>
      </c>
      <c r="D8" s="730">
        <v>99.520357142857165</v>
      </c>
      <c r="E8" s="730">
        <v>96.452500000000001</v>
      </c>
      <c r="F8" s="730">
        <v>93.998214285714283</v>
      </c>
      <c r="G8" s="730">
        <v>100.37892857142857</v>
      </c>
      <c r="H8" s="730">
        <v>108.43692307692308</v>
      </c>
      <c r="I8" s="730">
        <v>100.59038461538459</v>
      </c>
      <c r="J8" s="730">
        <v>99.681153846153848</v>
      </c>
      <c r="K8" s="730"/>
      <c r="L8" s="730"/>
      <c r="M8" s="730"/>
      <c r="N8" s="730"/>
      <c r="O8" s="731">
        <v>99.26</v>
      </c>
    </row>
    <row r="9" spans="1:15" ht="13.5" thickBot="1">
      <c r="A9" s="1044"/>
      <c r="B9" s="729" t="s">
        <v>60</v>
      </c>
      <c r="C9" s="730">
        <v>145.92333333333337</v>
      </c>
      <c r="D9" s="730">
        <v>129.84833333333333</v>
      </c>
      <c r="E9" s="730">
        <v>134.22499999999999</v>
      </c>
      <c r="F9" s="730">
        <v>127.69166666666666</v>
      </c>
      <c r="G9" s="730">
        <v>133.09333333333333</v>
      </c>
      <c r="H9" s="730">
        <v>144.41166666666666</v>
      </c>
      <c r="I9" s="730">
        <v>138.17000000000002</v>
      </c>
      <c r="J9" s="730">
        <v>136.69000000000003</v>
      </c>
      <c r="K9" s="730"/>
      <c r="L9" s="730"/>
      <c r="M9" s="730"/>
      <c r="N9" s="730"/>
      <c r="O9" s="731">
        <v>136.26</v>
      </c>
    </row>
    <row r="10" spans="1:15" s="735" customFormat="1" ht="15.75" thickBot="1">
      <c r="A10" s="1044"/>
      <c r="B10" s="732" t="s">
        <v>65</v>
      </c>
      <c r="C10" s="733">
        <v>114.74514285714282</v>
      </c>
      <c r="D10" s="733">
        <v>104.87235294117647</v>
      </c>
      <c r="E10" s="733">
        <v>103.11823529411764</v>
      </c>
      <c r="F10" s="733">
        <v>99.944117647058803</v>
      </c>
      <c r="G10" s="733">
        <v>106.15205882352942</v>
      </c>
      <c r="H10" s="733">
        <v>115.1821875</v>
      </c>
      <c r="I10" s="733">
        <v>107.6365625</v>
      </c>
      <c r="J10" s="733">
        <v>106.62031249999998</v>
      </c>
      <c r="K10" s="733"/>
      <c r="L10" s="733"/>
      <c r="M10" s="733"/>
      <c r="N10" s="733"/>
      <c r="O10" s="734">
        <v>105.43</v>
      </c>
    </row>
    <row r="11" spans="1:15" ht="13.5" thickBot="1">
      <c r="A11" s="1044" t="s">
        <v>43</v>
      </c>
      <c r="B11" s="729" t="s">
        <v>61</v>
      </c>
      <c r="C11" s="730">
        <v>103.17333333333333</v>
      </c>
      <c r="D11" s="730">
        <v>100.20166666666667</v>
      </c>
      <c r="E11" s="730">
        <v>92.83</v>
      </c>
      <c r="F11" s="730">
        <v>93.8</v>
      </c>
      <c r="G11" s="730">
        <v>95.391666666666666</v>
      </c>
      <c r="H11" s="730">
        <v>95.798333333333346</v>
      </c>
      <c r="I11" s="730">
        <v>91.493333333333339</v>
      </c>
      <c r="J11" s="730">
        <v>80.238</v>
      </c>
      <c r="K11" s="730"/>
      <c r="L11" s="730"/>
      <c r="M11" s="730"/>
      <c r="N11" s="730"/>
      <c r="O11" s="731">
        <v>95.21</v>
      </c>
    </row>
    <row r="12" spans="1:15" ht="13.5" thickBot="1">
      <c r="A12" s="1044"/>
      <c r="B12" s="729" t="s">
        <v>60</v>
      </c>
      <c r="C12" s="730">
        <v>168.54</v>
      </c>
      <c r="D12" s="730">
        <v>150.10250000000002</v>
      </c>
      <c r="E12" s="730">
        <v>140.9425</v>
      </c>
      <c r="F12" s="730">
        <v>133.0925</v>
      </c>
      <c r="G12" s="730">
        <v>145.1925</v>
      </c>
      <c r="H12" s="730">
        <v>194.06249999999997</v>
      </c>
      <c r="I12" s="730">
        <v>245.73799999999997</v>
      </c>
      <c r="J12" s="730">
        <v>258.02799999999996</v>
      </c>
      <c r="K12" s="730"/>
      <c r="L12" s="730"/>
      <c r="M12" s="730"/>
      <c r="N12" s="730"/>
      <c r="O12" s="731">
        <v>239.6</v>
      </c>
    </row>
    <row r="13" spans="1:15" ht="13.5" thickBot="1">
      <c r="A13" s="1044"/>
      <c r="B13" s="729" t="s">
        <v>59</v>
      </c>
      <c r="C13" s="730">
        <v>159.66666666666666</v>
      </c>
      <c r="D13" s="730">
        <v>136.79333333333332</v>
      </c>
      <c r="E13" s="730">
        <v>133.31666666666669</v>
      </c>
      <c r="F13" s="730">
        <v>139.56666666666669</v>
      </c>
      <c r="G13" s="730">
        <v>148.67666666666665</v>
      </c>
      <c r="H13" s="730">
        <v>206.04999999999998</v>
      </c>
      <c r="I13" s="730">
        <v>194.91666666666666</v>
      </c>
      <c r="J13" s="730">
        <v>212.60666666666665</v>
      </c>
      <c r="K13" s="730"/>
      <c r="L13" s="730"/>
      <c r="M13" s="730"/>
      <c r="N13" s="730"/>
      <c r="O13" s="731">
        <v>166.45</v>
      </c>
    </row>
    <row r="14" spans="1:15" s="735" customFormat="1" ht="15.75" thickBot="1">
      <c r="A14" s="1044"/>
      <c r="B14" s="732" t="s">
        <v>65</v>
      </c>
      <c r="C14" s="733">
        <v>136.32</v>
      </c>
      <c r="D14" s="733">
        <v>123.99999999999999</v>
      </c>
      <c r="E14" s="733">
        <v>116.97692307692309</v>
      </c>
      <c r="F14" s="733">
        <v>116.45153846153848</v>
      </c>
      <c r="G14" s="733">
        <v>123.01153846153845</v>
      </c>
      <c r="H14" s="733">
        <v>151.47615384615386</v>
      </c>
      <c r="I14" s="733">
        <v>168.7428571428571</v>
      </c>
      <c r="J14" s="733">
        <v>179.16538461538462</v>
      </c>
      <c r="K14" s="733"/>
      <c r="L14" s="733"/>
      <c r="M14" s="733"/>
      <c r="N14" s="733"/>
      <c r="O14" s="734">
        <v>162.04</v>
      </c>
    </row>
    <row r="15" spans="1:15" ht="13.5" thickBot="1">
      <c r="A15" s="1044" t="s">
        <v>42</v>
      </c>
      <c r="B15" s="729" t="s">
        <v>61</v>
      </c>
      <c r="C15" s="730">
        <v>100.12272727272726</v>
      </c>
      <c r="D15" s="730">
        <v>92.920909090909106</v>
      </c>
      <c r="E15" s="730">
        <v>96.581818181818164</v>
      </c>
      <c r="F15" s="730">
        <v>95.182727272727277</v>
      </c>
      <c r="G15" s="730">
        <v>98.297000000000011</v>
      </c>
      <c r="H15" s="730">
        <v>91.668000000000021</v>
      </c>
      <c r="I15" s="730">
        <v>89.041818181818186</v>
      </c>
      <c r="J15" s="730">
        <v>92.830000000000013</v>
      </c>
      <c r="K15" s="730"/>
      <c r="L15" s="730"/>
      <c r="M15" s="730"/>
      <c r="N15" s="730"/>
      <c r="O15" s="731">
        <v>93.19</v>
      </c>
    </row>
    <row r="16" spans="1:15" ht="13.5" thickBot="1">
      <c r="A16" s="1044"/>
      <c r="B16" s="729" t="s">
        <v>66</v>
      </c>
      <c r="C16" s="730">
        <v>123.47749999999999</v>
      </c>
      <c r="D16" s="730">
        <v>118.6225</v>
      </c>
      <c r="E16" s="730">
        <v>119.9225</v>
      </c>
      <c r="F16" s="730">
        <v>119.7225</v>
      </c>
      <c r="G16" s="730">
        <v>118.63</v>
      </c>
      <c r="H16" s="730">
        <v>117.255</v>
      </c>
      <c r="I16" s="730">
        <v>117.16499999999999</v>
      </c>
      <c r="J16" s="730">
        <v>119.95500000000001</v>
      </c>
      <c r="K16" s="730"/>
      <c r="L16" s="730"/>
      <c r="M16" s="730"/>
      <c r="N16" s="730"/>
      <c r="O16" s="731">
        <v>119.34</v>
      </c>
    </row>
    <row r="17" spans="1:15" s="735" customFormat="1" ht="15.75" thickBot="1">
      <c r="A17" s="1044"/>
      <c r="B17" s="732" t="s">
        <v>65</v>
      </c>
      <c r="C17" s="733">
        <v>106.35066666666668</v>
      </c>
      <c r="D17" s="733">
        <v>99.774666666666661</v>
      </c>
      <c r="E17" s="733">
        <v>102.80600000000001</v>
      </c>
      <c r="F17" s="733">
        <v>101.72666666666666</v>
      </c>
      <c r="G17" s="733">
        <v>104.10642857142857</v>
      </c>
      <c r="H17" s="733">
        <v>98.978571428571414</v>
      </c>
      <c r="I17" s="733">
        <v>96.541333333333341</v>
      </c>
      <c r="J17" s="733">
        <v>100.58</v>
      </c>
      <c r="K17" s="733"/>
      <c r="L17" s="733"/>
      <c r="M17" s="733"/>
      <c r="N17" s="733"/>
      <c r="O17" s="734">
        <v>99.73</v>
      </c>
    </row>
    <row r="18" spans="1:15" ht="13.5" thickBot="1">
      <c r="A18" s="1044" t="s">
        <v>41</v>
      </c>
      <c r="B18" s="729" t="s">
        <v>61</v>
      </c>
      <c r="C18" s="730">
        <v>102.548</v>
      </c>
      <c r="D18" s="730">
        <v>99.19</v>
      </c>
      <c r="E18" s="730">
        <v>96.128</v>
      </c>
      <c r="F18" s="730">
        <v>99.867999999999995</v>
      </c>
      <c r="G18" s="730">
        <v>101.03999999999999</v>
      </c>
      <c r="H18" s="730">
        <v>114.21</v>
      </c>
      <c r="I18" s="730">
        <v>100.30799999999999</v>
      </c>
      <c r="J18" s="730">
        <v>102.41199999999999</v>
      </c>
      <c r="K18" s="730"/>
      <c r="L18" s="730"/>
      <c r="M18" s="730"/>
      <c r="N18" s="730"/>
      <c r="O18" s="731">
        <v>101.96</v>
      </c>
    </row>
    <row r="19" spans="1:15" ht="13.5" thickBot="1">
      <c r="A19" s="1044"/>
      <c r="B19" s="729" t="s">
        <v>60</v>
      </c>
      <c r="C19" s="730">
        <v>162.69999999999999</v>
      </c>
      <c r="D19" s="730">
        <v>145.17000000000002</v>
      </c>
      <c r="E19" s="730">
        <v>129.87</v>
      </c>
      <c r="F19" s="730">
        <v>122.375</v>
      </c>
      <c r="G19" s="730">
        <v>123.67000000000002</v>
      </c>
      <c r="H19" s="730">
        <v>138.16000000000003</v>
      </c>
      <c r="I19" s="730">
        <v>152.32</v>
      </c>
      <c r="J19" s="730">
        <v>156.61500000000001</v>
      </c>
      <c r="K19" s="730"/>
      <c r="L19" s="730"/>
      <c r="M19" s="730"/>
      <c r="N19" s="730"/>
      <c r="O19" s="731">
        <v>141.36000000000001</v>
      </c>
    </row>
    <row r="20" spans="1:15" s="735" customFormat="1" ht="15.75" thickBot="1">
      <c r="A20" s="1044"/>
      <c r="B20" s="732" t="s">
        <v>65</v>
      </c>
      <c r="C20" s="733">
        <v>119.73428571428569</v>
      </c>
      <c r="D20" s="733">
        <v>112.32714285714285</v>
      </c>
      <c r="E20" s="733">
        <v>105.76857142857141</v>
      </c>
      <c r="F20" s="733">
        <v>106.29857142857142</v>
      </c>
      <c r="G20" s="733">
        <v>107.50571428571429</v>
      </c>
      <c r="H20" s="733">
        <v>121.05285714285716</v>
      </c>
      <c r="I20" s="733">
        <v>115.16857142857144</v>
      </c>
      <c r="J20" s="733">
        <v>117.89857142857143</v>
      </c>
      <c r="K20" s="733"/>
      <c r="L20" s="733"/>
      <c r="M20" s="733"/>
      <c r="N20" s="733"/>
      <c r="O20" s="734">
        <v>113.22</v>
      </c>
    </row>
    <row r="21" spans="1:15" s="738" customFormat="1" ht="16.5" thickBot="1">
      <c r="A21" s="1045" t="s">
        <v>81</v>
      </c>
      <c r="B21" s="1046"/>
      <c r="C21" s="736">
        <v>119</v>
      </c>
      <c r="D21" s="736">
        <v>112.60095238095234</v>
      </c>
      <c r="E21" s="736">
        <v>109.63171428571424</v>
      </c>
      <c r="F21" s="736">
        <v>109.6741904761904</v>
      </c>
      <c r="G21" s="736">
        <v>115.85</v>
      </c>
      <c r="H21" s="736">
        <v>129.83656862745107</v>
      </c>
      <c r="I21" s="736">
        <v>133.41336538461536</v>
      </c>
      <c r="J21" s="736">
        <v>136.03</v>
      </c>
      <c r="K21" s="736"/>
      <c r="L21" s="736"/>
      <c r="M21" s="736"/>
      <c r="N21" s="736"/>
      <c r="O21" s="737">
        <v>122.26</v>
      </c>
    </row>
    <row r="22" spans="1:15" ht="22.5" customHeight="1" thickBot="1"/>
    <row r="23" spans="1:15" ht="24.95" customHeight="1" thickBot="1">
      <c r="A23" s="1038" t="s">
        <v>102</v>
      </c>
      <c r="B23" s="1039"/>
      <c r="C23" s="1039"/>
      <c r="D23" s="1039"/>
      <c r="E23" s="1039"/>
      <c r="F23" s="1039"/>
      <c r="G23" s="1039"/>
      <c r="H23" s="1039"/>
      <c r="I23" s="1039"/>
      <c r="J23" s="1039"/>
      <c r="K23" s="1039"/>
      <c r="L23" s="1039"/>
      <c r="M23" s="1039"/>
      <c r="N23" s="1039"/>
      <c r="O23" s="1040"/>
    </row>
    <row r="24" spans="1:15" ht="12.75" customHeight="1">
      <c r="A24" s="1047" t="s">
        <v>47</v>
      </c>
      <c r="B24" s="1049" t="s">
        <v>88</v>
      </c>
      <c r="C24" s="722" t="s">
        <v>103</v>
      </c>
      <c r="D24" s="722" t="s">
        <v>104</v>
      </c>
      <c r="E24" s="722" t="s">
        <v>105</v>
      </c>
      <c r="F24" s="722" t="s">
        <v>106</v>
      </c>
      <c r="G24" s="722" t="s">
        <v>107</v>
      </c>
      <c r="H24" s="722" t="s">
        <v>108</v>
      </c>
      <c r="I24" s="722" t="s">
        <v>109</v>
      </c>
      <c r="J24" s="722" t="s">
        <v>110</v>
      </c>
      <c r="K24" s="722" t="s">
        <v>111</v>
      </c>
      <c r="L24" s="722" t="s">
        <v>112</v>
      </c>
      <c r="M24" s="722" t="s">
        <v>113</v>
      </c>
      <c r="N24" s="722" t="s">
        <v>114</v>
      </c>
      <c r="O24" s="723" t="s">
        <v>16</v>
      </c>
    </row>
    <row r="25" spans="1:15" ht="13.5" thickBot="1">
      <c r="A25" s="1048"/>
      <c r="B25" s="1050"/>
      <c r="C25" s="724" t="s">
        <v>101</v>
      </c>
      <c r="D25" s="724" t="s">
        <v>101</v>
      </c>
      <c r="E25" s="724" t="s">
        <v>101</v>
      </c>
      <c r="F25" s="724" t="s">
        <v>101</v>
      </c>
      <c r="G25" s="724" t="s">
        <v>101</v>
      </c>
      <c r="H25" s="724" t="s">
        <v>101</v>
      </c>
      <c r="I25" s="724" t="s">
        <v>101</v>
      </c>
      <c r="J25" s="724" t="s">
        <v>101</v>
      </c>
      <c r="K25" s="724" t="s">
        <v>101</v>
      </c>
      <c r="L25" s="724" t="s">
        <v>101</v>
      </c>
      <c r="M25" s="724" t="s">
        <v>101</v>
      </c>
      <c r="N25" s="724" t="s">
        <v>101</v>
      </c>
      <c r="O25" s="725" t="s">
        <v>101</v>
      </c>
    </row>
    <row r="26" spans="1:15" ht="12.75" customHeight="1" thickBot="1">
      <c r="A26" s="1043" t="s">
        <v>80</v>
      </c>
      <c r="B26" s="726" t="s">
        <v>61</v>
      </c>
      <c r="C26" s="727">
        <v>104.41153846153846</v>
      </c>
      <c r="D26" s="727">
        <v>97.756923076923073</v>
      </c>
      <c r="E26" s="727">
        <v>94.280769230769224</v>
      </c>
      <c r="F26" s="727">
        <v>98.59076923076924</v>
      </c>
      <c r="G26" s="727">
        <v>102.58</v>
      </c>
      <c r="H26" s="727">
        <v>117.45999999999998</v>
      </c>
      <c r="I26" s="727">
        <v>132.62076923076921</v>
      </c>
      <c r="J26" s="727">
        <v>130.61769230769229</v>
      </c>
      <c r="K26" s="727"/>
      <c r="L26" s="727"/>
      <c r="M26" s="727"/>
      <c r="N26" s="727"/>
      <c r="O26" s="728">
        <v>109.79</v>
      </c>
    </row>
    <row r="27" spans="1:15" ht="13.5" thickBot="1">
      <c r="A27" s="1044"/>
      <c r="B27" s="729" t="s">
        <v>60</v>
      </c>
      <c r="C27" s="730">
        <v>109.10400000000001</v>
      </c>
      <c r="D27" s="730">
        <v>108.68600000000001</v>
      </c>
      <c r="E27" s="730">
        <v>101.77799999999999</v>
      </c>
      <c r="F27" s="730">
        <v>105.05199999999999</v>
      </c>
      <c r="G27" s="730">
        <v>104.92999999999999</v>
      </c>
      <c r="H27" s="730">
        <v>114.002</v>
      </c>
      <c r="I27" s="730">
        <v>131.66200000000001</v>
      </c>
      <c r="J27" s="730">
        <v>134.51</v>
      </c>
      <c r="K27" s="730"/>
      <c r="L27" s="730"/>
      <c r="M27" s="730"/>
      <c r="N27" s="730"/>
      <c r="O27" s="731">
        <v>113.72</v>
      </c>
    </row>
    <row r="28" spans="1:15" ht="13.5" thickBot="1">
      <c r="A28" s="1044"/>
      <c r="B28" s="729" t="s">
        <v>59</v>
      </c>
      <c r="C28" s="730">
        <v>148.55799999999999</v>
      </c>
      <c r="D28" s="730">
        <v>142.57133333333331</v>
      </c>
      <c r="E28" s="730">
        <v>137.38066666666666</v>
      </c>
      <c r="F28" s="730">
        <v>141.47333333333336</v>
      </c>
      <c r="G28" s="730">
        <v>150.36199999999999</v>
      </c>
      <c r="H28" s="730">
        <v>182.31933333333333</v>
      </c>
      <c r="I28" s="730">
        <v>197.58733333333331</v>
      </c>
      <c r="J28" s="730">
        <v>213.90066666666664</v>
      </c>
      <c r="K28" s="730"/>
      <c r="L28" s="730"/>
      <c r="M28" s="730"/>
      <c r="N28" s="730"/>
      <c r="O28" s="731">
        <v>164.27</v>
      </c>
    </row>
    <row r="29" spans="1:15" ht="15" thickBot="1">
      <c r="A29" s="1044"/>
      <c r="B29" s="732" t="s">
        <v>65</v>
      </c>
      <c r="C29" s="733">
        <v>125.18909090909091</v>
      </c>
      <c r="D29" s="733">
        <v>119.7830303030303</v>
      </c>
      <c r="E29" s="733">
        <v>115.00757575757574</v>
      </c>
      <c r="F29" s="733">
        <v>119.06181818181817</v>
      </c>
      <c r="G29" s="733">
        <v>124.65515151515152</v>
      </c>
      <c r="H29" s="733">
        <v>146.41757575757578</v>
      </c>
      <c r="I29" s="733">
        <v>162.00575757575757</v>
      </c>
      <c r="J29" s="733">
        <v>169.06333333333333</v>
      </c>
      <c r="K29" s="733"/>
      <c r="L29" s="733"/>
      <c r="M29" s="733"/>
      <c r="N29" s="733"/>
      <c r="O29" s="734">
        <v>135.15</v>
      </c>
    </row>
    <row r="30" spans="1:15" ht="13.5" thickBot="1">
      <c r="A30" s="1044" t="s">
        <v>44</v>
      </c>
      <c r="B30" s="729" t="s">
        <v>61</v>
      </c>
      <c r="C30" s="730">
        <v>110.39200000000004</v>
      </c>
      <c r="D30" s="730">
        <v>99.911724137931031</v>
      </c>
      <c r="E30" s="730">
        <v>93.496333333333325</v>
      </c>
      <c r="F30" s="730">
        <v>87.724193548387106</v>
      </c>
      <c r="G30" s="730">
        <v>93.863793103448288</v>
      </c>
      <c r="H30" s="730">
        <v>105.85000000000001</v>
      </c>
      <c r="I30" s="730">
        <v>108.6567857142857</v>
      </c>
      <c r="J30" s="730">
        <v>104.92517241379311</v>
      </c>
      <c r="K30" s="730"/>
      <c r="L30" s="730"/>
      <c r="M30" s="730"/>
      <c r="N30" s="730"/>
      <c r="O30" s="731">
        <v>99.42</v>
      </c>
    </row>
    <row r="31" spans="1:15" ht="13.5" thickBot="1">
      <c r="A31" s="1044"/>
      <c r="B31" s="729" t="s">
        <v>60</v>
      </c>
      <c r="C31" s="730">
        <v>166.51</v>
      </c>
      <c r="D31" s="730">
        <v>131.88499999999999</v>
      </c>
      <c r="E31" s="730">
        <v>125.21666666666665</v>
      </c>
      <c r="F31" s="730">
        <v>125.75333333333333</v>
      </c>
      <c r="G31" s="730">
        <v>126.54666666666667</v>
      </c>
      <c r="H31" s="730">
        <v>143.74833333333333</v>
      </c>
      <c r="I31" s="730">
        <v>146.38166666666666</v>
      </c>
      <c r="J31" s="730">
        <v>149.785</v>
      </c>
      <c r="K31" s="730"/>
      <c r="L31" s="730"/>
      <c r="M31" s="730"/>
      <c r="N31" s="730"/>
      <c r="O31" s="731">
        <v>139.47999999999999</v>
      </c>
    </row>
    <row r="32" spans="1:15" ht="15" thickBot="1">
      <c r="A32" s="1044"/>
      <c r="B32" s="732" t="s">
        <v>65</v>
      </c>
      <c r="C32" s="733">
        <v>119.74500000000002</v>
      </c>
      <c r="D32" s="733">
        <v>105.39285714285717</v>
      </c>
      <c r="E32" s="733">
        <v>98.783055555555563</v>
      </c>
      <c r="F32" s="733">
        <v>93.891081081081083</v>
      </c>
      <c r="G32" s="733">
        <v>99.466571428571427</v>
      </c>
      <c r="H32" s="733">
        <v>112.34685714285715</v>
      </c>
      <c r="I32" s="733">
        <v>115.31411764705882</v>
      </c>
      <c r="J32" s="733">
        <v>112.61542857142857</v>
      </c>
      <c r="K32" s="733"/>
      <c r="L32" s="733"/>
      <c r="M32" s="733"/>
      <c r="N32" s="733"/>
      <c r="O32" s="734">
        <v>105.91</v>
      </c>
    </row>
    <row r="33" spans="1:15" ht="13.5" thickBot="1">
      <c r="A33" s="1044" t="s">
        <v>43</v>
      </c>
      <c r="B33" s="729" t="s">
        <v>61</v>
      </c>
      <c r="C33" s="730">
        <v>97.73</v>
      </c>
      <c r="D33" s="730">
        <v>91.984999999999985</v>
      </c>
      <c r="E33" s="730">
        <v>92.34</v>
      </c>
      <c r="F33" s="730">
        <v>84.105999999999995</v>
      </c>
      <c r="G33" s="730">
        <v>81.356000000000009</v>
      </c>
      <c r="H33" s="730">
        <v>83.759999999999991</v>
      </c>
      <c r="I33" s="730">
        <v>84.012500000000003</v>
      </c>
      <c r="J33" s="730">
        <v>82.382499999999993</v>
      </c>
      <c r="K33" s="730"/>
      <c r="L33" s="730"/>
      <c r="M33" s="730"/>
      <c r="N33" s="730"/>
      <c r="O33" s="731">
        <v>90</v>
      </c>
    </row>
    <row r="34" spans="1:15" ht="13.5" thickBot="1">
      <c r="A34" s="1044"/>
      <c r="B34" s="729" t="s">
        <v>60</v>
      </c>
      <c r="C34" s="730">
        <v>129.3133333333333</v>
      </c>
      <c r="D34" s="730">
        <v>122.71</v>
      </c>
      <c r="E34" s="730">
        <v>118.18666666666667</v>
      </c>
      <c r="F34" s="730">
        <v>111.91333333333334</v>
      </c>
      <c r="G34" s="730">
        <v>113.84333333333332</v>
      </c>
      <c r="H34" s="730">
        <v>125.04</v>
      </c>
      <c r="I34" s="730">
        <v>119.21999999999998</v>
      </c>
      <c r="J34" s="730">
        <v>126.90666666666668</v>
      </c>
      <c r="K34" s="730"/>
      <c r="L34" s="730"/>
      <c r="M34" s="730"/>
      <c r="N34" s="730"/>
      <c r="O34" s="731">
        <v>120.89</v>
      </c>
    </row>
    <row r="35" spans="1:15" ht="13.5" thickBot="1">
      <c r="A35" s="1044"/>
      <c r="B35" s="729" t="s">
        <v>59</v>
      </c>
      <c r="C35" s="730">
        <v>147.51</v>
      </c>
      <c r="D35" s="730">
        <v>130.16</v>
      </c>
      <c r="E35" s="730">
        <v>143.86333333333334</v>
      </c>
      <c r="F35" s="730">
        <v>144.15333333333331</v>
      </c>
      <c r="G35" s="730">
        <v>151.60666666666668</v>
      </c>
      <c r="H35" s="730">
        <v>217.29</v>
      </c>
      <c r="I35" s="730">
        <v>204.49</v>
      </c>
      <c r="J35" s="730">
        <v>217.05333333333337</v>
      </c>
      <c r="K35" s="730"/>
      <c r="L35" s="730"/>
      <c r="M35" s="730"/>
      <c r="N35" s="730"/>
      <c r="O35" s="731">
        <v>169.52</v>
      </c>
    </row>
    <row r="36" spans="1:15" ht="15" thickBot="1">
      <c r="A36" s="1044"/>
      <c r="B36" s="732" t="s">
        <v>65</v>
      </c>
      <c r="C36" s="733">
        <v>122.13899999999998</v>
      </c>
      <c r="D36" s="733">
        <v>112.65500000000002</v>
      </c>
      <c r="E36" s="733">
        <v>113.4409090909091</v>
      </c>
      <c r="F36" s="733">
        <v>108.06636363636363</v>
      </c>
      <c r="G36" s="733">
        <v>109.37545454545453</v>
      </c>
      <c r="H36" s="733">
        <v>136.20300000000003</v>
      </c>
      <c r="I36" s="733">
        <v>130.71800000000002</v>
      </c>
      <c r="J36" s="733">
        <v>136.14099999999999</v>
      </c>
      <c r="K36" s="733"/>
      <c r="L36" s="733"/>
      <c r="M36" s="733"/>
      <c r="N36" s="733"/>
      <c r="O36" s="734">
        <v>120.11</v>
      </c>
    </row>
    <row r="37" spans="1:15" ht="13.5" thickBot="1">
      <c r="A37" s="1044" t="s">
        <v>42</v>
      </c>
      <c r="B37" s="729" t="s">
        <v>61</v>
      </c>
      <c r="C37" s="730">
        <v>99.643999999999991</v>
      </c>
      <c r="D37" s="730">
        <v>97.012</v>
      </c>
      <c r="E37" s="730">
        <v>95.814000000000007</v>
      </c>
      <c r="F37" s="730">
        <v>89.442000000000007</v>
      </c>
      <c r="G37" s="730">
        <v>96.164000000000016</v>
      </c>
      <c r="H37" s="730">
        <v>93.628000000000014</v>
      </c>
      <c r="I37" s="730">
        <v>102.29636363636364</v>
      </c>
      <c r="J37" s="730">
        <v>99.235454545454544</v>
      </c>
      <c r="K37" s="730"/>
      <c r="L37" s="730"/>
      <c r="M37" s="730"/>
      <c r="N37" s="730"/>
      <c r="O37" s="731">
        <v>95.91</v>
      </c>
    </row>
    <row r="38" spans="1:15" ht="13.5" thickBot="1">
      <c r="A38" s="1044"/>
      <c r="B38" s="729" t="s">
        <v>66</v>
      </c>
      <c r="C38" s="730">
        <v>126.07500000000002</v>
      </c>
      <c r="D38" s="730">
        <v>123.1875</v>
      </c>
      <c r="E38" s="730">
        <v>122.92</v>
      </c>
      <c r="F38" s="730">
        <v>119.3</v>
      </c>
      <c r="G38" s="730">
        <v>123.47499999999999</v>
      </c>
      <c r="H38" s="730">
        <v>120.345</v>
      </c>
      <c r="I38" s="730">
        <v>119.4075</v>
      </c>
      <c r="J38" s="730">
        <v>122.58250000000001</v>
      </c>
      <c r="K38" s="730"/>
      <c r="L38" s="730"/>
      <c r="M38" s="730"/>
      <c r="N38" s="730"/>
      <c r="O38" s="731">
        <v>122.16</v>
      </c>
    </row>
    <row r="39" spans="1:15" ht="15" thickBot="1">
      <c r="A39" s="1044"/>
      <c r="B39" s="732" t="s">
        <v>65</v>
      </c>
      <c r="C39" s="733">
        <v>107.19571428571427</v>
      </c>
      <c r="D39" s="733">
        <v>104.49071428571428</v>
      </c>
      <c r="E39" s="733">
        <v>103.55857142857141</v>
      </c>
      <c r="F39" s="733">
        <v>97.972857142857137</v>
      </c>
      <c r="G39" s="733">
        <v>103.96714285714283</v>
      </c>
      <c r="H39" s="733">
        <v>101.26142857142858</v>
      </c>
      <c r="I39" s="733">
        <v>106.85933333333332</v>
      </c>
      <c r="J39" s="733">
        <v>105.46133333333334</v>
      </c>
      <c r="K39" s="733"/>
      <c r="L39" s="733"/>
      <c r="M39" s="733"/>
      <c r="N39" s="733"/>
      <c r="O39" s="734">
        <v>102.91</v>
      </c>
    </row>
    <row r="40" spans="1:15" ht="13.5" thickBot="1">
      <c r="A40" s="1044" t="s">
        <v>41</v>
      </c>
      <c r="B40" s="729" t="s">
        <v>61</v>
      </c>
      <c r="C40" s="730">
        <v>103.896</v>
      </c>
      <c r="D40" s="730">
        <v>101.708</v>
      </c>
      <c r="E40" s="730">
        <v>102.392</v>
      </c>
      <c r="F40" s="730">
        <v>94.972000000000008</v>
      </c>
      <c r="G40" s="730">
        <v>102.042</v>
      </c>
      <c r="H40" s="730">
        <v>103.602</v>
      </c>
      <c r="I40" s="730">
        <v>100.87</v>
      </c>
      <c r="J40" s="730">
        <v>101.65799999999999</v>
      </c>
      <c r="K40" s="730"/>
      <c r="L40" s="730"/>
      <c r="M40" s="730"/>
      <c r="N40" s="730"/>
      <c r="O40" s="731">
        <v>101.39</v>
      </c>
    </row>
    <row r="41" spans="1:15" ht="13.5" thickBot="1">
      <c r="A41" s="1044"/>
      <c r="B41" s="729" t="s">
        <v>60</v>
      </c>
      <c r="C41" s="730">
        <v>142.19499999999999</v>
      </c>
      <c r="D41" s="730">
        <v>128.73500000000001</v>
      </c>
      <c r="E41" s="730">
        <v>125.83500000000001</v>
      </c>
      <c r="F41" s="730">
        <v>128.68</v>
      </c>
      <c r="G41" s="730">
        <v>128.595</v>
      </c>
      <c r="H41" s="730">
        <v>172.89</v>
      </c>
      <c r="I41" s="730">
        <v>162</v>
      </c>
      <c r="J41" s="730">
        <v>162.29</v>
      </c>
      <c r="K41" s="730"/>
      <c r="L41" s="730"/>
      <c r="M41" s="730"/>
      <c r="N41" s="730"/>
      <c r="O41" s="731">
        <v>143.9</v>
      </c>
    </row>
    <row r="42" spans="1:15" ht="15" thickBot="1">
      <c r="A42" s="1044"/>
      <c r="B42" s="732" t="s">
        <v>65</v>
      </c>
      <c r="C42" s="733">
        <v>114.83857142857143</v>
      </c>
      <c r="D42" s="733">
        <v>109.43000000000004</v>
      </c>
      <c r="E42" s="733">
        <v>109.09000000000002</v>
      </c>
      <c r="F42" s="733">
        <v>104.60285714285715</v>
      </c>
      <c r="G42" s="733">
        <v>109.62857142857142</v>
      </c>
      <c r="H42" s="733">
        <v>123.39857142857144</v>
      </c>
      <c r="I42" s="733">
        <v>118.33</v>
      </c>
      <c r="J42" s="733">
        <v>118.98142857142855</v>
      </c>
      <c r="K42" s="733"/>
      <c r="L42" s="733"/>
      <c r="M42" s="733"/>
      <c r="N42" s="733"/>
      <c r="O42" s="734">
        <v>113.54</v>
      </c>
    </row>
    <row r="43" spans="1:15" ht="15.75" thickBot="1">
      <c r="A43" s="1045" t="s">
        <v>81</v>
      </c>
      <c r="B43" s="1046"/>
      <c r="C43" s="736">
        <v>119.68060000000001</v>
      </c>
      <c r="D43" s="736">
        <v>111.08101010101007</v>
      </c>
      <c r="E43" s="736">
        <v>107.05683168316833</v>
      </c>
      <c r="F43" s="736">
        <v>104.85862745098039</v>
      </c>
      <c r="G43" s="736">
        <v>110.21019999999999</v>
      </c>
      <c r="H43" s="736">
        <v>125.32727272727269</v>
      </c>
      <c r="I43" s="736">
        <v>131.37</v>
      </c>
      <c r="J43" s="736">
        <v>132.9683</v>
      </c>
      <c r="K43" s="736"/>
      <c r="L43" s="736"/>
      <c r="M43" s="736"/>
      <c r="N43" s="736"/>
      <c r="O43" s="737">
        <v>116.88</v>
      </c>
    </row>
    <row r="44" spans="1:15" ht="22.5" customHeight="1" thickBot="1"/>
    <row r="45" spans="1:15" ht="24.95" customHeight="1" thickBot="1">
      <c r="A45" s="1038" t="s">
        <v>115</v>
      </c>
      <c r="B45" s="1039"/>
      <c r="C45" s="1039"/>
      <c r="D45" s="1039"/>
      <c r="E45" s="1039"/>
      <c r="F45" s="1039"/>
      <c r="G45" s="1039"/>
      <c r="H45" s="1039"/>
      <c r="I45" s="1039"/>
      <c r="J45" s="1039"/>
      <c r="K45" s="1039"/>
      <c r="L45" s="1039"/>
      <c r="M45" s="1039"/>
      <c r="N45" s="1039"/>
      <c r="O45" s="1040"/>
    </row>
    <row r="46" spans="1:15" ht="12.75" customHeight="1">
      <c r="A46" s="1041" t="s">
        <v>47</v>
      </c>
      <c r="B46" s="1035" t="s">
        <v>88</v>
      </c>
      <c r="C46" s="1035" t="s">
        <v>116</v>
      </c>
      <c r="D46" s="1035" t="s">
        <v>117</v>
      </c>
      <c r="E46" s="1035" t="s">
        <v>118</v>
      </c>
      <c r="F46" s="1035" t="s">
        <v>119</v>
      </c>
      <c r="G46" s="1035" t="s">
        <v>120</v>
      </c>
      <c r="H46" s="1035" t="s">
        <v>121</v>
      </c>
      <c r="I46" s="1035" t="s">
        <v>122</v>
      </c>
      <c r="J46" s="1035" t="s">
        <v>123</v>
      </c>
      <c r="K46" s="1035" t="s">
        <v>124</v>
      </c>
      <c r="L46" s="1035" t="s">
        <v>125</v>
      </c>
      <c r="M46" s="1035" t="s">
        <v>126</v>
      </c>
      <c r="N46" s="1035" t="s">
        <v>127</v>
      </c>
      <c r="O46" s="740" t="s">
        <v>16</v>
      </c>
    </row>
    <row r="47" spans="1:15" ht="13.5" thickBot="1">
      <c r="A47" s="1042"/>
      <c r="B47" s="1036"/>
      <c r="C47" s="1036"/>
      <c r="D47" s="1036"/>
      <c r="E47" s="1036"/>
      <c r="F47" s="1036"/>
      <c r="G47" s="1036"/>
      <c r="H47" s="1036"/>
      <c r="I47" s="1036"/>
      <c r="J47" s="1036"/>
      <c r="K47" s="1036"/>
      <c r="L47" s="1036"/>
      <c r="M47" s="1036"/>
      <c r="N47" s="1036"/>
      <c r="O47" s="741" t="s">
        <v>101</v>
      </c>
    </row>
    <row r="48" spans="1:15" ht="13.5" thickBot="1">
      <c r="A48" s="1037" t="s">
        <v>80</v>
      </c>
      <c r="B48" s="742" t="s">
        <v>61</v>
      </c>
      <c r="C48" s="743">
        <v>-5.7192323276973482E-2</v>
      </c>
      <c r="D48" s="743">
        <v>-2.4108070252746318E-3</v>
      </c>
      <c r="E48" s="743">
        <v>-1.2895198466119967E-2</v>
      </c>
      <c r="F48" s="743">
        <v>-1.9837244866113268E-2</v>
      </c>
      <c r="G48" s="743">
        <v>5.0692142717878343E-3</v>
      </c>
      <c r="H48" s="743">
        <v>-5.1400476758044523E-3</v>
      </c>
      <c r="I48" s="743">
        <v>-9.662093186471276E-3</v>
      </c>
      <c r="J48" s="743">
        <v>-5.5995035423402367E-2</v>
      </c>
      <c r="K48" s="743"/>
      <c r="L48" s="743"/>
      <c r="M48" s="743"/>
      <c r="N48" s="743"/>
      <c r="O48" s="744">
        <v>-2.0584752709718598E-2</v>
      </c>
    </row>
    <row r="49" spans="1:15" ht="13.5" thickBot="1">
      <c r="A49" s="1032"/>
      <c r="B49" s="745" t="s">
        <v>60</v>
      </c>
      <c r="C49" s="746">
        <v>5.4993400791903142E-3</v>
      </c>
      <c r="D49" s="746">
        <v>3.2166056345803329E-2</v>
      </c>
      <c r="E49" s="746">
        <v>5.9285896755683867E-2</v>
      </c>
      <c r="F49" s="746">
        <v>4.0246734950310545E-2</v>
      </c>
      <c r="G49" s="746">
        <v>8.6419517773754048E-2</v>
      </c>
      <c r="H49" s="746">
        <v>5.3104331502956112E-2</v>
      </c>
      <c r="I49" s="746">
        <v>3.6305084230833506E-2</v>
      </c>
      <c r="J49" s="746">
        <v>3.7261170173221329E-2</v>
      </c>
      <c r="K49" s="746"/>
      <c r="L49" s="746"/>
      <c r="M49" s="746"/>
      <c r="N49" s="746"/>
      <c r="O49" s="747">
        <v>4.3088287020752777E-2</v>
      </c>
    </row>
    <row r="50" spans="1:15" ht="13.5" thickBot="1">
      <c r="A50" s="1032"/>
      <c r="B50" s="745" t="s">
        <v>59</v>
      </c>
      <c r="C50" s="748">
        <v>1.8354223041954384E-2</v>
      </c>
      <c r="D50" s="746">
        <v>4.8027420191997398E-2</v>
      </c>
      <c r="E50" s="746">
        <v>5.4995608309757242E-2</v>
      </c>
      <c r="F50" s="746">
        <v>5.6156637293247116E-2</v>
      </c>
      <c r="G50" s="746">
        <v>6.8847182133783644E-2</v>
      </c>
      <c r="H50" s="746">
        <v>5.5020678004526792E-2</v>
      </c>
      <c r="I50" s="746">
        <v>2.24272136203067E-2</v>
      </c>
      <c r="J50" s="746">
        <v>6.8661154242938395E-3</v>
      </c>
      <c r="K50" s="746"/>
      <c r="L50" s="746"/>
      <c r="M50" s="746"/>
      <c r="N50" s="746"/>
      <c r="O50" s="747">
        <v>3.9081999147744489E-2</v>
      </c>
    </row>
    <row r="51" spans="1:15" ht="15" thickBot="1">
      <c r="A51" s="1032"/>
      <c r="B51" s="749" t="s">
        <v>65</v>
      </c>
      <c r="C51" s="750">
        <v>-2.5314433438870673E-2</v>
      </c>
      <c r="D51" s="750">
        <v>1.1674095924280741E-2</v>
      </c>
      <c r="E51" s="750">
        <v>1.4942801308653653E-2</v>
      </c>
      <c r="F51" s="750">
        <v>1.1106402581801197E-2</v>
      </c>
      <c r="G51" s="750">
        <v>3.180653536301363E-2</v>
      </c>
      <c r="H51" s="750">
        <v>1.5975479016014635E-2</v>
      </c>
      <c r="I51" s="750">
        <v>-3.1355663254267817E-3</v>
      </c>
      <c r="J51" s="750">
        <v>-3.0440597540697868E-2</v>
      </c>
      <c r="K51" s="750"/>
      <c r="L51" s="750"/>
      <c r="M51" s="750"/>
      <c r="N51" s="750"/>
      <c r="O51" s="751">
        <v>1.7758046614870934E-3</v>
      </c>
    </row>
    <row r="52" spans="1:15" ht="13.5" thickBot="1">
      <c r="A52" s="1032" t="s">
        <v>44</v>
      </c>
      <c r="B52" s="745" t="s">
        <v>61</v>
      </c>
      <c r="C52" s="746">
        <v>-1.9000627231858993E-2</v>
      </c>
      <c r="D52" s="746">
        <v>-3.9171278290981455E-3</v>
      </c>
      <c r="E52" s="746">
        <v>3.1617995714627048E-2</v>
      </c>
      <c r="F52" s="746">
        <v>7.151984513675283E-2</v>
      </c>
      <c r="G52" s="746">
        <v>6.9410528304560265E-2</v>
      </c>
      <c r="H52" s="746">
        <v>2.4439518912830145E-2</v>
      </c>
      <c r="I52" s="746">
        <v>-7.4237435295682372E-2</v>
      </c>
      <c r="J52" s="746">
        <v>-4.9978650947157255E-2</v>
      </c>
      <c r="K52" s="746"/>
      <c r="L52" s="746"/>
      <c r="M52" s="746"/>
      <c r="N52" s="746"/>
      <c r="O52" s="747">
        <v>-1.6093341380003681E-3</v>
      </c>
    </row>
    <row r="53" spans="1:15" ht="13.5" thickBot="1">
      <c r="A53" s="1032"/>
      <c r="B53" s="745" t="s">
        <v>60</v>
      </c>
      <c r="C53" s="746">
        <v>-0.12363621804496197</v>
      </c>
      <c r="D53" s="746">
        <v>-1.5442746837522553E-2</v>
      </c>
      <c r="E53" s="746">
        <v>7.1941967256755016E-2</v>
      </c>
      <c r="F53" s="746">
        <v>1.5413772994751624E-2</v>
      </c>
      <c r="G53" s="746">
        <v>5.1733220946159522E-2</v>
      </c>
      <c r="H53" s="746">
        <v>4.6145462556087162E-3</v>
      </c>
      <c r="I53" s="746">
        <v>-5.6097644286055709E-2</v>
      </c>
      <c r="J53" s="746">
        <v>-8.742530961044144E-2</v>
      </c>
      <c r="K53" s="746"/>
      <c r="L53" s="746"/>
      <c r="M53" s="746"/>
      <c r="N53" s="746"/>
      <c r="O53" s="747">
        <v>-2.3085747060510461E-2</v>
      </c>
    </row>
    <row r="54" spans="1:15" ht="15" thickBot="1">
      <c r="A54" s="1032"/>
      <c r="B54" s="749" t="s">
        <v>65</v>
      </c>
      <c r="C54" s="750">
        <v>-4.1754203873708248E-2</v>
      </c>
      <c r="D54" s="750">
        <v>-4.9387047262146513E-3</v>
      </c>
      <c r="E54" s="750">
        <v>4.3885863969089028E-2</v>
      </c>
      <c r="F54" s="750">
        <v>6.4468706678864715E-2</v>
      </c>
      <c r="G54" s="750">
        <v>6.7213409479575215E-2</v>
      </c>
      <c r="H54" s="750">
        <v>2.523729127141958E-2</v>
      </c>
      <c r="I54" s="750">
        <v>-6.6579490037442499E-2</v>
      </c>
      <c r="J54" s="750">
        <v>-5.3235299527595918E-2</v>
      </c>
      <c r="K54" s="750"/>
      <c r="L54" s="750"/>
      <c r="M54" s="750"/>
      <c r="N54" s="750"/>
      <c r="O54" s="751">
        <v>-4.5321499386270399E-3</v>
      </c>
    </row>
    <row r="55" spans="1:15" ht="13.5" thickBot="1">
      <c r="A55" s="1032" t="s">
        <v>43</v>
      </c>
      <c r="B55" s="745" t="s">
        <v>61</v>
      </c>
      <c r="C55" s="746">
        <v>5.569767045260747E-2</v>
      </c>
      <c r="D55" s="746">
        <v>8.9326158250439575E-2</v>
      </c>
      <c r="E55" s="746">
        <v>5.3064760667099293E-3</v>
      </c>
      <c r="F55" s="746">
        <v>0.11525931562552022</v>
      </c>
      <c r="G55" s="746">
        <v>0.17252159234311734</v>
      </c>
      <c r="H55" s="746">
        <v>0.14372413244189777</v>
      </c>
      <c r="I55" s="746">
        <v>8.9044289044289085E-2</v>
      </c>
      <c r="J55" s="746">
        <v>-2.6031013868236506E-2</v>
      </c>
      <c r="K55" s="746"/>
      <c r="L55" s="746"/>
      <c r="M55" s="746"/>
      <c r="N55" s="746"/>
      <c r="O55" s="747">
        <v>5.7888888888888816E-2</v>
      </c>
    </row>
    <row r="56" spans="1:15" ht="13.5" thickBot="1">
      <c r="A56" s="1032"/>
      <c r="B56" s="745" t="s">
        <v>60</v>
      </c>
      <c r="C56" s="746">
        <v>0.30334587822859227</v>
      </c>
      <c r="D56" s="746">
        <v>0.22322956564257215</v>
      </c>
      <c r="E56" s="746">
        <v>0.19254145983754509</v>
      </c>
      <c r="F56" s="746">
        <v>0.18924614284863281</v>
      </c>
      <c r="G56" s="746">
        <v>0.27537112405937997</v>
      </c>
      <c r="H56" s="746">
        <v>0.55200335892514363</v>
      </c>
      <c r="I56" s="746">
        <v>1.0612145613152155</v>
      </c>
      <c r="J56" s="746">
        <v>1.0332107585627226</v>
      </c>
      <c r="K56" s="746"/>
      <c r="L56" s="746"/>
      <c r="M56" s="746"/>
      <c r="N56" s="746"/>
      <c r="O56" s="747">
        <v>0.98196707750847878</v>
      </c>
    </row>
    <row r="57" spans="1:15" ht="13.5" thickBot="1">
      <c r="A57" s="1032"/>
      <c r="B57" s="745" t="s">
        <v>59</v>
      </c>
      <c r="C57" s="746">
        <v>8.2412491808464966E-2</v>
      </c>
      <c r="D57" s="746">
        <v>5.09629174349518E-2</v>
      </c>
      <c r="E57" s="746">
        <v>-7.3310317662596339E-2</v>
      </c>
      <c r="F57" s="746">
        <v>-3.181797160430988E-2</v>
      </c>
      <c r="G57" s="746">
        <v>-1.9326326898553504E-2</v>
      </c>
      <c r="H57" s="746">
        <v>-5.1728105297068477E-2</v>
      </c>
      <c r="I57" s="746">
        <v>-4.681565520726369E-2</v>
      </c>
      <c r="J57" s="746">
        <v>-2.0486516370784667E-2</v>
      </c>
      <c r="K57" s="746"/>
      <c r="L57" s="746"/>
      <c r="M57" s="746"/>
      <c r="N57" s="746"/>
      <c r="O57" s="747">
        <v>-1.8109957527135567E-2</v>
      </c>
    </row>
    <row r="58" spans="1:15" ht="15" thickBot="1">
      <c r="A58" s="1032"/>
      <c r="B58" s="749" t="s">
        <v>65</v>
      </c>
      <c r="C58" s="750">
        <v>0.11610542087293996</v>
      </c>
      <c r="D58" s="750">
        <v>0.10070569437663636</v>
      </c>
      <c r="E58" s="750">
        <v>3.1170536399530248E-2</v>
      </c>
      <c r="F58" s="750">
        <v>7.7592828545526127E-2</v>
      </c>
      <c r="G58" s="750">
        <v>0.12467224911432941</v>
      </c>
      <c r="H58" s="750">
        <v>0.11213522349840921</v>
      </c>
      <c r="I58" s="750">
        <v>0.29089228065650546</v>
      </c>
      <c r="J58" s="750">
        <v>0.31602812242737044</v>
      </c>
      <c r="K58" s="750"/>
      <c r="L58" s="750"/>
      <c r="M58" s="750"/>
      <c r="N58" s="750"/>
      <c r="O58" s="751">
        <v>0.34909666139372236</v>
      </c>
    </row>
    <row r="59" spans="1:15" ht="13.5" thickBot="1">
      <c r="A59" s="1032" t="s">
        <v>42</v>
      </c>
      <c r="B59" s="745" t="s">
        <v>61</v>
      </c>
      <c r="C59" s="746">
        <v>4.8043763069253479E-3</v>
      </c>
      <c r="D59" s="746">
        <v>-4.2170977910886226E-2</v>
      </c>
      <c r="E59" s="746">
        <v>8.0136324735232533E-3</v>
      </c>
      <c r="F59" s="746">
        <v>6.4183798134291148E-2</v>
      </c>
      <c r="G59" s="746">
        <v>2.2180857701426679E-2</v>
      </c>
      <c r="H59" s="746">
        <v>-2.0933908659802554E-2</v>
      </c>
      <c r="I59" s="746">
        <v>-0.12957005492064053</v>
      </c>
      <c r="J59" s="746">
        <v>-6.4548044595498177E-2</v>
      </c>
      <c r="K59" s="746"/>
      <c r="L59" s="746"/>
      <c r="M59" s="746"/>
      <c r="N59" s="746"/>
      <c r="O59" s="747">
        <v>-2.8359920759044928E-2</v>
      </c>
    </row>
    <row r="60" spans="1:15" ht="13.5" thickBot="1">
      <c r="A60" s="1032"/>
      <c r="B60" s="745" t="s">
        <v>66</v>
      </c>
      <c r="C60" s="746">
        <v>-2.0602815784255598E-2</v>
      </c>
      <c r="D60" s="746">
        <v>-3.7057331303906628E-2</v>
      </c>
      <c r="E60" s="746">
        <v>-2.4385779368695105E-2</v>
      </c>
      <c r="F60" s="746">
        <v>3.541492036881806E-3</v>
      </c>
      <c r="G60" s="746">
        <v>-3.9238712289937229E-2</v>
      </c>
      <c r="H60" s="746">
        <v>-2.5676180979683438E-2</v>
      </c>
      <c r="I60" s="746">
        <v>-1.878022737265253E-2</v>
      </c>
      <c r="J60" s="746">
        <v>-2.1434544082556625E-2</v>
      </c>
      <c r="K60" s="746"/>
      <c r="L60" s="746"/>
      <c r="M60" s="746"/>
      <c r="N60" s="746"/>
      <c r="O60" s="747">
        <v>-2.308447937131625E-2</v>
      </c>
    </row>
    <row r="61" spans="1:15" ht="15" thickBot="1">
      <c r="A61" s="1032"/>
      <c r="B61" s="749" t="s">
        <v>65</v>
      </c>
      <c r="C61" s="750">
        <v>-7.8832220548971012E-3</v>
      </c>
      <c r="D61" s="750">
        <v>-4.5133652796671343E-2</v>
      </c>
      <c r="E61" s="750">
        <v>-7.2671090204298504E-3</v>
      </c>
      <c r="F61" s="750">
        <v>3.8314790782675461E-2</v>
      </c>
      <c r="G61" s="750">
        <v>1.3397089739892228E-3</v>
      </c>
      <c r="H61" s="750">
        <v>-2.2544192542640933E-2</v>
      </c>
      <c r="I61" s="750">
        <v>-9.6556844200163305E-2</v>
      </c>
      <c r="J61" s="750">
        <v>-4.6285526448872356E-2</v>
      </c>
      <c r="K61" s="750"/>
      <c r="L61" s="750"/>
      <c r="M61" s="750"/>
      <c r="N61" s="750"/>
      <c r="O61" s="751">
        <v>-3.0900787095520285E-2</v>
      </c>
    </row>
    <row r="62" spans="1:15" ht="13.5" thickBot="1">
      <c r="A62" s="1032" t="s">
        <v>41</v>
      </c>
      <c r="B62" s="745" t="s">
        <v>61</v>
      </c>
      <c r="C62" s="752">
        <v>-1.2974512974512964E-2</v>
      </c>
      <c r="D62" s="752">
        <v>-2.4757147913635119E-2</v>
      </c>
      <c r="E62" s="752">
        <v>-6.1176654426127006E-2</v>
      </c>
      <c r="F62" s="752">
        <v>5.1552036389672602E-2</v>
      </c>
      <c r="G62" s="752">
        <v>-9.8194860939614034E-3</v>
      </c>
      <c r="H62" s="752">
        <v>0.10239184571726405</v>
      </c>
      <c r="I62" s="752">
        <v>-5.5715277089324064E-3</v>
      </c>
      <c r="J62" s="752">
        <v>7.4170257136674436E-3</v>
      </c>
      <c r="K62" s="752"/>
      <c r="L62" s="752"/>
      <c r="M62" s="752"/>
      <c r="N62" s="752"/>
      <c r="O62" s="753">
        <v>5.6218561988361096E-3</v>
      </c>
    </row>
    <row r="63" spans="1:15" ht="13.5" thickBot="1">
      <c r="A63" s="1032"/>
      <c r="B63" s="745" t="s">
        <v>60</v>
      </c>
      <c r="C63" s="752">
        <v>0.14420338267871582</v>
      </c>
      <c r="D63" s="752">
        <v>0.12766535907095972</v>
      </c>
      <c r="E63" s="752">
        <v>3.2065800452974101E-2</v>
      </c>
      <c r="F63" s="752">
        <v>-4.8997513211066261E-2</v>
      </c>
      <c r="G63" s="752">
        <v>-3.8298534157626525E-2</v>
      </c>
      <c r="H63" s="752">
        <v>-0.20087917172768791</v>
      </c>
      <c r="I63" s="752">
        <v>-5.9753086419753132E-2</v>
      </c>
      <c r="J63" s="752">
        <v>-3.4968266683098055E-2</v>
      </c>
      <c r="K63" s="752"/>
      <c r="L63" s="752"/>
      <c r="M63" s="752"/>
      <c r="N63" s="752"/>
      <c r="O63" s="753">
        <v>-1.7651146629603837E-2</v>
      </c>
    </row>
    <row r="64" spans="1:15" ht="15" thickBot="1">
      <c r="A64" s="1032"/>
      <c r="B64" s="749" t="s">
        <v>65</v>
      </c>
      <c r="C64" s="754">
        <v>4.2631271225446701E-2</v>
      </c>
      <c r="D64" s="754">
        <v>2.6474850197777663E-2</v>
      </c>
      <c r="E64" s="754">
        <v>-3.0446682293781387E-2</v>
      </c>
      <c r="F64" s="754">
        <v>1.6210974843626123E-2</v>
      </c>
      <c r="G64" s="754">
        <v>-1.9364086525931589E-2</v>
      </c>
      <c r="H64" s="754">
        <v>-1.9009249933432844E-2</v>
      </c>
      <c r="I64" s="754">
        <v>-2.6717050379688655E-2</v>
      </c>
      <c r="J64" s="754">
        <v>-9.1010601894651721E-3</v>
      </c>
      <c r="K64" s="754"/>
      <c r="L64" s="754"/>
      <c r="M64" s="754"/>
      <c r="N64" s="754"/>
      <c r="O64" s="755">
        <v>-2.8183899947155835E-3</v>
      </c>
    </row>
    <row r="65" spans="1:15" ht="15.75" thickBot="1">
      <c r="A65" s="1033" t="s">
        <v>81</v>
      </c>
      <c r="B65" s="1034"/>
      <c r="C65" s="756">
        <v>-5.6868030407602604E-3</v>
      </c>
      <c r="D65" s="756">
        <v>1.3683187419344954E-2</v>
      </c>
      <c r="E65" s="756">
        <v>2.4051548715416919E-2</v>
      </c>
      <c r="F65" s="756">
        <v>4.5924337770501561E-2</v>
      </c>
      <c r="G65" s="756">
        <v>5.1173121907046794E-2</v>
      </c>
      <c r="H65" s="756">
        <v>3.5980164588685817E-2</v>
      </c>
      <c r="I65" s="756">
        <v>1.5554277115135542E-2</v>
      </c>
      <c r="J65" s="756">
        <v>2.3025788853433503E-2</v>
      </c>
      <c r="K65" s="756"/>
      <c r="L65" s="756"/>
      <c r="M65" s="756"/>
      <c r="N65" s="756"/>
      <c r="O65" s="757">
        <v>4.6030116358658536E-2</v>
      </c>
    </row>
  </sheetData>
  <mergeCells count="39">
    <mergeCell ref="A11:A14"/>
    <mergeCell ref="A1:O1"/>
    <mergeCell ref="A2:A3"/>
    <mergeCell ref="B2:B3"/>
    <mergeCell ref="A4:A7"/>
    <mergeCell ref="A8:A10"/>
    <mergeCell ref="A43:B43"/>
    <mergeCell ref="A15:A17"/>
    <mergeCell ref="A18:A20"/>
    <mergeCell ref="A21:B21"/>
    <mergeCell ref="A23:O23"/>
    <mergeCell ref="A24:A25"/>
    <mergeCell ref="B24:B25"/>
    <mergeCell ref="A26:A29"/>
    <mergeCell ref="A30:A32"/>
    <mergeCell ref="A33:A36"/>
    <mergeCell ref="A37:A39"/>
    <mergeCell ref="A40:A42"/>
    <mergeCell ref="A48:A51"/>
    <mergeCell ref="A45:O45"/>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A52:A54"/>
    <mergeCell ref="A55:A58"/>
    <mergeCell ref="A59:A61"/>
    <mergeCell ref="A62:A64"/>
    <mergeCell ref="A65:B65"/>
  </mergeCells>
  <printOptions horizontalCentered="1"/>
  <pageMargins left="0" right="0" top="1.25" bottom="0" header="0.5" footer="0.75"/>
  <pageSetup scale="60" fitToWidth="3" fitToHeight="3" orientation="landscape" r:id="rId1"/>
  <headerFooter alignWithMargins="0">
    <oddHeader>&amp;L&amp;G&amp;C&amp;"Batang,Bold"&amp;20
AVERAGE ROOM RATE (ARR$) BY REGION AND NUMBER OF ROOMS</oddHeader>
    <oddFooter>&amp;L&amp;"Arial,Bold"&amp;12Prepared by:  Carlos J. Acobis Ross
Source:  Average Room Rate (ARR$) Monthly Survey
Research and Statistics Division</oddFooter>
  </headerFooter>
  <rowBreaks count="1" manualBreakCount="1">
    <brk id="44"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 DASHBOARD</vt:lpstr>
      <vt:lpstr>REG+OCC BY CLASS FEBRUARY 2012</vt:lpstr>
      <vt:lpstr>REG+OCC BY CLASS FY 2011-2012</vt:lpstr>
      <vt:lpstr>REG+OCC BY CLASS CY 2012</vt:lpstr>
      <vt:lpstr>REG+OCC BY REGION FEBRUARY 2012</vt:lpstr>
      <vt:lpstr>REG+OCC BY REGION FY 2001-2012</vt:lpstr>
      <vt:lpstr>REG+OCC BY REGION CY 2012</vt:lpstr>
      <vt:lpstr>ARR$ FEBRUARY 2012</vt:lpstr>
      <vt:lpstr>ARR$ BY REGION FY 11-12</vt:lpstr>
      <vt:lpstr>ARR$ BY AREA FY 11-12</vt:lpstr>
      <vt:lpstr>ARR$ BY REGION CY 2012</vt:lpstr>
      <vt:lpstr>ARR$ BY AREA CY 2012</vt:lpstr>
      <vt:lpstr>CONTACTO</vt:lpstr>
      <vt:lpstr>'ARR$ BY AREA CY 2012'!Print_Area</vt:lpstr>
      <vt:lpstr>'ARR$ BY AREA FY 11-12'!Print_Area</vt:lpstr>
      <vt:lpstr>'ARR$ BY REGION CY 2012'!Print_Area</vt:lpstr>
      <vt:lpstr>'ARR$ BY REGION FY 11-12'!Print_Area</vt:lpstr>
      <vt:lpstr>'REG+OCC BY CLASS FEBRUARY 2012'!Print_Area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CAcobis</dc:creator>
  <cp:lastModifiedBy>francisco.pesante</cp:lastModifiedBy>
  <cp:lastPrinted>2012-05-02T20:16:03Z</cp:lastPrinted>
  <dcterms:created xsi:type="dcterms:W3CDTF">2012-05-02T18:07:05Z</dcterms:created>
  <dcterms:modified xsi:type="dcterms:W3CDTF">2012-05-07T18:01:45Z</dcterms:modified>
</cp:coreProperties>
</file>