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jpeg" ContentType="image/jpeg"/>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30" windowWidth="19035" windowHeight="12015"/>
  </bookViews>
  <sheets>
    <sheet name="SUMMARY DASHBOARD" sheetId="12" r:id="rId1"/>
    <sheet name="REG+OCC BY CLASS MARCH 2012" sheetId="1" r:id="rId2"/>
    <sheet name="REG+OCC BY CLASS FY 2012" sheetId="2" r:id="rId3"/>
    <sheet name="REG+OCC BY CLASS CY 2012" sheetId="14" r:id="rId4"/>
    <sheet name="REG+OCC BY REGION MARCH 2012" sheetId="4" r:id="rId5"/>
    <sheet name="REG+OCC BY REGION FY 2012" sheetId="5" r:id="rId6"/>
    <sheet name="REG+OCC BY REGION CY 2012" sheetId="6" r:id="rId7"/>
    <sheet name="ARR$ MARCH 2012" sheetId="7" r:id="rId8"/>
    <sheet name="ARR$ BY REGION FY 11-12" sheetId="8" r:id="rId9"/>
    <sheet name="ARR$ BY AREA FY 11-12" sheetId="9" r:id="rId10"/>
    <sheet name="ARR$ BY REGION CY 2012" sheetId="10" r:id="rId11"/>
    <sheet name="ARR$ BY AREA CY 2012" sheetId="11" r:id="rId12"/>
    <sheet name="CONTACTO" sheetId="13" r:id="rId13"/>
  </sheets>
  <externalReferences>
    <externalReference r:id="rId14"/>
  </externalReferences>
  <definedNames>
    <definedName name="_xlnm.Print_Area" localSheetId="11">'ARR$ BY AREA CY 2012'!$A$1:$O$35</definedName>
    <definedName name="_xlnm.Print_Area" localSheetId="9">'ARR$ BY AREA FY 11-12'!$A$1:$O$35</definedName>
    <definedName name="_xlnm.Print_Area" localSheetId="10">'ARR$ BY REGION CY 2012'!$A$1:$O$65</definedName>
    <definedName name="_xlnm.Print_Area" localSheetId="8">'ARR$ BY REGION FY 11-12'!$A$1:$O$65</definedName>
    <definedName name="_xlnm.Print_Area" localSheetId="1">'REG+OCC BY CLASS MARCH 2012'!$A$1:$W$30</definedName>
    <definedName name="_xlnm.Print_Area" localSheetId="0">'SUMMARY DASHBOARD'!$A$1:$L$32</definedName>
  </definedNames>
  <calcPr calcId="125725"/>
</workbook>
</file>

<file path=xl/calcChain.xml><?xml version="1.0" encoding="utf-8"?>
<calcChain xmlns="http://schemas.openxmlformats.org/spreadsheetml/2006/main">
  <c r="F28" i="14"/>
  <c r="E28"/>
  <c r="G21" i="12" l="1"/>
  <c r="F21"/>
  <c r="E21"/>
  <c r="G20"/>
  <c r="F20"/>
  <c r="E20"/>
  <c r="G16"/>
  <c r="F16"/>
  <c r="E16"/>
  <c r="G15"/>
  <c r="F15"/>
  <c r="E15"/>
  <c r="G11"/>
  <c r="F11"/>
  <c r="E11"/>
  <c r="G8"/>
  <c r="F8"/>
  <c r="E8"/>
  <c r="T47" i="6" l="1"/>
  <c r="J47"/>
  <c r="G47"/>
  <c r="D47"/>
  <c r="T46"/>
  <c r="J46"/>
  <c r="G46"/>
  <c r="T45"/>
  <c r="J45"/>
  <c r="G45"/>
  <c r="D45"/>
  <c r="T44"/>
  <c r="J44"/>
  <c r="W35"/>
  <c r="V35"/>
  <c r="T35"/>
  <c r="S35"/>
  <c r="Q35"/>
  <c r="P35"/>
  <c r="J35"/>
  <c r="I35"/>
  <c r="K35" s="1"/>
  <c r="G35"/>
  <c r="F35"/>
  <c r="W34"/>
  <c r="V34"/>
  <c r="T34"/>
  <c r="S34"/>
  <c r="Q34"/>
  <c r="N34" s="1"/>
  <c r="P34"/>
  <c r="J34"/>
  <c r="I34"/>
  <c r="G34"/>
  <c r="F34"/>
  <c r="W33"/>
  <c r="V33"/>
  <c r="T33"/>
  <c r="T37" s="1"/>
  <c r="S33"/>
  <c r="Q33"/>
  <c r="P33"/>
  <c r="J33"/>
  <c r="I33"/>
  <c r="G33"/>
  <c r="G37" s="1"/>
  <c r="F33"/>
  <c r="T47" i="5"/>
  <c r="J47"/>
  <c r="G47"/>
  <c r="D47"/>
  <c r="T46"/>
  <c r="J46"/>
  <c r="G46"/>
  <c r="T45"/>
  <c r="J45"/>
  <c r="G45"/>
  <c r="T44"/>
  <c r="J44"/>
  <c r="G44"/>
  <c r="D44"/>
  <c r="W35"/>
  <c r="V35"/>
  <c r="T35"/>
  <c r="S35"/>
  <c r="Q35"/>
  <c r="N35" s="1"/>
  <c r="P35"/>
  <c r="J35"/>
  <c r="I35"/>
  <c r="G35"/>
  <c r="F35"/>
  <c r="W34"/>
  <c r="V34"/>
  <c r="T34"/>
  <c r="S34"/>
  <c r="Q34"/>
  <c r="P34"/>
  <c r="J34"/>
  <c r="I34"/>
  <c r="K34" s="1"/>
  <c r="G34"/>
  <c r="F34"/>
  <c r="W33"/>
  <c r="V33"/>
  <c r="T33"/>
  <c r="S33"/>
  <c r="Q33"/>
  <c r="P33"/>
  <c r="J33"/>
  <c r="J37" s="1"/>
  <c r="I33"/>
  <c r="G33"/>
  <c r="F33"/>
  <c r="T47" i="4"/>
  <c r="J47"/>
  <c r="T46"/>
  <c r="J46"/>
  <c r="G46"/>
  <c r="D46"/>
  <c r="T45"/>
  <c r="J45"/>
  <c r="G45"/>
  <c r="T44"/>
  <c r="J44"/>
  <c r="G44"/>
  <c r="D44"/>
  <c r="W35"/>
  <c r="V35"/>
  <c r="T35"/>
  <c r="S35"/>
  <c r="U35" s="1"/>
  <c r="Q35"/>
  <c r="N35" s="1"/>
  <c r="P35"/>
  <c r="J35"/>
  <c r="I35"/>
  <c r="G35"/>
  <c r="F35"/>
  <c r="H35" s="1"/>
  <c r="W34"/>
  <c r="V34"/>
  <c r="T34"/>
  <c r="S34"/>
  <c r="Q34"/>
  <c r="P34"/>
  <c r="J34"/>
  <c r="I34"/>
  <c r="K34" s="1"/>
  <c r="G34"/>
  <c r="F34"/>
  <c r="W33"/>
  <c r="V33"/>
  <c r="T33"/>
  <c r="S33"/>
  <c r="Q33"/>
  <c r="P33"/>
  <c r="J33"/>
  <c r="J37" s="1"/>
  <c r="I33"/>
  <c r="G33"/>
  <c r="F33"/>
  <c r="H34" i="6" l="1"/>
  <c r="U35" i="5"/>
  <c r="H35"/>
  <c r="U34" i="6"/>
  <c r="F44"/>
  <c r="I44"/>
  <c r="K44" s="1"/>
  <c r="Q44"/>
  <c r="N44" s="1"/>
  <c r="W44"/>
  <c r="F45"/>
  <c r="H45" s="1"/>
  <c r="Q45"/>
  <c r="N45" s="1"/>
  <c r="W45"/>
  <c r="Z45" s="1"/>
  <c r="C44"/>
  <c r="D44"/>
  <c r="S44"/>
  <c r="U44" s="1"/>
  <c r="S45"/>
  <c r="U45" s="1"/>
  <c r="I37"/>
  <c r="K33"/>
  <c r="P37"/>
  <c r="M33"/>
  <c r="R33"/>
  <c r="V37"/>
  <c r="X33"/>
  <c r="D34"/>
  <c r="Z34" s="1"/>
  <c r="C35"/>
  <c r="Y35" s="1"/>
  <c r="R35"/>
  <c r="M35"/>
  <c r="X35"/>
  <c r="G44"/>
  <c r="D46"/>
  <c r="F46"/>
  <c r="H46" s="1"/>
  <c r="Q46"/>
  <c r="N46" s="1"/>
  <c r="W46"/>
  <c r="I47"/>
  <c r="K47" s="1"/>
  <c r="P47"/>
  <c r="S47"/>
  <c r="U47" s="1"/>
  <c r="V47"/>
  <c r="F37"/>
  <c r="H37" s="1"/>
  <c r="H33"/>
  <c r="J37"/>
  <c r="Q37"/>
  <c r="N37" s="1"/>
  <c r="N33"/>
  <c r="S37"/>
  <c r="U37" s="1"/>
  <c r="U33"/>
  <c r="W37"/>
  <c r="K34"/>
  <c r="R34"/>
  <c r="M34"/>
  <c r="O34" s="1"/>
  <c r="X34"/>
  <c r="H35"/>
  <c r="N35"/>
  <c r="U35"/>
  <c r="I46"/>
  <c r="K46" s="1"/>
  <c r="S46"/>
  <c r="U46" s="1"/>
  <c r="Q47"/>
  <c r="N47" s="1"/>
  <c r="P44" i="5"/>
  <c r="S44"/>
  <c r="U44" s="1"/>
  <c r="V44"/>
  <c r="C45"/>
  <c r="P45"/>
  <c r="V45"/>
  <c r="I44"/>
  <c r="K44" s="1"/>
  <c r="I45"/>
  <c r="K45" s="1"/>
  <c r="Q45"/>
  <c r="N45" s="1"/>
  <c r="W45"/>
  <c r="F37"/>
  <c r="H33"/>
  <c r="Q37"/>
  <c r="N33"/>
  <c r="S37"/>
  <c r="U33"/>
  <c r="W37"/>
  <c r="C34"/>
  <c r="M34"/>
  <c r="R34"/>
  <c r="Y34"/>
  <c r="X34"/>
  <c r="D35"/>
  <c r="Z35" s="1"/>
  <c r="I46"/>
  <c r="K46" s="1"/>
  <c r="P46"/>
  <c r="V46"/>
  <c r="C47"/>
  <c r="E47" s="1"/>
  <c r="F47"/>
  <c r="H47" s="1"/>
  <c r="I47"/>
  <c r="K47" s="1"/>
  <c r="P47"/>
  <c r="S47"/>
  <c r="U47" s="1"/>
  <c r="G37"/>
  <c r="I37"/>
  <c r="K37" s="1"/>
  <c r="K33"/>
  <c r="P37"/>
  <c r="R33"/>
  <c r="M33"/>
  <c r="O33" s="1"/>
  <c r="T37"/>
  <c r="V37"/>
  <c r="X33"/>
  <c r="H34"/>
  <c r="N34"/>
  <c r="U34"/>
  <c r="K35"/>
  <c r="R35"/>
  <c r="M35"/>
  <c r="O35" s="1"/>
  <c r="X35"/>
  <c r="D46"/>
  <c r="F46"/>
  <c r="H46" s="1"/>
  <c r="Q46"/>
  <c r="N46" s="1"/>
  <c r="S46"/>
  <c r="U46" s="1"/>
  <c r="Q47"/>
  <c r="N47" s="1"/>
  <c r="W47"/>
  <c r="Z47" s="1"/>
  <c r="P44" i="4"/>
  <c r="S44"/>
  <c r="U44" s="1"/>
  <c r="V44"/>
  <c r="C45"/>
  <c r="P45"/>
  <c r="V45"/>
  <c r="I44"/>
  <c r="K44" s="1"/>
  <c r="I45"/>
  <c r="K45" s="1"/>
  <c r="Q45"/>
  <c r="N45" s="1"/>
  <c r="S37"/>
  <c r="U33"/>
  <c r="C34"/>
  <c r="Y34" s="1"/>
  <c r="M34"/>
  <c r="R34"/>
  <c r="X34"/>
  <c r="D35"/>
  <c r="Z35" s="1"/>
  <c r="I46"/>
  <c r="K46" s="1"/>
  <c r="P46"/>
  <c r="V46"/>
  <c r="C47"/>
  <c r="D47"/>
  <c r="S47"/>
  <c r="U47" s="1"/>
  <c r="F37"/>
  <c r="H33"/>
  <c r="Q37"/>
  <c r="N33"/>
  <c r="W37"/>
  <c r="G37"/>
  <c r="I37"/>
  <c r="K37" s="1"/>
  <c r="K33"/>
  <c r="P37"/>
  <c r="R33"/>
  <c r="M33"/>
  <c r="O33" s="1"/>
  <c r="T37"/>
  <c r="V37"/>
  <c r="X33"/>
  <c r="H34"/>
  <c r="N34"/>
  <c r="U34"/>
  <c r="K35"/>
  <c r="R35"/>
  <c r="M35"/>
  <c r="O35" s="1"/>
  <c r="X35"/>
  <c r="F47"/>
  <c r="I47"/>
  <c r="K47" s="1"/>
  <c r="Q47"/>
  <c r="N47" s="1"/>
  <c r="W47"/>
  <c r="Z47" s="1"/>
  <c r="G47"/>
  <c r="Z46" i="6" l="1"/>
  <c r="F47"/>
  <c r="H47" s="1"/>
  <c r="V43"/>
  <c r="P43"/>
  <c r="G43"/>
  <c r="G49" s="1"/>
  <c r="D35"/>
  <c r="Z35" s="1"/>
  <c r="P45"/>
  <c r="P44"/>
  <c r="S43"/>
  <c r="J43"/>
  <c r="J49" s="1"/>
  <c r="O35"/>
  <c r="E35"/>
  <c r="X37"/>
  <c r="R37"/>
  <c r="M37"/>
  <c r="O37" s="1"/>
  <c r="Z44"/>
  <c r="H44"/>
  <c r="W47"/>
  <c r="Z47" s="1"/>
  <c r="V46"/>
  <c r="P46"/>
  <c r="T43"/>
  <c r="T49" s="1"/>
  <c r="I43"/>
  <c r="C43"/>
  <c r="C34"/>
  <c r="D33"/>
  <c r="M47"/>
  <c r="O47" s="1"/>
  <c r="R47"/>
  <c r="C47"/>
  <c r="E47" s="1"/>
  <c r="V45"/>
  <c r="I45"/>
  <c r="K45" s="1"/>
  <c r="V44"/>
  <c r="W43"/>
  <c r="Q43"/>
  <c r="F43"/>
  <c r="O33"/>
  <c r="K37"/>
  <c r="C33"/>
  <c r="E44"/>
  <c r="V47" i="5"/>
  <c r="W46"/>
  <c r="Z46" s="1"/>
  <c r="W43"/>
  <c r="Q43"/>
  <c r="F43"/>
  <c r="C35"/>
  <c r="X37"/>
  <c r="M47"/>
  <c r="O47" s="1"/>
  <c r="R47"/>
  <c r="S45"/>
  <c r="U45" s="1"/>
  <c r="Q44"/>
  <c r="N44" s="1"/>
  <c r="V43"/>
  <c r="P43"/>
  <c r="G43"/>
  <c r="G49" s="1"/>
  <c r="O34"/>
  <c r="U37"/>
  <c r="N37"/>
  <c r="D33"/>
  <c r="Y45"/>
  <c r="X45"/>
  <c r="S43"/>
  <c r="J43"/>
  <c r="J49" s="1"/>
  <c r="D43"/>
  <c r="D34"/>
  <c r="Z34" s="1"/>
  <c r="R37"/>
  <c r="M37"/>
  <c r="C33"/>
  <c r="X46"/>
  <c r="R46"/>
  <c r="M46"/>
  <c r="O46" s="1"/>
  <c r="C46"/>
  <c r="E46" s="1"/>
  <c r="F45"/>
  <c r="H45" s="1"/>
  <c r="W44"/>
  <c r="Z44" s="1"/>
  <c r="F44"/>
  <c r="H44" s="1"/>
  <c r="T43"/>
  <c r="T49" s="1"/>
  <c r="I43"/>
  <c r="E34"/>
  <c r="H37"/>
  <c r="C44"/>
  <c r="E44" s="1"/>
  <c r="M45"/>
  <c r="O45" s="1"/>
  <c r="R45"/>
  <c r="R44"/>
  <c r="M44"/>
  <c r="O44" s="1"/>
  <c r="F46" i="4"/>
  <c r="H46" s="1"/>
  <c r="S43"/>
  <c r="J43"/>
  <c r="J49" s="1"/>
  <c r="D43"/>
  <c r="D34"/>
  <c r="Z34" s="1"/>
  <c r="R37"/>
  <c r="M37"/>
  <c r="C33"/>
  <c r="H37"/>
  <c r="S46"/>
  <c r="U46" s="1"/>
  <c r="S45"/>
  <c r="U45" s="1"/>
  <c r="Q44"/>
  <c r="N44" s="1"/>
  <c r="V43"/>
  <c r="P43"/>
  <c r="G43"/>
  <c r="G49" s="1"/>
  <c r="O34"/>
  <c r="E34"/>
  <c r="Y45"/>
  <c r="V47"/>
  <c r="P47"/>
  <c r="W46"/>
  <c r="Z46" s="1"/>
  <c r="H47"/>
  <c r="Q46"/>
  <c r="N46" s="1"/>
  <c r="W45"/>
  <c r="W43"/>
  <c r="Q43"/>
  <c r="F43"/>
  <c r="C35"/>
  <c r="X37"/>
  <c r="N37"/>
  <c r="D33"/>
  <c r="E47"/>
  <c r="R46"/>
  <c r="M46"/>
  <c r="F45"/>
  <c r="H45" s="1"/>
  <c r="W44"/>
  <c r="Z44" s="1"/>
  <c r="F44"/>
  <c r="H44" s="1"/>
  <c r="T43"/>
  <c r="T49" s="1"/>
  <c r="I43"/>
  <c r="U37"/>
  <c r="C44"/>
  <c r="E44" s="1"/>
  <c r="M45"/>
  <c r="O45" s="1"/>
  <c r="R45"/>
  <c r="R44"/>
  <c r="M44"/>
  <c r="O44" s="1"/>
  <c r="Y46" i="5" l="1"/>
  <c r="O46" i="4"/>
  <c r="O37" i="5"/>
  <c r="Q49" i="6"/>
  <c r="N49" s="1"/>
  <c r="N43"/>
  <c r="X44"/>
  <c r="Y44"/>
  <c r="D37"/>
  <c r="Z37" s="1"/>
  <c r="Z33"/>
  <c r="X46"/>
  <c r="U43"/>
  <c r="S49"/>
  <c r="U49" s="1"/>
  <c r="M45"/>
  <c r="O45" s="1"/>
  <c r="R45"/>
  <c r="Y47"/>
  <c r="C37"/>
  <c r="E33"/>
  <c r="Y33"/>
  <c r="H43"/>
  <c r="F49"/>
  <c r="H49" s="1"/>
  <c r="W49"/>
  <c r="X45"/>
  <c r="D43"/>
  <c r="D49" s="1"/>
  <c r="E34"/>
  <c r="Y34"/>
  <c r="I49"/>
  <c r="K49" s="1"/>
  <c r="K43"/>
  <c r="C45"/>
  <c r="E45" s="1"/>
  <c r="R46"/>
  <c r="M46"/>
  <c r="O46" s="1"/>
  <c r="R44"/>
  <c r="M44"/>
  <c r="O44" s="1"/>
  <c r="X47"/>
  <c r="P49"/>
  <c r="M43"/>
  <c r="O43" s="1"/>
  <c r="R43"/>
  <c r="V49"/>
  <c r="Y43"/>
  <c r="X43"/>
  <c r="C46"/>
  <c r="E46" s="1"/>
  <c r="I49" i="5"/>
  <c r="K49" s="1"/>
  <c r="K43"/>
  <c r="U43"/>
  <c r="S49"/>
  <c r="U49" s="1"/>
  <c r="Y44"/>
  <c r="P49"/>
  <c r="M43"/>
  <c r="R43"/>
  <c r="V49"/>
  <c r="X43"/>
  <c r="H43"/>
  <c r="F49"/>
  <c r="H49" s="1"/>
  <c r="W49"/>
  <c r="Z43"/>
  <c r="D45"/>
  <c r="D49" s="1"/>
  <c r="C43"/>
  <c r="C37"/>
  <c r="E33"/>
  <c r="Y33"/>
  <c r="X44"/>
  <c r="D37"/>
  <c r="Z37" s="1"/>
  <c r="Z33"/>
  <c r="E35"/>
  <c r="Y35"/>
  <c r="Q49"/>
  <c r="N49" s="1"/>
  <c r="N43"/>
  <c r="Y47"/>
  <c r="X47"/>
  <c r="E35" i="4"/>
  <c r="Y35"/>
  <c r="Q49"/>
  <c r="N49" s="1"/>
  <c r="N43"/>
  <c r="C46"/>
  <c r="M47"/>
  <c r="O47" s="1"/>
  <c r="R47"/>
  <c r="X44"/>
  <c r="P49"/>
  <c r="M43"/>
  <c r="O43" s="1"/>
  <c r="R43"/>
  <c r="V49"/>
  <c r="X43"/>
  <c r="X46"/>
  <c r="C43"/>
  <c r="Y43" s="1"/>
  <c r="O37"/>
  <c r="U43"/>
  <c r="S49"/>
  <c r="U49" s="1"/>
  <c r="I49"/>
  <c r="K49" s="1"/>
  <c r="K43"/>
  <c r="D37"/>
  <c r="Z37" s="1"/>
  <c r="Z33"/>
  <c r="H43"/>
  <c r="F49"/>
  <c r="H49" s="1"/>
  <c r="W49"/>
  <c r="Z43"/>
  <c r="D45"/>
  <c r="E45" s="1"/>
  <c r="Y47"/>
  <c r="X47"/>
  <c r="Y44"/>
  <c r="X45"/>
  <c r="C37"/>
  <c r="E33"/>
  <c r="Y33"/>
  <c r="D49"/>
  <c r="Z45" l="1"/>
  <c r="R49" i="6"/>
  <c r="M49"/>
  <c r="O49" s="1"/>
  <c r="Z43"/>
  <c r="E37"/>
  <c r="Y37"/>
  <c r="C49"/>
  <c r="E49" s="1"/>
  <c r="X49"/>
  <c r="Y49"/>
  <c r="Y45"/>
  <c r="Z49"/>
  <c r="Y46"/>
  <c r="E43"/>
  <c r="C49" i="5"/>
  <c r="E49" s="1"/>
  <c r="E43"/>
  <c r="Y43"/>
  <c r="R49"/>
  <c r="M49"/>
  <c r="O49" s="1"/>
  <c r="E37"/>
  <c r="Y37"/>
  <c r="E45"/>
  <c r="Z45"/>
  <c r="Z49"/>
  <c r="X49"/>
  <c r="O43"/>
  <c r="R49" i="4"/>
  <c r="M49"/>
  <c r="O49" s="1"/>
  <c r="Z49"/>
  <c r="E37"/>
  <c r="Y37"/>
  <c r="C49"/>
  <c r="E49" s="1"/>
  <c r="E43"/>
  <c r="X49"/>
  <c r="E46"/>
  <c r="Y46"/>
  <c r="Y49" i="5" l="1"/>
  <c r="Y49" i="4"/>
</calcChain>
</file>

<file path=xl/sharedStrings.xml><?xml version="1.0" encoding="utf-8"?>
<sst xmlns="http://schemas.openxmlformats.org/spreadsheetml/2006/main" count="1011" uniqueCount="191">
  <si>
    <t xml:space="preserve">TOTAL </t>
  </si>
  <si>
    <t>%</t>
  </si>
  <si>
    <t>NON</t>
  </si>
  <si>
    <t xml:space="preserve">CHANGE IN </t>
  </si>
  <si>
    <t>ROOM NIGHTS</t>
  </si>
  <si>
    <t>AVERAGE</t>
  </si>
  <si>
    <t>MARCH</t>
  </si>
  <si>
    <t>REGISTRATIONS</t>
  </si>
  <si>
    <t>CHANGE</t>
  </si>
  <si>
    <t>RESIDENTS</t>
  </si>
  <si>
    <t>OCCUPANCY</t>
  </si>
  <si>
    <t>OCCUPIED</t>
  </si>
  <si>
    <t>AVAILABLE</t>
  </si>
  <si>
    <t>GUEST</t>
  </si>
  <si>
    <t>LENGTH OF STAY</t>
  </si>
  <si>
    <t>2012/2011</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</si>
  <si>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</si>
  <si>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</si>
  <si>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</si>
  <si>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</si>
  <si>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</si>
  <si>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</si>
  <si>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</si>
  <si>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</si>
  <si>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</si>
  <si>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2011-REVISED</t>
  </si>
  <si>
    <t>FISCAL-2011-2012</t>
  </si>
  <si>
    <t>ROOMS NIGHT</t>
  </si>
  <si>
    <t>AS OF</t>
  </si>
  <si>
    <t>MARCH 2012</t>
  </si>
  <si>
    <t xml:space="preserve"> ALL HOTELS</t>
  </si>
  <si>
    <t xml:space="preserve">     METROPOLITAN TOTAL</t>
  </si>
  <si>
    <t xml:space="preserve">     NON-METRO AREA TOTAL</t>
  </si>
  <si>
    <t xml:space="preserve"> PARADORES</t>
  </si>
  <si>
    <t xml:space="preserve">     TOURIST HOTELS</t>
  </si>
  <si>
    <t xml:space="preserve">     COMMERCIAL HOTELS</t>
  </si>
  <si>
    <t>CALENDAR YEAR 2012</t>
  </si>
  <si>
    <t>(AS OF MARCH)</t>
  </si>
  <si>
    <t>REGISTRATIONS AND OCCUPANCY RATE</t>
  </si>
  <si>
    <t>FOR THE MONTH OF MARCH 2012</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</si>
  <si>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</si>
  <si>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</si>
  <si>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</si>
  <si>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</si>
  <si>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</si>
  <si>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</si>
  <si>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</si>
  <si>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</si>
  <si>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</si>
  <si>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</si>
  <si>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</si>
  <si>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</si>
  <si>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12/11</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</si>
  <si>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</si>
  <si>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</si>
  <si>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</si>
  <si>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</si>
  <si>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</si>
  <si>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</si>
  <si>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</si>
  <si>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</si>
  <si>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</si>
  <si>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</si>
  <si>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</si>
  <si>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</si>
  <si>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MARCH 2012</t>
  </si>
  <si>
    <t>BY REGION AS OF MARCH 2012</t>
  </si>
  <si>
    <t>1/ Metropolitan Region includes the following municipalities: Bayamón, Cataño, Guaynabo, San Juan and Carolina.</t>
  </si>
  <si>
    <t>2/ Includes Paradores.</t>
  </si>
  <si>
    <t>FISCAL YEAR 2011-2012</t>
  </si>
  <si>
    <t xml:space="preserve"> AS OF MARCH 2012</t>
  </si>
  <si>
    <t>CALENDAR YEAR 2011</t>
  </si>
  <si>
    <t>BY REGION - MARCH 2012</t>
  </si>
  <si>
    <t>Classification by</t>
  </si>
  <si>
    <t>Average Room Rate $</t>
  </si>
  <si>
    <t>CHANGE %</t>
  </si>
  <si>
    <t>Number of Rooms</t>
  </si>
  <si>
    <t>March 2012</t>
  </si>
  <si>
    <t>March 2011</t>
  </si>
  <si>
    <t>Metropolitan</t>
  </si>
  <si>
    <t>Grand Total</t>
  </si>
  <si>
    <t>BY AREA - MARCH 2012</t>
  </si>
  <si>
    <t>Area</t>
  </si>
  <si>
    <t>Metro</t>
  </si>
  <si>
    <t>Non Metro</t>
  </si>
  <si>
    <t>PARADORES - MARCH 2012</t>
  </si>
  <si>
    <t>FISCAL YEAR 2011-2012 P</t>
  </si>
  <si>
    <t>Class By Num of Rooms</t>
  </si>
  <si>
    <t>2011 Jul</t>
  </si>
  <si>
    <t>2011 Aug</t>
  </si>
  <si>
    <t>2011 Sep</t>
  </si>
  <si>
    <t>2011 Oct</t>
  </si>
  <si>
    <t>2011 Nov</t>
  </si>
  <si>
    <t>2011 Dec</t>
  </si>
  <si>
    <t>2012 Jan</t>
  </si>
  <si>
    <t>2012 Feb</t>
  </si>
  <si>
    <t>2012 Mar</t>
  </si>
  <si>
    <t>2012 Apr</t>
  </si>
  <si>
    <t>2012 May</t>
  </si>
  <si>
    <t>2012 Jun</t>
  </si>
  <si>
    <t>ARR $</t>
  </si>
  <si>
    <t>FISCAL YEAR 2010-2011 R</t>
  </si>
  <si>
    <t>2010 Jul</t>
  </si>
  <si>
    <t>2010 Aug</t>
  </si>
  <si>
    <t>2010 Sep</t>
  </si>
  <si>
    <t>2010 Oct</t>
  </si>
  <si>
    <t>2010 Nov</t>
  </si>
  <si>
    <t>2010 Dec</t>
  </si>
  <si>
    <t>2011 Jan</t>
  </si>
  <si>
    <t>2011 Feb</t>
  </si>
  <si>
    <t>2011 Mar</t>
  </si>
  <si>
    <t>2011 Apr</t>
  </si>
  <si>
    <t>2011 May</t>
  </si>
  <si>
    <t>2011 Jun</t>
  </si>
  <si>
    <t>PERCENTAGE CHANGE:  FISCAL YEAR 2011-2012 vs 2010-2011</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</si>
  <si>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</si>
  <si>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</si>
  <si>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</si>
  <si>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</si>
  <si>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</si>
  <si>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</si>
  <si>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</si>
  <si>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</si>
  <si>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</si>
  <si>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</si>
  <si>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</si>
  <si>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</si>
  <si>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</si>
  <si>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</si>
  <si>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</si>
  <si>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</si>
  <si>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</si>
  <si>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</si>
  <si>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</si>
  <si>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</si>
  <si>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</si>
  <si>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</si>
  <si>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</si>
  <si>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</si>
  <si>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2012 P</t>
  </si>
  <si>
    <t>2012 Jul</t>
  </si>
  <si>
    <t>2012 Aug</t>
  </si>
  <si>
    <t>2012 Sep</t>
  </si>
  <si>
    <t>2012 Oct</t>
  </si>
  <si>
    <t>2012 Nov</t>
  </si>
  <si>
    <t>2012 Dec</t>
  </si>
  <si>
    <t>CALENDAR YEAR 2011 R</t>
  </si>
  <si>
    <t>PERCENTAGE CHANGE:  CALENDAR YEAR 2012 vs 2011</t>
  </si>
  <si>
    <t>ADR $</t>
  </si>
  <si>
    <t>Jul</t>
  </si>
  <si>
    <t>PRTC MONTHLY STATISTICS REPORT</t>
  </si>
  <si>
    <t>REGISTRATION AND OCCUPANCY SURVEY DATA FOR ENDORSED LODGINGS*</t>
  </si>
  <si>
    <t>Occupancy %</t>
  </si>
  <si>
    <t>ARR$</t>
  </si>
  <si>
    <t>FISCAL YEAR 2012 VS. 2011</t>
  </si>
  <si>
    <t>Rooms Occupied</t>
  </si>
  <si>
    <t>Rooms Available</t>
  </si>
  <si>
    <t>* Sample includes 104 endorsed hotels and paradors representing over 12,500 rooms and over 95% of endorsed universe.</t>
  </si>
  <si>
    <t>PRTC - Registration and Occupancy %/ Average Room Rate (ARR$) Report Surveys</t>
  </si>
  <si>
    <t xml:space="preserve">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</si>
  <si>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</si>
  <si>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</si>
  <si>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</si>
  <si>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</si>
  <si>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</si>
  <si>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</si>
  <si>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</si>
  <si>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</si>
  <si>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</si>
  <si>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</si>
  <si>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</si>
  <si>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</si>
  <si>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</si>
  <si>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</si>
  <si>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cacobis@prtourism.com</t>
  </si>
  <si>
    <t>Fecha de publicación</t>
  </si>
  <si>
    <t>Fechas esperadas de publicación de próximos informes</t>
  </si>
  <si>
    <t>(1) Mensual</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</si>
  <si>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</si>
  <si>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</si>
  <si>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</si>
  <si>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</si>
  <si>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</si>
  <si>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</si>
  <si>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</si>
  <si>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</si>
  <si>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</si>
  <si>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</si>
  <si>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29 de mayo de 2012</t>
  </si>
  <si>
    <t>For the month of March 2012 the tourism activity keeps a competitive performance vs. last year 2011.  The occupancy rate for the period reflects gains of 2.6% with 15,749 more rooms sold.  Total registrations where up by an outstanding 8.6% from 200,643 in 2011 to 217,900 in 2012.  The Average Room Rate (ARR$) keeps a steady growth with a gain of 3.5% on the selling rate.  For the Fiscal Year 2012 room demand maintains its upward trend with 81,888 more units rented or 3.6% increase vs. 2011.  The (ARR$) for the fiscal period 2012 ended 4.9% ahead of 2011, closing at $123.46 vs. $117.64.  As for Paradores, the occupancy rate outperformed March 2011 by an impressive 29.1% or 2,340 additional rooms rented.  Total Registrations also experienced a rise of 29.9% from 8,080 in 2011 to 10,495 in 2012.</t>
  </si>
  <si>
    <t>9 de julio de 2012, 8 de agosto de 2012, 10 de septiembre de 2012, 8 de octubre de 2012, 8 de noviembre de 2012, 10 de diciembre de 2012.</t>
  </si>
</sst>
</file>

<file path=xl/styles.xml><?xml version="1.0" encoding="utf-8"?>
<styleSheet xmlns="http://schemas.openxmlformats.org/spreadsheetml/2006/main">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1">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0"/>
      <name val="Arial"/>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b/>
      <i/>
      <sz val="12"/>
      <color theme="0"/>
      <name val="Arial MT"/>
    </font>
    <font>
      <b/>
      <sz val="12"/>
      <color theme="0"/>
      <name val="Arial MT"/>
    </font>
    <font>
      <sz val="10"/>
      <name val="Arial"/>
      <family val="2"/>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b/>
      <sz val="14"/>
      <color theme="1"/>
      <name val="Calibri"/>
      <family val="2"/>
      <scheme val="minor"/>
    </font>
    <font>
      <b/>
      <sz val="12"/>
      <color theme="1"/>
      <name val="Calibri"/>
      <family val="2"/>
      <scheme val="minor"/>
    </font>
    <font>
      <b/>
      <sz val="10"/>
      <color theme="1"/>
      <name val="Arial"/>
      <family val="2"/>
    </font>
    <font>
      <b/>
      <sz val="11"/>
      <color rgb="FF92D050"/>
      <name val="Calibri"/>
      <family val="2"/>
      <scheme val="minor"/>
    </font>
    <font>
      <sz val="10"/>
      <color theme="1"/>
      <name val="Arial"/>
      <family val="2"/>
    </font>
    <font>
      <b/>
      <sz val="10"/>
      <color theme="7" tint="0.39997558519241921"/>
      <name val="Arial"/>
      <family val="2"/>
    </font>
    <font>
      <b/>
      <sz val="9"/>
      <color theme="1"/>
      <name val="Calibri"/>
      <family val="2"/>
      <scheme val="minor"/>
    </font>
    <font>
      <sz val="8"/>
      <color theme="1"/>
      <name val="Calibri"/>
      <family val="2"/>
      <scheme val="minor"/>
    </font>
    <font>
      <b/>
      <sz val="10"/>
      <color theme="1"/>
      <name val="Calibri"/>
      <family val="2"/>
      <scheme val="minor"/>
    </font>
    <font>
      <sz val="9"/>
      <name val="Arial"/>
      <family val="2"/>
    </font>
    <font>
      <sz val="9"/>
      <name val="Arial Black"/>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u/>
      <sz val="10"/>
      <color indexed="12"/>
      <name val="Calibri"/>
      <family val="2"/>
      <scheme val="minor"/>
    </font>
    <font>
      <sz val="11"/>
      <name val="Calibri"/>
      <family val="2"/>
    </font>
    <font>
      <sz val="10"/>
      <name val="Calibri"/>
      <family val="2"/>
    </font>
    <font>
      <b/>
      <sz val="10"/>
      <name val="Calibri"/>
      <family val="2"/>
    </font>
    <font>
      <u/>
      <sz val="10"/>
      <name val="Calibri"/>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59">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double">
        <color indexed="64"/>
      </left>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right style="dotted">
        <color indexed="64"/>
      </right>
      <top style="medium">
        <color indexed="64"/>
      </top>
      <bottom/>
      <diagonal/>
    </border>
    <border>
      <left/>
      <right style="dash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right style="dotted">
        <color indexed="64"/>
      </right>
      <top/>
      <bottom/>
      <diagonal/>
    </border>
    <border>
      <left/>
      <right style="dashed">
        <color indexed="64"/>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right style="dotted">
        <color indexed="64"/>
      </right>
      <top/>
      <bottom style="thick">
        <color indexed="64"/>
      </bottom>
      <diagonal/>
    </border>
    <border>
      <left/>
      <right style="dashed">
        <color indexed="64"/>
      </right>
      <top/>
      <bottom style="thick">
        <color indexed="64"/>
      </bottom>
      <diagonal/>
    </border>
    <border>
      <left style="medium">
        <color indexed="8"/>
      </left>
      <right style="thin">
        <color indexed="8"/>
      </right>
      <top style="thin">
        <color indexed="8"/>
      </top>
      <bottom/>
      <diagonal/>
    </border>
    <border>
      <left/>
      <right style="dotted">
        <color indexed="64"/>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right style="dotted">
        <color indexed="64"/>
      </right>
      <top/>
      <bottom style="medium">
        <color indexed="8"/>
      </bottom>
      <diagonal/>
    </border>
    <border>
      <left style="medium">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style="thin">
        <color indexed="64"/>
      </left>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22"/>
      </left>
      <right style="medium">
        <color indexed="8"/>
      </right>
      <top style="medium">
        <color indexed="64"/>
      </top>
      <bottom style="medium">
        <color indexed="64"/>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s>
  <cellStyleXfs count="8">
    <xf numFmtId="0" fontId="0" fillId="0" borderId="0"/>
    <xf numFmtId="164" fontId="3" fillId="0" borderId="0"/>
    <xf numFmtId="0" fontId="16" fillId="0" borderId="0"/>
    <xf numFmtId="0" fontId="16"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65" fillId="0" borderId="0" applyNumberFormat="0" applyFill="0" applyBorder="0" applyAlignment="0" applyProtection="0">
      <alignment vertical="top"/>
      <protection locked="0"/>
    </xf>
  </cellStyleXfs>
  <cellXfs count="1100">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6" fillId="0" borderId="0" xfId="0" applyFont="1" applyFill="1"/>
    <xf numFmtId="0" fontId="7"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6" fillId="0" borderId="16" xfId="1" applyFont="1" applyFill="1" applyBorder="1"/>
    <xf numFmtId="164" fontId="6" fillId="0" borderId="17" xfId="1" applyFont="1" applyFill="1" applyBorder="1"/>
    <xf numFmtId="164" fontId="6" fillId="0" borderId="18" xfId="1" applyFont="1" applyFill="1" applyBorder="1"/>
    <xf numFmtId="37" fontId="6" fillId="0" borderId="17" xfId="1" applyNumberFormat="1" applyFont="1" applyFill="1" applyBorder="1" applyProtection="1"/>
    <xf numFmtId="164" fontId="6" fillId="0" borderId="19" xfId="1" applyFont="1" applyFill="1" applyBorder="1"/>
    <xf numFmtId="164" fontId="6" fillId="0" borderId="20" xfId="1" applyFont="1" applyFill="1" applyBorder="1"/>
    <xf numFmtId="165" fontId="6" fillId="0" borderId="18" xfId="1" applyNumberFormat="1" applyFont="1" applyFill="1" applyBorder="1"/>
    <xf numFmtId="0" fontId="6" fillId="0" borderId="0" xfId="0" applyFont="1"/>
    <xf numFmtId="164" fontId="6" fillId="0" borderId="21" xfId="1" applyFont="1" applyFill="1" applyBorder="1"/>
    <xf numFmtId="164" fontId="6" fillId="0" borderId="0" xfId="1" applyFont="1" applyFill="1" applyBorder="1"/>
    <xf numFmtId="164" fontId="6" fillId="0" borderId="7" xfId="1" applyFont="1" applyFill="1" applyBorder="1"/>
    <xf numFmtId="37" fontId="6" fillId="0" borderId="0" xfId="1" applyNumberFormat="1" applyFont="1" applyFill="1" applyBorder="1" applyProtection="1"/>
    <xf numFmtId="164" fontId="6" fillId="0" borderId="7" xfId="1" applyFont="1" applyFill="1" applyBorder="1" applyAlignment="1">
      <alignment horizontal="right"/>
    </xf>
    <xf numFmtId="164" fontId="6" fillId="0" borderId="8" xfId="1" applyFont="1" applyFill="1" applyBorder="1"/>
    <xf numFmtId="164" fontId="6" fillId="0" borderId="9" xfId="1" applyFont="1" applyFill="1" applyBorder="1"/>
    <xf numFmtId="165" fontId="6" fillId="0" borderId="7" xfId="1" applyNumberFormat="1" applyFont="1" applyFill="1" applyBorder="1"/>
    <xf numFmtId="164" fontId="8" fillId="0" borderId="21" xfId="1" applyFont="1" applyFill="1" applyBorder="1" applyAlignment="1">
      <alignment horizontal="left"/>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8" fontId="8" fillId="0" borderId="0" xfId="1" applyNumberFormat="1" applyFont="1" applyFill="1" applyBorder="1" applyAlignment="1" applyProtection="1">
      <alignment horizontal="center"/>
    </xf>
    <xf numFmtId="168" fontId="8" fillId="0" borderId="7" xfId="1" applyNumberFormat="1" applyFont="1" applyFill="1" applyBorder="1" applyAlignment="1" applyProtection="1">
      <alignment horizontal="center"/>
    </xf>
    <xf numFmtId="0" fontId="8" fillId="0" borderId="0" xfId="0" applyFont="1"/>
    <xf numFmtId="164" fontId="8" fillId="0" borderId="21" xfId="1" applyFont="1" applyFill="1" applyBorder="1" applyAlignment="1">
      <alignment horizontal="center"/>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4" fontId="9" fillId="0" borderId="7" xfId="1" applyFont="1" applyFill="1" applyBorder="1" applyAlignment="1">
      <alignment horizontal="center"/>
    </xf>
    <xf numFmtId="0" fontId="9" fillId="0" borderId="0" xfId="0" applyFont="1"/>
    <xf numFmtId="164" fontId="9" fillId="0" borderId="21" xfId="1" applyFont="1" applyFill="1" applyBorder="1" applyAlignment="1">
      <alignment horizontal="left"/>
    </xf>
    <xf numFmtId="164" fontId="10" fillId="0" borderId="21" xfId="1" applyFont="1" applyFill="1" applyBorder="1" applyAlignment="1">
      <alignment horizontal="left"/>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0" fontId="10" fillId="0" borderId="0" xfId="0" applyFont="1"/>
    <xf numFmtId="164" fontId="10" fillId="0" borderId="7" xfId="1" applyFont="1" applyFill="1" applyBorder="1" applyAlignment="1">
      <alignment horizontal="center"/>
    </xf>
    <xf numFmtId="164" fontId="6" fillId="0" borderId="21" xfId="1" applyFont="1" applyFill="1" applyBorder="1" applyAlignment="1">
      <alignment horizontal="right"/>
    </xf>
    <xf numFmtId="37" fontId="6" fillId="0" borderId="0" xfId="1" applyNumberFormat="1" applyFont="1" applyFill="1" applyBorder="1" applyAlignment="1" applyProtection="1">
      <alignment horizontal="center"/>
    </xf>
    <xf numFmtId="166" fontId="6" fillId="0" borderId="7" xfId="1" applyNumberFormat="1" applyFont="1" applyFill="1" applyBorder="1" applyAlignment="1" applyProtection="1">
      <alignment horizontal="center"/>
    </xf>
    <xf numFmtId="166" fontId="6" fillId="0" borderId="8" xfId="1" applyNumberFormat="1" applyFont="1" applyFill="1" applyBorder="1" applyAlignment="1" applyProtection="1">
      <alignment horizontal="center"/>
    </xf>
    <xf numFmtId="166" fontId="6" fillId="0" borderId="9" xfId="1" applyNumberFormat="1" applyFont="1" applyFill="1" applyBorder="1" applyAlignment="1" applyProtection="1">
      <alignment horizontal="center"/>
    </xf>
    <xf numFmtId="166" fontId="6" fillId="0" borderId="0" xfId="1" applyNumberFormat="1" applyFont="1" applyFill="1" applyBorder="1" applyAlignment="1" applyProtection="1">
      <alignment horizontal="center"/>
    </xf>
    <xf numFmtId="37" fontId="6" fillId="0" borderId="7" xfId="1" applyNumberFormat="1" applyFont="1" applyFill="1" applyBorder="1" applyAlignment="1" applyProtection="1">
      <alignment horizontal="center"/>
    </xf>
    <xf numFmtId="168" fontId="6" fillId="0" borderId="0" xfId="1" applyNumberFormat="1" applyFont="1" applyFill="1" applyBorder="1" applyAlignment="1" applyProtection="1">
      <alignment horizontal="center"/>
    </xf>
    <xf numFmtId="168" fontId="6" fillId="0" borderId="7" xfId="1" applyNumberFormat="1" applyFont="1" applyFill="1" applyBorder="1" applyAlignment="1" applyProtection="1">
      <alignment horizontal="center"/>
    </xf>
    <xf numFmtId="164" fontId="6" fillId="3" borderId="21" xfId="1" applyFont="1" applyFill="1" applyBorder="1" applyAlignment="1">
      <alignment horizontal="right"/>
    </xf>
    <xf numFmtId="37" fontId="6" fillId="3" borderId="0" xfId="1" applyNumberFormat="1" applyFont="1" applyFill="1" applyBorder="1" applyAlignment="1" applyProtection="1">
      <alignment horizontal="center"/>
    </xf>
    <xf numFmtId="166" fontId="6" fillId="3" borderId="7" xfId="1" applyNumberFormat="1" applyFont="1" applyFill="1" applyBorder="1" applyAlignment="1" applyProtection="1">
      <alignment horizontal="center"/>
    </xf>
    <xf numFmtId="166" fontId="6" fillId="3" borderId="8" xfId="1" applyNumberFormat="1" applyFont="1" applyFill="1" applyBorder="1" applyAlignment="1" applyProtection="1">
      <alignment horizontal="center"/>
    </xf>
    <xf numFmtId="166" fontId="6" fillId="3" borderId="9" xfId="1" applyNumberFormat="1" applyFont="1" applyFill="1" applyBorder="1" applyAlignment="1" applyProtection="1">
      <alignment horizontal="center"/>
    </xf>
    <xf numFmtId="166" fontId="6" fillId="3" borderId="0" xfId="1" applyNumberFormat="1" applyFont="1" applyFill="1" applyBorder="1" applyAlignment="1" applyProtection="1">
      <alignment horizontal="center"/>
    </xf>
    <xf numFmtId="37" fontId="6" fillId="3" borderId="7" xfId="1" applyNumberFormat="1" applyFont="1" applyFill="1" applyBorder="1" applyAlignment="1" applyProtection="1">
      <alignment horizontal="center"/>
    </xf>
    <xf numFmtId="168" fontId="6" fillId="3" borderId="0" xfId="1" applyNumberFormat="1" applyFont="1" applyFill="1" applyBorder="1" applyAlignment="1" applyProtection="1">
      <alignment horizontal="center"/>
    </xf>
    <xf numFmtId="168" fontId="6" fillId="3" borderId="7" xfId="1" applyNumberFormat="1" applyFont="1" applyFill="1" applyBorder="1" applyAlignment="1" applyProtection="1">
      <alignment horizontal="center"/>
    </xf>
    <xf numFmtId="0" fontId="6" fillId="0" borderId="0" xfId="0" applyFont="1" applyBorder="1"/>
    <xf numFmtId="164" fontId="11" fillId="0" borderId="21" xfId="1" applyFont="1" applyFill="1" applyBorder="1" applyAlignment="1">
      <alignment horizontal="center" wrapText="1"/>
    </xf>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11" fillId="0" borderId="21" xfId="1" applyFont="1" applyFill="1" applyBorder="1" applyAlignment="1">
      <alignment horizontal="left"/>
    </xf>
    <xf numFmtId="0" fontId="11" fillId="0" borderId="0" xfId="0" applyFont="1"/>
    <xf numFmtId="164" fontId="6" fillId="0" borderId="0" xfId="1" applyFont="1" applyFill="1" applyBorder="1" applyAlignment="1">
      <alignment horizontal="center"/>
    </xf>
    <xf numFmtId="164" fontId="12" fillId="0" borderId="21" xfId="1" applyFont="1" applyFill="1" applyBorder="1"/>
    <xf numFmtId="37" fontId="12" fillId="0" borderId="0"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8"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7" xfId="1" applyNumberFormat="1" applyFont="1" applyFill="1" applyBorder="1" applyAlignment="1" applyProtection="1">
      <alignment horizontal="center"/>
    </xf>
    <xf numFmtId="164" fontId="6" fillId="0" borderId="22" xfId="1" applyFont="1" applyFill="1" applyBorder="1"/>
    <xf numFmtId="164" fontId="6" fillId="0" borderId="23" xfId="1" applyFont="1" applyFill="1" applyBorder="1"/>
    <xf numFmtId="37" fontId="6" fillId="0" borderId="23" xfId="1" applyNumberFormat="1" applyFont="1" applyFill="1" applyBorder="1" applyProtection="1"/>
    <xf numFmtId="166" fontId="6" fillId="0" borderId="24" xfId="1" applyNumberFormat="1" applyFont="1" applyFill="1" applyBorder="1" applyProtection="1"/>
    <xf numFmtId="166" fontId="6" fillId="0" borderId="24" xfId="1" applyNumberFormat="1" applyFont="1" applyFill="1" applyBorder="1" applyAlignment="1" applyProtection="1">
      <alignment horizontal="right"/>
    </xf>
    <xf numFmtId="166" fontId="6" fillId="0" borderId="23" xfId="1" applyNumberFormat="1" applyFont="1" applyFill="1" applyBorder="1" applyProtection="1"/>
    <xf numFmtId="166" fontId="6" fillId="0" borderId="25" xfId="1" applyNumberFormat="1" applyFont="1" applyFill="1" applyBorder="1" applyProtection="1"/>
    <xf numFmtId="164" fontId="6" fillId="0" borderId="26" xfId="1" applyFont="1" applyFill="1" applyBorder="1"/>
    <xf numFmtId="165" fontId="6" fillId="0" borderId="24" xfId="1" applyNumberFormat="1" applyFont="1" applyFill="1" applyBorder="1" applyAlignment="1" applyProtection="1">
      <alignment horizontal="center"/>
    </xf>
    <xf numFmtId="37" fontId="6" fillId="0" borderId="24" xfId="1" applyNumberFormat="1" applyFont="1" applyFill="1" applyBorder="1" applyProtection="1"/>
    <xf numFmtId="37" fontId="6" fillId="0" borderId="23" xfId="1" applyNumberFormat="1" applyFont="1" applyFill="1" applyBorder="1" applyAlignment="1" applyProtection="1">
      <alignment horizontal="center"/>
    </xf>
    <xf numFmtId="168" fontId="6" fillId="0" borderId="24" xfId="1" applyNumberFormat="1" applyFont="1" applyFill="1" applyBorder="1" applyAlignment="1" applyProtection="1">
      <alignment horizontal="center"/>
    </xf>
    <xf numFmtId="0" fontId="13" fillId="0" borderId="0" xfId="0" applyFont="1"/>
    <xf numFmtId="165" fontId="6" fillId="0" borderId="0" xfId="0" applyNumberFormat="1" applyFont="1"/>
    <xf numFmtId="0" fontId="11" fillId="0" borderId="0" xfId="0" applyFont="1" applyBorder="1"/>
    <xf numFmtId="0" fontId="6" fillId="0" borderId="27" xfId="0" applyFont="1" applyBorder="1"/>
    <xf numFmtId="164" fontId="14" fillId="2" borderId="28" xfId="1" applyFont="1" applyFill="1" applyBorder="1" applyAlignment="1">
      <alignment horizontal="center"/>
    </xf>
    <xf numFmtId="164" fontId="15" fillId="2" borderId="29" xfId="1" applyFont="1" applyFill="1" applyBorder="1" applyAlignment="1">
      <alignment horizontal="centerContinuous"/>
    </xf>
    <xf numFmtId="37" fontId="15" fillId="2" borderId="30"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1" xfId="1" applyNumberFormat="1" applyFont="1" applyFill="1" applyBorder="1" applyAlignment="1" applyProtection="1">
      <alignment horizontal="center"/>
    </xf>
    <xf numFmtId="164" fontId="15" fillId="2" borderId="29" xfId="1" applyFont="1" applyFill="1" applyBorder="1"/>
    <xf numFmtId="37" fontId="15" fillId="2" borderId="32" xfId="1" applyNumberFormat="1" applyFont="1" applyFill="1" applyBorder="1" applyAlignment="1" applyProtection="1">
      <alignment horizontal="center"/>
    </xf>
    <xf numFmtId="164" fontId="15" fillId="2" borderId="33" xfId="1" applyFont="1" applyFill="1" applyBorder="1"/>
    <xf numFmtId="169" fontId="15" fillId="2" borderId="34" xfId="1" applyNumberFormat="1" applyFont="1" applyFill="1" applyBorder="1" applyAlignment="1">
      <alignment horizontal="centerContinuous"/>
    </xf>
    <xf numFmtId="37" fontId="15" fillId="2" borderId="34" xfId="1" applyNumberFormat="1" applyFont="1" applyFill="1" applyBorder="1" applyAlignment="1" applyProtection="1">
      <alignment horizontal="center"/>
    </xf>
    <xf numFmtId="164" fontId="15" fillId="2" borderId="34" xfId="1" applyFont="1" applyFill="1" applyBorder="1"/>
    <xf numFmtId="164" fontId="15" fillId="2" borderId="35" xfId="1" applyFont="1" applyFill="1" applyBorder="1" applyAlignment="1">
      <alignment horizontal="centerContinuous"/>
    </xf>
    <xf numFmtId="0" fontId="17" fillId="0" borderId="0" xfId="2" applyFont="1"/>
    <xf numFmtId="0" fontId="15" fillId="2" borderId="36"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37" xfId="1" applyFont="1" applyFill="1" applyBorder="1" applyAlignment="1" applyProtection="1">
      <alignment horizontal="center"/>
    </xf>
    <xf numFmtId="37" fontId="15" fillId="2" borderId="0" xfId="1" applyNumberFormat="1" applyFont="1" applyFill="1" applyBorder="1" applyAlignment="1" applyProtection="1">
      <alignment horizontal="centerContinuous"/>
    </xf>
    <xf numFmtId="164" fontId="15" fillId="2" borderId="38"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9"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7" xfId="1" applyFont="1" applyFill="1" applyBorder="1" applyAlignment="1">
      <alignment horizontal="centerContinuous"/>
    </xf>
    <xf numFmtId="164" fontId="15" fillId="2" borderId="40" xfId="1" applyFont="1" applyFill="1" applyBorder="1" applyAlignment="1">
      <alignment horizontal="centerContinuous"/>
    </xf>
    <xf numFmtId="49" fontId="14" fillId="2" borderId="41"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42" xfId="1" applyNumberFormat="1" applyFont="1" applyFill="1" applyBorder="1"/>
    <xf numFmtId="0" fontId="15" fillId="2" borderId="43"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43" xfId="1" applyNumberFormat="1" applyFont="1" applyFill="1" applyBorder="1" applyAlignment="1">
      <alignment horizontal="center"/>
    </xf>
    <xf numFmtId="0" fontId="15" fillId="2" borderId="12" xfId="1" applyNumberFormat="1" applyFont="1" applyFill="1" applyBorder="1"/>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7" fillId="0" borderId="0" xfId="2" applyNumberFormat="1" applyFont="1"/>
    <xf numFmtId="164" fontId="18" fillId="0" borderId="44" xfId="1" applyFont="1" applyFill="1" applyBorder="1"/>
    <xf numFmtId="164" fontId="18" fillId="0" borderId="17" xfId="1" applyFont="1" applyFill="1" applyBorder="1"/>
    <xf numFmtId="164" fontId="18" fillId="0" borderId="45" xfId="1" applyFont="1" applyFill="1" applyBorder="1"/>
    <xf numFmtId="37" fontId="18" fillId="0" borderId="17" xfId="1" applyNumberFormat="1" applyFont="1" applyFill="1" applyBorder="1" applyProtection="1"/>
    <xf numFmtId="164" fontId="18" fillId="0" borderId="8" xfId="1" applyFont="1" applyFill="1" applyBorder="1"/>
    <xf numFmtId="164" fontId="18" fillId="0" borderId="39" xfId="1" applyFont="1" applyFill="1" applyBorder="1"/>
    <xf numFmtId="169" fontId="18" fillId="0" borderId="18" xfId="1" applyNumberFormat="1" applyFont="1" applyFill="1" applyBorder="1"/>
    <xf numFmtId="164" fontId="18" fillId="0" borderId="18" xfId="1" applyFont="1" applyFill="1" applyBorder="1"/>
    <xf numFmtId="164" fontId="18" fillId="0" borderId="7" xfId="1" applyFont="1" applyFill="1" applyBorder="1"/>
    <xf numFmtId="164" fontId="18" fillId="0" borderId="46" xfId="1" applyFont="1" applyFill="1" applyBorder="1"/>
    <xf numFmtId="0" fontId="19" fillId="0" borderId="0" xfId="2" applyFont="1"/>
    <xf numFmtId="164" fontId="18" fillId="0" borderId="47" xfId="1" applyFont="1" applyFill="1" applyBorder="1"/>
    <xf numFmtId="164" fontId="18" fillId="0" borderId="0" xfId="1" applyFont="1" applyFill="1" applyBorder="1"/>
    <xf numFmtId="164" fontId="18" fillId="0" borderId="37" xfId="1" applyFont="1" applyFill="1" applyBorder="1"/>
    <xf numFmtId="37" fontId="18" fillId="0" borderId="0" xfId="1" applyNumberFormat="1" applyFont="1" applyFill="1" applyBorder="1" applyProtection="1"/>
    <xf numFmtId="164" fontId="18" fillId="0" borderId="37" xfId="1" applyFont="1" applyFill="1" applyBorder="1" applyAlignment="1">
      <alignment horizontal="right"/>
    </xf>
    <xf numFmtId="169" fontId="18" fillId="0" borderId="7" xfId="1" applyNumberFormat="1" applyFont="1" applyFill="1" applyBorder="1"/>
    <xf numFmtId="164" fontId="18" fillId="0" borderId="40" xfId="1" applyFont="1" applyFill="1" applyBorder="1"/>
    <xf numFmtId="164" fontId="20" fillId="0" borderId="47" xfId="1" applyFont="1" applyFill="1" applyBorder="1" applyAlignment="1"/>
    <xf numFmtId="37" fontId="20" fillId="0" borderId="0" xfId="1" applyNumberFormat="1" applyFont="1" applyFill="1" applyBorder="1" applyAlignment="1" applyProtection="1">
      <alignment horizontal="center"/>
    </xf>
    <xf numFmtId="166" fontId="20" fillId="0" borderId="37" xfId="1" applyNumberFormat="1" applyFont="1" applyFill="1" applyBorder="1" applyAlignment="1" applyProtection="1">
      <alignment horizontal="center"/>
    </xf>
    <xf numFmtId="166" fontId="20" fillId="0" borderId="8" xfId="1" applyNumberFormat="1" applyFont="1" applyFill="1" applyBorder="1" applyAlignment="1" applyProtection="1">
      <alignment horizontal="center"/>
    </xf>
    <xf numFmtId="166" fontId="20" fillId="0" borderId="39" xfId="1" applyNumberFormat="1" applyFont="1" applyFill="1" applyBorder="1" applyAlignment="1" applyProtection="1">
      <alignment horizontal="center"/>
    </xf>
    <xf numFmtId="166" fontId="20" fillId="0" borderId="0" xfId="1" applyNumberFormat="1" applyFont="1" applyFill="1" applyBorder="1" applyAlignment="1" applyProtection="1">
      <alignment horizontal="center"/>
    </xf>
    <xf numFmtId="169" fontId="20" fillId="0" borderId="7" xfId="1" applyNumberFormat="1" applyFont="1" applyFill="1" applyBorder="1" applyAlignment="1" applyProtection="1">
      <alignment horizontal="center"/>
    </xf>
    <xf numFmtId="166" fontId="20" fillId="0" borderId="7" xfId="1" applyNumberFormat="1" applyFont="1" applyFill="1" applyBorder="1" applyAlignment="1" applyProtection="1">
      <alignment horizontal="center"/>
    </xf>
    <xf numFmtId="37" fontId="20" fillId="0" borderId="7" xfId="1" applyNumberFormat="1" applyFont="1" applyFill="1" applyBorder="1" applyAlignment="1" applyProtection="1">
      <alignment horizontal="center"/>
    </xf>
    <xf numFmtId="168" fontId="20" fillId="0" borderId="0" xfId="1" applyNumberFormat="1" applyFont="1" applyFill="1" applyBorder="1" applyAlignment="1" applyProtection="1">
      <alignment horizontal="center"/>
    </xf>
    <xf numFmtId="168" fontId="20" fillId="0" borderId="8" xfId="1" applyNumberFormat="1" applyFont="1" applyFill="1" applyBorder="1" applyAlignment="1" applyProtection="1">
      <alignment horizontal="center"/>
    </xf>
    <xf numFmtId="0" fontId="21" fillId="0" borderId="0" xfId="2" applyFont="1"/>
    <xf numFmtId="164" fontId="20" fillId="0" borderId="47" xfId="1" applyFont="1" applyFill="1" applyBorder="1" applyAlignment="1">
      <alignment horizontal="center"/>
    </xf>
    <xf numFmtId="164" fontId="20" fillId="0" borderId="40" xfId="1" applyFont="1" applyFill="1" applyBorder="1" applyAlignment="1">
      <alignment horizontal="center"/>
    </xf>
    <xf numFmtId="164" fontId="20" fillId="0" borderId="47" xfId="1" applyFont="1" applyFill="1" applyBorder="1" applyAlignment="1">
      <alignment horizontal="left"/>
    </xf>
    <xf numFmtId="168" fontId="20" fillId="0" borderId="40" xfId="1" applyNumberFormat="1" applyFont="1" applyFill="1" applyBorder="1" applyAlignment="1" applyProtection="1">
      <alignment horizontal="center"/>
    </xf>
    <xf numFmtId="164" fontId="22" fillId="0" borderId="47" xfId="1" applyFont="1" applyFill="1" applyBorder="1"/>
    <xf numFmtId="37" fontId="22" fillId="0" borderId="0" xfId="1" applyNumberFormat="1" applyFont="1" applyFill="1" applyBorder="1" applyAlignment="1" applyProtection="1">
      <alignment horizontal="center"/>
    </xf>
    <xf numFmtId="166" fontId="22" fillId="0" borderId="37" xfId="1" applyNumberFormat="1" applyFont="1" applyFill="1" applyBorder="1" applyAlignment="1" applyProtection="1">
      <alignment horizontal="center"/>
    </xf>
    <xf numFmtId="166" fontId="22" fillId="0" borderId="0" xfId="1" applyNumberFormat="1" applyFont="1" applyFill="1" applyBorder="1" applyAlignment="1" applyProtection="1">
      <alignment horizontal="center"/>
    </xf>
    <xf numFmtId="166" fontId="22" fillId="0" borderId="8" xfId="1" applyNumberFormat="1" applyFont="1" applyFill="1" applyBorder="1" applyAlignment="1" applyProtection="1">
      <alignment horizontal="center"/>
    </xf>
    <xf numFmtId="166" fontId="22" fillId="0" borderId="39" xfId="1" applyNumberFormat="1" applyFont="1" applyFill="1" applyBorder="1" applyAlignment="1" applyProtection="1">
      <alignment horizontal="center"/>
    </xf>
    <xf numFmtId="169" fontId="22" fillId="0" borderId="7" xfId="1" applyNumberFormat="1" applyFont="1" applyFill="1" applyBorder="1" applyAlignment="1" applyProtection="1">
      <alignment horizontal="center"/>
    </xf>
    <xf numFmtId="166" fontId="22" fillId="0" borderId="7" xfId="1" applyNumberFormat="1" applyFont="1" applyFill="1" applyBorder="1" applyAlignment="1" applyProtection="1">
      <alignment horizontal="center"/>
    </xf>
    <xf numFmtId="37" fontId="22" fillId="0" borderId="7" xfId="1" applyNumberFormat="1" applyFont="1" applyFill="1" applyBorder="1" applyAlignment="1" applyProtection="1">
      <alignment horizontal="center"/>
    </xf>
    <xf numFmtId="164" fontId="22" fillId="0" borderId="40" xfId="1" applyFont="1" applyFill="1" applyBorder="1" applyAlignment="1">
      <alignment horizontal="center"/>
    </xf>
    <xf numFmtId="0" fontId="23" fillId="0" borderId="0" xfId="2" applyFont="1"/>
    <xf numFmtId="164" fontId="24" fillId="0" borderId="47" xfId="1" applyFont="1" applyFill="1" applyBorder="1" applyAlignment="1">
      <alignment horizontal="left"/>
    </xf>
    <xf numFmtId="37" fontId="24" fillId="0" borderId="0" xfId="1" applyNumberFormat="1" applyFont="1" applyFill="1" applyBorder="1" applyAlignment="1" applyProtection="1">
      <alignment horizontal="center"/>
    </xf>
    <xf numFmtId="166" fontId="24" fillId="0" borderId="37" xfId="1" applyNumberFormat="1" applyFont="1" applyFill="1" applyBorder="1" applyAlignment="1" applyProtection="1">
      <alignment horizontal="center"/>
    </xf>
    <xf numFmtId="166" fontId="24" fillId="0" borderId="8" xfId="1" applyNumberFormat="1" applyFont="1" applyFill="1" applyBorder="1" applyAlignment="1" applyProtection="1">
      <alignment horizontal="center"/>
    </xf>
    <xf numFmtId="166" fontId="24" fillId="0" borderId="39"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9" fontId="24" fillId="0" borderId="7"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37"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40" xfId="1" applyNumberFormat="1" applyFont="1" applyFill="1" applyBorder="1" applyAlignment="1" applyProtection="1">
      <alignment horizontal="center"/>
    </xf>
    <xf numFmtId="164" fontId="24" fillId="0" borderId="47" xfId="1" applyFont="1" applyFill="1" applyBorder="1" applyAlignment="1">
      <alignment horizontal="right"/>
    </xf>
    <xf numFmtId="164" fontId="24" fillId="0" borderId="40" xfId="1" applyFont="1" applyFill="1" applyBorder="1" applyAlignment="1">
      <alignment horizontal="center"/>
    </xf>
    <xf numFmtId="164" fontId="22" fillId="0" borderId="47" xfId="1" applyFont="1" applyFill="1" applyBorder="1" applyAlignment="1">
      <alignment horizontal="right"/>
    </xf>
    <xf numFmtId="164" fontId="18" fillId="0" borderId="47" xfId="1" applyFont="1" applyFill="1" applyBorder="1" applyAlignment="1">
      <alignment horizontal="right"/>
    </xf>
    <xf numFmtId="37" fontId="18" fillId="0" borderId="0" xfId="1" applyNumberFormat="1" applyFont="1" applyFill="1" applyBorder="1" applyAlignment="1" applyProtection="1">
      <alignment horizontal="center"/>
    </xf>
    <xf numFmtId="166" fontId="18" fillId="0" borderId="37" xfId="1" applyNumberFormat="1" applyFont="1" applyFill="1" applyBorder="1" applyAlignment="1" applyProtection="1">
      <alignment horizontal="center"/>
    </xf>
    <xf numFmtId="0" fontId="18" fillId="0" borderId="0" xfId="2" applyFont="1" applyAlignment="1">
      <alignment horizontal="center"/>
    </xf>
    <xf numFmtId="166" fontId="18" fillId="0" borderId="8" xfId="1" applyNumberFormat="1" applyFont="1" applyFill="1" applyBorder="1" applyAlignment="1" applyProtection="1">
      <alignment horizontal="center"/>
    </xf>
    <xf numFmtId="166" fontId="18" fillId="0" borderId="39" xfId="1" applyNumberFormat="1" applyFont="1" applyFill="1" applyBorder="1" applyAlignment="1" applyProtection="1">
      <alignment horizontal="center"/>
    </xf>
    <xf numFmtId="166" fontId="18" fillId="0" borderId="0" xfId="1" applyNumberFormat="1" applyFont="1" applyFill="1" applyBorder="1" applyAlignment="1" applyProtection="1">
      <alignment horizontal="center"/>
    </xf>
    <xf numFmtId="169" fontId="18" fillId="0" borderId="7" xfId="1" applyNumberFormat="1" applyFont="1" applyFill="1" applyBorder="1" applyAlignment="1" applyProtection="1">
      <alignment horizontal="center"/>
    </xf>
    <xf numFmtId="166" fontId="18" fillId="0" borderId="7" xfId="1" applyNumberFormat="1" applyFont="1" applyFill="1" applyBorder="1" applyAlignment="1" applyProtection="1">
      <alignment horizontal="center"/>
    </xf>
    <xf numFmtId="37" fontId="18" fillId="0" borderId="7" xfId="1" applyNumberFormat="1" applyFont="1" applyFill="1" applyBorder="1" applyAlignment="1" applyProtection="1">
      <alignment horizontal="center"/>
    </xf>
    <xf numFmtId="168" fontId="18" fillId="0" borderId="0" xfId="1" applyNumberFormat="1" applyFont="1" applyFill="1" applyBorder="1" applyAlignment="1" applyProtection="1">
      <alignment horizontal="center"/>
    </xf>
    <xf numFmtId="168" fontId="18" fillId="0" borderId="40" xfId="1" applyNumberFormat="1" applyFont="1" applyFill="1" applyBorder="1" applyAlignment="1" applyProtection="1">
      <alignment horizontal="center"/>
    </xf>
    <xf numFmtId="164" fontId="18" fillId="4" borderId="47" xfId="1" applyFont="1" applyFill="1" applyBorder="1"/>
    <xf numFmtId="164" fontId="18" fillId="4" borderId="0" xfId="1" applyFont="1" applyFill="1" applyBorder="1" applyAlignment="1">
      <alignment horizontal="center"/>
    </xf>
    <xf numFmtId="164" fontId="18" fillId="4" borderId="37" xfId="1" applyFont="1" applyFill="1" applyBorder="1" applyAlignment="1">
      <alignment horizontal="center"/>
    </xf>
    <xf numFmtId="37" fontId="18" fillId="4" borderId="0" xfId="1" applyNumberFormat="1" applyFont="1" applyFill="1" applyBorder="1" applyAlignment="1" applyProtection="1">
      <alignment horizontal="center"/>
    </xf>
    <xf numFmtId="164" fontId="18" fillId="4" borderId="8" xfId="1" applyFont="1" applyFill="1" applyBorder="1" applyAlignment="1">
      <alignment horizontal="center"/>
    </xf>
    <xf numFmtId="164" fontId="18" fillId="4" borderId="39" xfId="1" applyFont="1" applyFill="1" applyBorder="1" applyAlignment="1">
      <alignment horizontal="center"/>
    </xf>
    <xf numFmtId="169" fontId="18" fillId="4" borderId="7" xfId="1" applyNumberFormat="1" applyFont="1" applyFill="1" applyBorder="1" applyAlignment="1">
      <alignment horizontal="center"/>
    </xf>
    <xf numFmtId="164" fontId="18" fillId="4" borderId="7" xfId="1" applyFont="1" applyFill="1" applyBorder="1" applyAlignment="1">
      <alignment horizontal="center"/>
    </xf>
    <xf numFmtId="164" fontId="18" fillId="4" borderId="40" xfId="1" applyFont="1" applyFill="1" applyBorder="1" applyAlignment="1">
      <alignment horizontal="center"/>
    </xf>
    <xf numFmtId="164" fontId="13" fillId="0" borderId="47" xfId="1" applyFont="1" applyFill="1" applyBorder="1" applyAlignment="1">
      <alignment horizontal="center" wrapText="1"/>
    </xf>
    <xf numFmtId="37" fontId="13" fillId="0" borderId="0" xfId="1" applyNumberFormat="1" applyFont="1" applyFill="1" applyBorder="1" applyAlignment="1" applyProtection="1">
      <alignment horizontal="center"/>
    </xf>
    <xf numFmtId="166" fontId="13" fillId="0" borderId="37" xfId="1" applyNumberFormat="1" applyFont="1" applyFill="1" applyBorder="1" applyAlignment="1" applyProtection="1">
      <alignment horizontal="center"/>
    </xf>
    <xf numFmtId="166" fontId="13" fillId="0" borderId="8" xfId="1" applyNumberFormat="1" applyFont="1" applyFill="1" applyBorder="1" applyAlignment="1" applyProtection="1">
      <alignment horizontal="center"/>
    </xf>
    <xf numFmtId="166" fontId="13" fillId="0" borderId="39" xfId="1" applyNumberFormat="1" applyFont="1" applyFill="1" applyBorder="1" applyAlignment="1" applyProtection="1">
      <alignment horizontal="center"/>
    </xf>
    <xf numFmtId="166" fontId="13" fillId="0" borderId="0" xfId="1" applyNumberFormat="1" applyFont="1" applyFill="1" applyBorder="1" applyAlignment="1" applyProtection="1">
      <alignment horizontal="center"/>
    </xf>
    <xf numFmtId="169" fontId="13" fillId="0" borderId="7" xfId="1" applyNumberFormat="1" applyFont="1" applyFill="1" applyBorder="1" applyAlignment="1" applyProtection="1">
      <alignment horizontal="center"/>
    </xf>
    <xf numFmtId="166" fontId="13" fillId="0" borderId="7" xfId="1" applyNumberFormat="1" applyFont="1" applyFill="1" applyBorder="1" applyAlignment="1" applyProtection="1">
      <alignment horizontal="center"/>
    </xf>
    <xf numFmtId="37" fontId="13" fillId="0" borderId="7" xfId="1" applyNumberFormat="1" applyFont="1" applyFill="1" applyBorder="1" applyAlignment="1" applyProtection="1">
      <alignment horizontal="center"/>
    </xf>
    <xf numFmtId="168" fontId="13" fillId="0" borderId="0" xfId="1" applyNumberFormat="1" applyFont="1" applyFill="1" applyBorder="1" applyAlignment="1" applyProtection="1">
      <alignment horizontal="center"/>
    </xf>
    <xf numFmtId="168" fontId="13" fillId="0" borderId="40" xfId="1" applyNumberFormat="1" applyFont="1" applyFill="1" applyBorder="1" applyAlignment="1" applyProtection="1">
      <alignment horizontal="center"/>
    </xf>
    <xf numFmtId="164" fontId="13" fillId="0" borderId="47" xfId="1" applyFont="1" applyFill="1" applyBorder="1" applyAlignment="1">
      <alignment horizontal="left"/>
    </xf>
    <xf numFmtId="164" fontId="18" fillId="0" borderId="0" xfId="1" applyFont="1" applyFill="1" applyBorder="1" applyAlignment="1">
      <alignment horizontal="center"/>
    </xf>
    <xf numFmtId="164" fontId="25" fillId="0" borderId="47" xfId="1" applyFont="1" applyFill="1" applyBorder="1"/>
    <xf numFmtId="37" fontId="25" fillId="0" borderId="0" xfId="1" applyNumberFormat="1" applyFont="1" applyFill="1" applyBorder="1" applyAlignment="1" applyProtection="1">
      <alignment horizontal="center"/>
    </xf>
    <xf numFmtId="166" fontId="25" fillId="0" borderId="37" xfId="1" applyNumberFormat="1" applyFont="1" applyFill="1" applyBorder="1" applyAlignment="1" applyProtection="1">
      <alignment horizontal="center"/>
    </xf>
    <xf numFmtId="166" fontId="25" fillId="0" borderId="8" xfId="1" applyNumberFormat="1" applyFont="1" applyFill="1" applyBorder="1" applyAlignment="1" applyProtection="1">
      <alignment horizontal="center"/>
    </xf>
    <xf numFmtId="166" fontId="25" fillId="0" borderId="39" xfId="1" applyNumberFormat="1" applyFont="1" applyFill="1" applyBorder="1" applyAlignment="1" applyProtection="1">
      <alignment horizontal="center"/>
    </xf>
    <xf numFmtId="166" fontId="25" fillId="0" borderId="0" xfId="1" applyNumberFormat="1" applyFont="1" applyFill="1" applyBorder="1" applyAlignment="1" applyProtection="1">
      <alignment horizontal="center"/>
    </xf>
    <xf numFmtId="169" fontId="25" fillId="0" borderId="7" xfId="1" applyNumberFormat="1" applyFont="1" applyFill="1" applyBorder="1" applyAlignment="1" applyProtection="1">
      <alignment horizontal="center"/>
    </xf>
    <xf numFmtId="166" fontId="25" fillId="0" borderId="7" xfId="1" applyNumberFormat="1" applyFont="1" applyFill="1" applyBorder="1" applyAlignment="1" applyProtection="1">
      <alignment horizontal="center"/>
    </xf>
    <xf numFmtId="168" fontId="25" fillId="0" borderId="0" xfId="1" applyNumberFormat="1" applyFont="1" applyFill="1" applyBorder="1" applyAlignment="1" applyProtection="1">
      <alignment horizontal="center"/>
    </xf>
    <xf numFmtId="168" fontId="25" fillId="0" borderId="40" xfId="1" applyNumberFormat="1" applyFont="1" applyFill="1" applyBorder="1" applyAlignment="1" applyProtection="1">
      <alignment horizontal="center"/>
    </xf>
    <xf numFmtId="164" fontId="19" fillId="0" borderId="47" xfId="1" applyFont="1" applyFill="1" applyBorder="1"/>
    <xf numFmtId="37" fontId="19" fillId="0" borderId="0" xfId="1" applyNumberFormat="1" applyFont="1" applyFill="1" applyBorder="1" applyProtection="1"/>
    <xf numFmtId="166" fontId="19" fillId="0" borderId="37" xfId="1" applyNumberFormat="1" applyFont="1" applyFill="1" applyBorder="1" applyAlignment="1" applyProtection="1">
      <alignment horizontal="center"/>
    </xf>
    <xf numFmtId="166" fontId="19" fillId="0" borderId="37" xfId="1" applyNumberFormat="1" applyFont="1" applyFill="1" applyBorder="1" applyAlignment="1" applyProtection="1">
      <alignment horizontal="right"/>
    </xf>
    <xf numFmtId="166" fontId="19" fillId="0" borderId="8" xfId="1" applyNumberFormat="1" applyFont="1" applyFill="1" applyBorder="1" applyAlignment="1" applyProtection="1">
      <alignment horizontal="right"/>
    </xf>
    <xf numFmtId="166" fontId="19" fillId="0" borderId="39" xfId="1" applyNumberFormat="1" applyFont="1" applyFill="1" applyBorder="1" applyProtection="1"/>
    <xf numFmtId="166" fontId="19" fillId="0" borderId="0" xfId="1" applyNumberFormat="1" applyFont="1" applyFill="1" applyBorder="1" applyProtection="1"/>
    <xf numFmtId="169" fontId="19" fillId="0" borderId="7" xfId="1" applyNumberFormat="1" applyFont="1" applyFill="1" applyBorder="1" applyAlignment="1" applyProtection="1">
      <alignment horizontal="center"/>
    </xf>
    <xf numFmtId="166" fontId="19" fillId="0" borderId="7" xfId="1" applyNumberFormat="1" applyFont="1" applyFill="1" applyBorder="1" applyAlignment="1" applyProtection="1">
      <alignment horizontal="right"/>
    </xf>
    <xf numFmtId="37" fontId="19" fillId="0" borderId="7" xfId="1" applyNumberFormat="1" applyFont="1" applyFill="1" applyBorder="1" applyProtection="1"/>
    <xf numFmtId="168" fontId="19" fillId="0" borderId="0" xfId="1" applyNumberFormat="1" applyFont="1" applyFill="1" applyBorder="1" applyAlignment="1" applyProtection="1">
      <alignment horizontal="center"/>
    </xf>
    <xf numFmtId="168" fontId="19" fillId="0" borderId="40" xfId="1" applyNumberFormat="1" applyFont="1" applyFill="1" applyBorder="1" applyAlignment="1" applyProtection="1">
      <alignment horizontal="center"/>
    </xf>
    <xf numFmtId="164" fontId="19" fillId="0" borderId="48" xfId="1" applyFont="1" applyFill="1" applyBorder="1"/>
    <xf numFmtId="164" fontId="19" fillId="0" borderId="23" xfId="1" applyFont="1" applyFill="1" applyBorder="1"/>
    <xf numFmtId="37" fontId="19" fillId="0" borderId="23" xfId="1" applyNumberFormat="1" applyFont="1" applyFill="1" applyBorder="1" applyProtection="1"/>
    <xf numFmtId="166" fontId="19" fillId="0" borderId="49" xfId="1" applyNumberFormat="1" applyFont="1" applyFill="1" applyBorder="1" applyProtection="1"/>
    <xf numFmtId="166" fontId="19" fillId="0" borderId="49" xfId="1" applyNumberFormat="1" applyFont="1" applyFill="1" applyBorder="1" applyAlignment="1" applyProtection="1">
      <alignment horizontal="right"/>
    </xf>
    <xf numFmtId="166" fontId="19" fillId="0" borderId="23" xfId="1" applyNumberFormat="1" applyFont="1" applyFill="1" applyBorder="1" applyProtection="1"/>
    <xf numFmtId="166" fontId="19" fillId="0" borderId="25" xfId="1" applyNumberFormat="1" applyFont="1" applyFill="1" applyBorder="1" applyProtection="1"/>
    <xf numFmtId="164" fontId="19" fillId="0" borderId="50" xfId="1" applyFont="1" applyFill="1" applyBorder="1"/>
    <xf numFmtId="169" fontId="19" fillId="0" borderId="24" xfId="1" applyNumberFormat="1" applyFont="1" applyFill="1" applyBorder="1" applyAlignment="1" applyProtection="1">
      <alignment horizontal="center"/>
    </xf>
    <xf numFmtId="166" fontId="19" fillId="0" borderId="24" xfId="1" applyNumberFormat="1" applyFont="1" applyFill="1" applyBorder="1" applyAlignment="1" applyProtection="1">
      <alignment horizontal="right"/>
    </xf>
    <xf numFmtId="37" fontId="19" fillId="0" borderId="24" xfId="1" applyNumberFormat="1" applyFont="1" applyFill="1" applyBorder="1" applyProtection="1"/>
    <xf numFmtId="37" fontId="19" fillId="0" borderId="23" xfId="1" applyNumberFormat="1" applyFont="1" applyFill="1" applyBorder="1" applyAlignment="1" applyProtection="1">
      <alignment horizontal="center"/>
    </xf>
    <xf numFmtId="168" fontId="19" fillId="0" borderId="51" xfId="1" applyNumberFormat="1" applyFont="1" applyFill="1" applyBorder="1" applyAlignment="1" applyProtection="1">
      <alignment horizontal="center"/>
    </xf>
    <xf numFmtId="0" fontId="13" fillId="0" borderId="0" xfId="2" applyFont="1"/>
    <xf numFmtId="169" fontId="19" fillId="0" borderId="0" xfId="2" applyNumberFormat="1" applyFont="1"/>
    <xf numFmtId="164" fontId="15" fillId="2" borderId="52"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53"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54" xfId="1" applyFont="1" applyFill="1" applyBorder="1"/>
    <xf numFmtId="169" fontId="15" fillId="2" borderId="3" xfId="1" applyNumberFormat="1" applyFont="1" applyFill="1" applyBorder="1" applyAlignment="1">
      <alignment horizontal="centerContinuous"/>
    </xf>
    <xf numFmtId="164" fontId="15" fillId="2" borderId="53" xfId="1" applyFont="1" applyFill="1" applyBorder="1" applyAlignment="1">
      <alignment horizontal="centerContinuous"/>
    </xf>
    <xf numFmtId="164" fontId="15" fillId="2" borderId="3" xfId="1" applyFont="1" applyFill="1" applyBorder="1"/>
    <xf numFmtId="164" fontId="15" fillId="2" borderId="55" xfId="1" applyFont="1" applyFill="1" applyBorder="1" applyAlignment="1">
      <alignment horizontal="centerContinuous"/>
    </xf>
    <xf numFmtId="0" fontId="18" fillId="0" borderId="0" xfId="2" applyFont="1"/>
    <xf numFmtId="0" fontId="14" fillId="2" borderId="56" xfId="1" applyNumberFormat="1" applyFont="1" applyFill="1" applyBorder="1" applyAlignment="1">
      <alignment horizontal="center"/>
    </xf>
    <xf numFmtId="164" fontId="15" fillId="2" borderId="0" xfId="1" applyFont="1" applyFill="1" applyBorder="1" applyAlignment="1" applyProtection="1">
      <alignment horizontal="center"/>
    </xf>
    <xf numFmtId="164" fontId="15" fillId="2" borderId="27" xfId="1" applyFont="1" applyFill="1" applyBorder="1" applyAlignment="1">
      <alignment horizontal="centerContinuous"/>
    </xf>
    <xf numFmtId="37" fontId="15" fillId="2" borderId="27" xfId="1" applyNumberFormat="1" applyFont="1" applyFill="1" applyBorder="1" applyAlignment="1" applyProtection="1">
      <alignment horizontal="centerContinuous"/>
    </xf>
    <xf numFmtId="164" fontId="15" fillId="2" borderId="57" xfId="1" applyFont="1" applyFill="1" applyBorder="1" applyAlignment="1">
      <alignment horizontal="centerContinuous"/>
    </xf>
    <xf numFmtId="0" fontId="14" fillId="2" borderId="58"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4" xfId="1" applyNumberFormat="1" applyFont="1" applyFill="1" applyBorder="1" applyAlignment="1" applyProtection="1">
      <alignment horizontal="center"/>
    </xf>
    <xf numFmtId="0" fontId="15" fillId="2" borderId="15" xfId="1" applyNumberFormat="1" applyFont="1" applyFill="1" applyBorder="1" applyAlignment="1">
      <alignment horizontal="center"/>
    </xf>
    <xf numFmtId="0" fontId="15" fillId="2" borderId="59" xfId="1" applyNumberFormat="1" applyFont="1" applyFill="1" applyBorder="1" applyAlignment="1" applyProtection="1">
      <alignment horizontal="center"/>
    </xf>
    <xf numFmtId="0" fontId="15" fillId="2" borderId="60" xfId="1" applyNumberFormat="1" applyFont="1" applyFill="1" applyBorder="1" applyAlignment="1" applyProtection="1">
      <alignment horizontal="center"/>
    </xf>
    <xf numFmtId="0" fontId="18" fillId="0" borderId="0" xfId="2" applyNumberFormat="1" applyFont="1"/>
    <xf numFmtId="164" fontId="18" fillId="0" borderId="61" xfId="1" applyFont="1" applyFill="1" applyBorder="1"/>
    <xf numFmtId="164" fontId="18" fillId="0" borderId="62" xfId="1" applyFont="1" applyFill="1" applyBorder="1"/>
    <xf numFmtId="164" fontId="18" fillId="0" borderId="19" xfId="1" applyFont="1" applyFill="1" applyBorder="1"/>
    <xf numFmtId="164" fontId="18" fillId="0" borderId="63" xfId="1" applyFont="1" applyFill="1" applyBorder="1"/>
    <xf numFmtId="164" fontId="18" fillId="0" borderId="64" xfId="1" applyFont="1" applyFill="1" applyBorder="1"/>
    <xf numFmtId="164" fontId="18" fillId="0" borderId="0" xfId="1" applyFont="1" applyFill="1" applyBorder="1" applyAlignment="1">
      <alignment horizontal="right"/>
    </xf>
    <xf numFmtId="164" fontId="18" fillId="0" borderId="27" xfId="1" applyFont="1" applyFill="1" applyBorder="1"/>
    <xf numFmtId="164" fontId="18" fillId="0" borderId="57" xfId="1" applyFont="1" applyFill="1" applyBorder="1"/>
    <xf numFmtId="164" fontId="20" fillId="0" borderId="64" xfId="1" applyFont="1" applyFill="1" applyBorder="1" applyAlignment="1"/>
    <xf numFmtId="37" fontId="20" fillId="0" borderId="27" xfId="1" applyNumberFormat="1" applyFont="1" applyFill="1" applyBorder="1" applyAlignment="1" applyProtection="1">
      <alignment horizontal="center"/>
    </xf>
    <xf numFmtId="168" fontId="20" fillId="0" borderId="57" xfId="1" applyNumberFormat="1" applyFont="1" applyFill="1" applyBorder="1" applyAlignment="1" applyProtection="1">
      <alignment horizontal="center"/>
    </xf>
    <xf numFmtId="0" fontId="20" fillId="0" borderId="0" xfId="2" applyFont="1"/>
    <xf numFmtId="164" fontId="20" fillId="0" borderId="64" xfId="1" applyFont="1" applyFill="1" applyBorder="1" applyAlignment="1">
      <alignment horizontal="center"/>
    </xf>
    <xf numFmtId="166" fontId="22" fillId="0" borderId="27" xfId="1" applyNumberFormat="1" applyFont="1" applyFill="1" applyBorder="1" applyAlignment="1" applyProtection="1">
      <alignment horizontal="center"/>
    </xf>
    <xf numFmtId="37" fontId="22" fillId="0" borderId="27" xfId="1" applyNumberFormat="1" applyFont="1" applyFill="1" applyBorder="1" applyAlignment="1" applyProtection="1">
      <alignment horizontal="center"/>
    </xf>
    <xf numFmtId="164" fontId="22" fillId="0" borderId="57" xfId="1" applyFont="1" applyFill="1" applyBorder="1" applyAlignment="1">
      <alignment horizontal="center"/>
    </xf>
    <xf numFmtId="0" fontId="22" fillId="0" borderId="0" xfId="2" applyFont="1"/>
    <xf numFmtId="164" fontId="20" fillId="0" borderId="64" xfId="1" applyFont="1" applyFill="1" applyBorder="1" applyAlignment="1">
      <alignment horizontal="left"/>
    </xf>
    <xf numFmtId="164" fontId="22" fillId="0" borderId="64" xfId="1" applyFont="1" applyFill="1" applyBorder="1"/>
    <xf numFmtId="164" fontId="24" fillId="0" borderId="64" xfId="1" applyFont="1" applyFill="1" applyBorder="1" applyAlignment="1">
      <alignment horizontal="left"/>
    </xf>
    <xf numFmtId="37" fontId="24" fillId="0" borderId="27" xfId="1" applyNumberFormat="1" applyFont="1" applyFill="1" applyBorder="1" applyAlignment="1" applyProtection="1">
      <alignment horizontal="center"/>
    </xf>
    <xf numFmtId="168" fontId="24" fillId="0" borderId="57" xfId="1" applyNumberFormat="1" applyFont="1" applyFill="1" applyBorder="1" applyAlignment="1" applyProtection="1">
      <alignment horizontal="center"/>
    </xf>
    <xf numFmtId="164" fontId="24" fillId="0" borderId="64" xfId="1" applyFont="1" applyFill="1" applyBorder="1" applyAlignment="1">
      <alignment horizontal="right"/>
    </xf>
    <xf numFmtId="164" fontId="24" fillId="0" borderId="57" xfId="1" applyFont="1" applyFill="1" applyBorder="1" applyAlignment="1">
      <alignment horizontal="center"/>
    </xf>
    <xf numFmtId="164" fontId="22" fillId="0" borderId="64" xfId="1" applyFont="1" applyFill="1" applyBorder="1" applyAlignment="1">
      <alignment horizontal="right"/>
    </xf>
    <xf numFmtId="164" fontId="18" fillId="0" borderId="64" xfId="1" applyFont="1" applyFill="1" applyBorder="1" applyAlignment="1">
      <alignment horizontal="right"/>
    </xf>
    <xf numFmtId="37" fontId="18" fillId="0" borderId="27" xfId="1" applyNumberFormat="1" applyFont="1" applyFill="1" applyBorder="1" applyAlignment="1" applyProtection="1">
      <alignment horizontal="center"/>
    </xf>
    <xf numFmtId="168" fontId="18" fillId="0" borderId="57" xfId="1" applyNumberFormat="1" applyFont="1" applyFill="1" applyBorder="1" applyAlignment="1" applyProtection="1">
      <alignment horizontal="center"/>
    </xf>
    <xf numFmtId="164" fontId="18" fillId="5" borderId="64" xfId="1" applyFont="1" applyFill="1" applyBorder="1"/>
    <xf numFmtId="164" fontId="18" fillId="5" borderId="0" xfId="1" applyFont="1" applyFill="1" applyBorder="1" applyAlignment="1">
      <alignment horizontal="center"/>
    </xf>
    <xf numFmtId="164" fontId="18" fillId="5" borderId="7" xfId="1" applyFont="1" applyFill="1" applyBorder="1" applyAlignment="1">
      <alignment horizontal="center"/>
    </xf>
    <xf numFmtId="37" fontId="18" fillId="5" borderId="0" xfId="1" applyNumberFormat="1" applyFont="1" applyFill="1" applyBorder="1" applyAlignment="1" applyProtection="1">
      <alignment horizontal="center"/>
    </xf>
    <xf numFmtId="37" fontId="18" fillId="5" borderId="27" xfId="1" applyNumberFormat="1" applyFont="1" applyFill="1" applyBorder="1" applyAlignment="1" applyProtection="1">
      <alignment horizontal="center"/>
    </xf>
    <xf numFmtId="164" fontId="18" fillId="5" borderId="8" xfId="1" applyFont="1" applyFill="1" applyBorder="1" applyAlignment="1">
      <alignment horizontal="center"/>
    </xf>
    <xf numFmtId="164" fontId="18" fillId="5" borderId="39" xfId="1" applyFont="1" applyFill="1" applyBorder="1" applyAlignment="1">
      <alignment horizontal="center"/>
    </xf>
    <xf numFmtId="169" fontId="18" fillId="5" borderId="7" xfId="1" applyNumberFormat="1" applyFont="1" applyFill="1" applyBorder="1" applyAlignment="1">
      <alignment horizontal="center"/>
    </xf>
    <xf numFmtId="164" fontId="18" fillId="5" borderId="57" xfId="1" applyFont="1" applyFill="1" applyBorder="1" applyAlignment="1">
      <alignment horizontal="center"/>
    </xf>
    <xf numFmtId="164" fontId="13" fillId="0" borderId="64" xfId="1" applyFont="1" applyFill="1" applyBorder="1" applyAlignment="1">
      <alignment horizontal="center" wrapText="1"/>
    </xf>
    <xf numFmtId="37" fontId="13" fillId="0" borderId="27" xfId="1" applyNumberFormat="1" applyFont="1" applyFill="1" applyBorder="1" applyAlignment="1" applyProtection="1">
      <alignment horizontal="center"/>
    </xf>
    <xf numFmtId="168" fontId="13" fillId="0" borderId="57" xfId="1" applyNumberFormat="1" applyFont="1" applyFill="1" applyBorder="1" applyAlignment="1" applyProtection="1">
      <alignment horizontal="center"/>
    </xf>
    <xf numFmtId="164" fontId="13" fillId="0" borderId="64" xfId="1" applyFont="1" applyFill="1" applyBorder="1" applyAlignment="1">
      <alignment horizontal="left"/>
    </xf>
    <xf numFmtId="164" fontId="25" fillId="0" borderId="64" xfId="1" applyFont="1" applyFill="1" applyBorder="1"/>
    <xf numFmtId="168" fontId="25" fillId="0" borderId="57" xfId="1" applyNumberFormat="1" applyFont="1" applyFill="1" applyBorder="1" applyAlignment="1" applyProtection="1">
      <alignment horizontal="center"/>
    </xf>
    <xf numFmtId="166" fontId="18" fillId="0" borderId="0" xfId="1" applyNumberFormat="1" applyFont="1" applyFill="1" applyBorder="1" applyAlignment="1" applyProtection="1">
      <alignment horizontal="right"/>
    </xf>
    <xf numFmtId="37" fontId="18" fillId="0" borderId="27" xfId="1" applyNumberFormat="1" applyFont="1" applyFill="1" applyBorder="1" applyProtection="1"/>
    <xf numFmtId="166" fontId="18" fillId="0" borderId="8" xfId="1" applyNumberFormat="1" applyFont="1" applyFill="1" applyBorder="1" applyAlignment="1" applyProtection="1">
      <alignment horizontal="right"/>
    </xf>
    <xf numFmtId="166" fontId="18" fillId="0" borderId="39" xfId="1" applyNumberFormat="1" applyFont="1" applyFill="1" applyBorder="1" applyProtection="1"/>
    <xf numFmtId="166" fontId="18" fillId="0" borderId="0" xfId="1" applyNumberFormat="1" applyFont="1" applyFill="1" applyBorder="1" applyProtection="1"/>
    <xf numFmtId="166" fontId="18" fillId="0" borderId="7" xfId="1" applyNumberFormat="1" applyFont="1" applyFill="1" applyBorder="1" applyAlignment="1" applyProtection="1">
      <alignment horizontal="right"/>
    </xf>
    <xf numFmtId="37" fontId="18" fillId="0" borderId="7" xfId="1" applyNumberFormat="1" applyFont="1" applyFill="1" applyBorder="1" applyProtection="1"/>
    <xf numFmtId="164" fontId="18" fillId="0" borderId="65" xfId="1" applyFont="1" applyFill="1" applyBorder="1"/>
    <xf numFmtId="164" fontId="18" fillId="0" borderId="11" xfId="1" applyFont="1" applyFill="1" applyBorder="1"/>
    <xf numFmtId="37" fontId="18" fillId="0" borderId="11" xfId="1" applyNumberFormat="1" applyFont="1" applyFill="1" applyBorder="1" applyProtection="1"/>
    <xf numFmtId="166" fontId="18" fillId="0" borderId="12" xfId="1" applyNumberFormat="1" applyFont="1" applyFill="1" applyBorder="1" applyProtection="1"/>
    <xf numFmtId="166" fontId="18" fillId="0" borderId="11" xfId="1" applyNumberFormat="1" applyFont="1" applyFill="1" applyBorder="1" applyAlignment="1" applyProtection="1">
      <alignment horizontal="right"/>
    </xf>
    <xf numFmtId="166" fontId="18" fillId="0" borderId="14" xfId="1" applyNumberFormat="1" applyFont="1" applyFill="1" applyBorder="1" applyProtection="1"/>
    <xf numFmtId="166" fontId="18" fillId="0" borderId="15" xfId="1" applyNumberFormat="1" applyFont="1" applyFill="1" applyBorder="1" applyProtection="1"/>
    <xf numFmtId="164" fontId="18" fillId="0" borderId="59" xfId="1" applyFont="1" applyFill="1" applyBorder="1"/>
    <xf numFmtId="166" fontId="18" fillId="0" borderId="11" xfId="1" applyNumberFormat="1" applyFont="1" applyFill="1" applyBorder="1" applyProtection="1"/>
    <xf numFmtId="169" fontId="18" fillId="0" borderId="12" xfId="1" applyNumberFormat="1" applyFont="1" applyFill="1" applyBorder="1" applyAlignment="1" applyProtection="1">
      <alignment horizontal="center"/>
    </xf>
    <xf numFmtId="37" fontId="18" fillId="0" borderId="14" xfId="1" applyNumberFormat="1" applyFont="1" applyFill="1" applyBorder="1" applyProtection="1"/>
    <xf numFmtId="166" fontId="18" fillId="0" borderId="12" xfId="1" applyNumberFormat="1" applyFont="1" applyFill="1" applyBorder="1" applyAlignment="1" applyProtection="1">
      <alignment horizontal="right"/>
    </xf>
    <xf numFmtId="37" fontId="18" fillId="0" borderId="12" xfId="1" applyNumberFormat="1" applyFont="1" applyFill="1" applyBorder="1" applyProtection="1"/>
    <xf numFmtId="37" fontId="18" fillId="0" borderId="11" xfId="1" applyNumberFormat="1" applyFont="1" applyFill="1" applyBorder="1" applyAlignment="1" applyProtection="1">
      <alignment horizontal="center"/>
    </xf>
    <xf numFmtId="168" fontId="18" fillId="0" borderId="60" xfId="1" applyNumberFormat="1" applyFont="1" applyFill="1" applyBorder="1" applyAlignment="1" applyProtection="1">
      <alignment horizontal="center"/>
    </xf>
    <xf numFmtId="169" fontId="18" fillId="0" borderId="0" xfId="2" applyNumberFormat="1" applyFont="1"/>
    <xf numFmtId="0" fontId="28" fillId="0" borderId="0" xfId="0" applyFont="1"/>
    <xf numFmtId="0" fontId="29" fillId="0" borderId="0" xfId="0" applyFont="1" applyAlignment="1">
      <alignment horizontal="center"/>
    </xf>
    <xf numFmtId="0" fontId="30" fillId="2" borderId="33" xfId="0" applyFont="1" applyFill="1" applyBorder="1"/>
    <xf numFmtId="0" fontId="30" fillId="2" borderId="32" xfId="0" applyFont="1" applyFill="1" applyBorder="1" applyAlignment="1">
      <alignment wrapText="1"/>
    </xf>
    <xf numFmtId="0" fontId="30" fillId="2" borderId="66" xfId="0" applyFont="1" applyFill="1" applyBorder="1" applyAlignment="1">
      <alignment horizontal="center"/>
    </xf>
    <xf numFmtId="0" fontId="30" fillId="2" borderId="67" xfId="0" applyFont="1" applyFill="1" applyBorder="1" applyAlignment="1">
      <alignment horizontal="center"/>
    </xf>
    <xf numFmtId="0" fontId="30" fillId="2" borderId="68" xfId="0" applyFont="1" applyFill="1" applyBorder="1"/>
    <xf numFmtId="49" fontId="30" fillId="2" borderId="70" xfId="0" applyNumberFormat="1" applyFont="1" applyFill="1" applyBorder="1" applyAlignment="1">
      <alignment horizontal="center" vertical="center"/>
    </xf>
    <xf numFmtId="49" fontId="30" fillId="2" borderId="71" xfId="0" applyNumberFormat="1" applyFont="1" applyFill="1" applyBorder="1" applyAlignment="1">
      <alignment wrapText="1"/>
    </xf>
    <xf numFmtId="49" fontId="30" fillId="2" borderId="72" xfId="0" applyNumberFormat="1" applyFont="1" applyFill="1" applyBorder="1" applyAlignment="1">
      <alignment horizontal="center" vertical="center"/>
    </xf>
    <xf numFmtId="49" fontId="30" fillId="2" borderId="73" xfId="0" applyNumberFormat="1" applyFont="1" applyFill="1" applyBorder="1" applyAlignment="1">
      <alignment horizontal="center" vertical="center"/>
    </xf>
    <xf numFmtId="49" fontId="30" fillId="2" borderId="74" xfId="0" applyNumberFormat="1" applyFont="1" applyFill="1" applyBorder="1" applyAlignment="1">
      <alignment horizontal="center" vertical="center"/>
    </xf>
    <xf numFmtId="1" fontId="30" fillId="2" borderId="70" xfId="0" applyNumberFormat="1" applyFont="1" applyFill="1" applyBorder="1" applyAlignment="1">
      <alignment horizontal="center" vertical="center"/>
    </xf>
    <xf numFmtId="49" fontId="30" fillId="2" borderId="75" xfId="0" applyNumberFormat="1" applyFont="1" applyFill="1" applyBorder="1" applyAlignment="1">
      <alignment horizontal="center" vertical="center"/>
    </xf>
    <xf numFmtId="49" fontId="30" fillId="2" borderId="71" xfId="0" applyNumberFormat="1" applyFont="1" applyFill="1" applyBorder="1" applyAlignment="1">
      <alignment horizontal="center" vertical="center"/>
    </xf>
    <xf numFmtId="0" fontId="31" fillId="0" borderId="8" xfId="0" applyFont="1" applyBorder="1"/>
    <xf numFmtId="3" fontId="31" fillId="0" borderId="0" xfId="0" applyNumberFormat="1" applyFont="1" applyBorder="1" applyAlignment="1">
      <alignment horizontal="center"/>
    </xf>
    <xf numFmtId="166" fontId="31" fillId="0" borderId="76" xfId="0" applyNumberFormat="1" applyFont="1" applyBorder="1" applyAlignment="1">
      <alignment horizontal="center"/>
    </xf>
    <xf numFmtId="166" fontId="31" fillId="6" borderId="74" xfId="0" applyNumberFormat="1" applyFont="1" applyFill="1" applyBorder="1"/>
    <xf numFmtId="166" fontId="31" fillId="0" borderId="0" xfId="0" applyNumberFormat="1" applyFont="1" applyBorder="1" applyAlignment="1">
      <alignment horizontal="center"/>
    </xf>
    <xf numFmtId="165" fontId="31" fillId="0" borderId="27" xfId="0" applyNumberFormat="1" applyFont="1" applyBorder="1" applyAlignment="1">
      <alignment horizontal="center"/>
    </xf>
    <xf numFmtId="165" fontId="31" fillId="0" borderId="8" xfId="0" applyNumberFormat="1" applyFont="1" applyBorder="1" applyAlignment="1">
      <alignment horizontal="center"/>
    </xf>
    <xf numFmtId="0" fontId="31" fillId="7" borderId="77" xfId="0" applyFont="1" applyFill="1" applyBorder="1"/>
    <xf numFmtId="0" fontId="31" fillId="7" borderId="78" xfId="0" applyFont="1" applyFill="1" applyBorder="1"/>
    <xf numFmtId="3" fontId="31" fillId="7" borderId="79" xfId="0" applyNumberFormat="1" applyFont="1" applyFill="1" applyBorder="1" applyAlignment="1">
      <alignment horizontal="center"/>
    </xf>
    <xf numFmtId="166" fontId="31" fillId="7" borderId="80" xfId="0" applyNumberFormat="1" applyFont="1" applyFill="1" applyBorder="1" applyAlignment="1">
      <alignment horizontal="center"/>
    </xf>
    <xf numFmtId="166" fontId="31" fillId="7" borderId="79" xfId="0" applyNumberFormat="1" applyFont="1" applyFill="1" applyBorder="1" applyAlignment="1">
      <alignment horizontal="center"/>
    </xf>
    <xf numFmtId="165" fontId="31" fillId="7" borderId="81" xfId="0" applyNumberFormat="1" applyFont="1" applyFill="1" applyBorder="1" applyAlignment="1">
      <alignment horizontal="center"/>
    </xf>
    <xf numFmtId="165" fontId="31" fillId="7" borderId="78" xfId="0" applyNumberFormat="1" applyFont="1" applyFill="1" applyBorder="1" applyAlignment="1">
      <alignment horizontal="center"/>
    </xf>
    <xf numFmtId="166" fontId="31" fillId="6" borderId="82" xfId="0" applyNumberFormat="1" applyFont="1" applyFill="1" applyBorder="1"/>
    <xf numFmtId="0" fontId="31" fillId="0" borderId="39" xfId="0" applyFont="1" applyFill="1" applyBorder="1"/>
    <xf numFmtId="0" fontId="31" fillId="0" borderId="8" xfId="0" applyFont="1" applyFill="1" applyBorder="1"/>
    <xf numFmtId="3" fontId="31" fillId="0" borderId="0" xfId="0" applyNumberFormat="1" applyFont="1" applyFill="1" applyBorder="1" applyAlignment="1">
      <alignment horizontal="center"/>
    </xf>
    <xf numFmtId="166" fontId="31" fillId="0" borderId="79" xfId="0" applyNumberFormat="1" applyFont="1" applyFill="1" applyBorder="1" applyAlignment="1">
      <alignment horizontal="center"/>
    </xf>
    <xf numFmtId="166" fontId="31" fillId="0" borderId="79" xfId="0" applyNumberFormat="1" applyFont="1" applyFill="1" applyBorder="1"/>
    <xf numFmtId="166" fontId="31" fillId="0" borderId="0" xfId="0" applyNumberFormat="1" applyFont="1" applyFill="1" applyBorder="1" applyAlignment="1">
      <alignment horizontal="center"/>
    </xf>
    <xf numFmtId="165" fontId="31" fillId="0" borderId="0" xfId="0" applyNumberFormat="1" applyFont="1" applyFill="1" applyBorder="1" applyAlignment="1">
      <alignment horizontal="center"/>
    </xf>
    <xf numFmtId="165" fontId="31" fillId="0" borderId="8" xfId="0" applyNumberFormat="1" applyFont="1" applyFill="1" applyBorder="1" applyAlignment="1">
      <alignment horizontal="center"/>
    </xf>
    <xf numFmtId="3" fontId="11" fillId="8" borderId="79" xfId="0" applyNumberFormat="1" applyFont="1" applyFill="1" applyBorder="1" applyAlignment="1">
      <alignment horizontal="center"/>
    </xf>
    <xf numFmtId="166" fontId="11" fillId="8" borderId="80" xfId="0" applyNumberFormat="1" applyFont="1" applyFill="1" applyBorder="1" applyAlignment="1">
      <alignment horizontal="center"/>
    </xf>
    <xf numFmtId="166" fontId="11" fillId="6" borderId="82" xfId="0" applyNumberFormat="1" applyFont="1" applyFill="1" applyBorder="1"/>
    <xf numFmtId="166" fontId="11" fillId="8" borderId="79" xfId="0" applyNumberFormat="1" applyFont="1" applyFill="1" applyBorder="1" applyAlignment="1">
      <alignment horizontal="center"/>
    </xf>
    <xf numFmtId="165" fontId="11" fillId="8" borderId="81" xfId="0" applyNumberFormat="1" applyFont="1" applyFill="1" applyBorder="1" applyAlignment="1">
      <alignment horizontal="center"/>
    </xf>
    <xf numFmtId="165" fontId="11" fillId="8" borderId="78" xfId="0" applyNumberFormat="1" applyFont="1" applyFill="1" applyBorder="1" applyAlignment="1">
      <alignment horizontal="center"/>
    </xf>
    <xf numFmtId="0" fontId="31" fillId="0" borderId="0" xfId="0" applyFont="1" applyBorder="1"/>
    <xf numFmtId="165" fontId="31" fillId="0" borderId="0" xfId="0" applyNumberFormat="1" applyFont="1" applyBorder="1" applyAlignment="1">
      <alignment horizontal="center"/>
    </xf>
    <xf numFmtId="0" fontId="0" fillId="0" borderId="0" xfId="0" applyBorder="1"/>
    <xf numFmtId="3" fontId="11" fillId="9" borderId="79" xfId="0" applyNumberFormat="1" applyFont="1" applyFill="1" applyBorder="1" applyAlignment="1">
      <alignment horizontal="center"/>
    </xf>
    <xf numFmtId="166" fontId="11" fillId="9" borderId="80" xfId="0" applyNumberFormat="1" applyFont="1" applyFill="1" applyBorder="1" applyAlignment="1">
      <alignment horizontal="center"/>
    </xf>
    <xf numFmtId="166" fontId="11" fillId="6" borderId="83" xfId="0" applyNumberFormat="1" applyFont="1" applyFill="1" applyBorder="1"/>
    <xf numFmtId="166" fontId="11" fillId="9" borderId="79" xfId="0" applyNumberFormat="1" applyFont="1" applyFill="1" applyBorder="1" applyAlignment="1">
      <alignment horizontal="center"/>
    </xf>
    <xf numFmtId="165" fontId="11" fillId="9" borderId="81" xfId="0" applyNumberFormat="1" applyFont="1" applyFill="1" applyBorder="1" applyAlignment="1">
      <alignment horizontal="center"/>
    </xf>
    <xf numFmtId="165" fontId="11" fillId="9" borderId="78" xfId="0" applyNumberFormat="1" applyFont="1" applyFill="1" applyBorder="1" applyAlignment="1">
      <alignment horizontal="center"/>
    </xf>
    <xf numFmtId="0" fontId="32" fillId="0" borderId="0" xfId="0" applyFont="1" applyAlignment="1">
      <alignment horizontal="center"/>
    </xf>
    <xf numFmtId="166" fontId="31" fillId="10" borderId="74" xfId="0" applyNumberFormat="1" applyFont="1" applyFill="1" applyBorder="1" applyAlignment="1">
      <alignment horizontal="center"/>
    </xf>
    <xf numFmtId="170" fontId="31" fillId="0" borderId="0" xfId="0" applyNumberFormat="1" applyFont="1" applyBorder="1" applyAlignment="1">
      <alignment horizontal="center"/>
    </xf>
    <xf numFmtId="170" fontId="31" fillId="0" borderId="8" xfId="0" applyNumberFormat="1" applyFont="1" applyBorder="1" applyAlignment="1">
      <alignment horizontal="center"/>
    </xf>
    <xf numFmtId="3" fontId="31" fillId="0" borderId="86" xfId="0" applyNumberFormat="1" applyFont="1" applyBorder="1" applyAlignment="1">
      <alignment horizontal="center"/>
    </xf>
    <xf numFmtId="166" fontId="31" fillId="0" borderId="87" xfId="0" applyNumberFormat="1" applyFont="1" applyBorder="1" applyAlignment="1">
      <alignment horizontal="center"/>
    </xf>
    <xf numFmtId="166" fontId="31" fillId="0" borderId="84" xfId="0" applyNumberFormat="1" applyFont="1" applyBorder="1" applyAlignment="1">
      <alignment horizontal="center"/>
    </xf>
    <xf numFmtId="166" fontId="31" fillId="0" borderId="86" xfId="0" applyNumberFormat="1" applyFont="1" applyBorder="1" applyAlignment="1">
      <alignment horizontal="center"/>
    </xf>
    <xf numFmtId="170" fontId="31" fillId="0" borderId="86" xfId="0" applyNumberFormat="1" applyFont="1" applyBorder="1" applyAlignment="1">
      <alignment horizontal="center"/>
    </xf>
    <xf numFmtId="170" fontId="31" fillId="0" borderId="85" xfId="0" applyNumberFormat="1" applyFont="1" applyBorder="1" applyAlignment="1">
      <alignment horizontal="center"/>
    </xf>
    <xf numFmtId="3" fontId="31" fillId="0" borderId="70" xfId="0" applyNumberFormat="1" applyFont="1" applyBorder="1" applyAlignment="1">
      <alignment horizontal="center"/>
    </xf>
    <xf numFmtId="3" fontId="31" fillId="0" borderId="88" xfId="0" applyNumberFormat="1" applyFont="1" applyBorder="1" applyAlignment="1">
      <alignment horizontal="center"/>
    </xf>
    <xf numFmtId="166" fontId="31" fillId="0" borderId="89" xfId="0" applyNumberFormat="1" applyFont="1" applyBorder="1" applyAlignment="1">
      <alignment horizontal="center"/>
    </xf>
    <xf numFmtId="3" fontId="31" fillId="0" borderId="72" xfId="0" applyNumberFormat="1" applyFont="1" applyBorder="1" applyAlignment="1">
      <alignment horizontal="center"/>
    </xf>
    <xf numFmtId="166" fontId="31" fillId="0" borderId="73" xfId="0" applyNumberFormat="1" applyFont="1" applyBorder="1" applyAlignment="1">
      <alignment horizontal="center"/>
    </xf>
    <xf numFmtId="166" fontId="31" fillId="10" borderId="82" xfId="0" applyNumberFormat="1" applyFont="1" applyFill="1" applyBorder="1" applyAlignment="1">
      <alignment horizontal="center"/>
    </xf>
    <xf numFmtId="166" fontId="31" fillId="0" borderId="70" xfId="0" applyNumberFormat="1" applyFont="1" applyBorder="1" applyAlignment="1">
      <alignment horizontal="center"/>
    </xf>
    <xf numFmtId="166" fontId="31" fillId="0" borderId="88" xfId="0" applyNumberFormat="1" applyFont="1" applyBorder="1" applyAlignment="1">
      <alignment horizontal="center"/>
    </xf>
    <xf numFmtId="170" fontId="31" fillId="0" borderId="72" xfId="0" applyNumberFormat="1" applyFont="1" applyBorder="1" applyAlignment="1">
      <alignment horizontal="center"/>
    </xf>
    <xf numFmtId="170" fontId="31" fillId="0" borderId="71" xfId="0" applyNumberFormat="1" applyFont="1" applyBorder="1" applyAlignment="1">
      <alignment horizontal="center"/>
    </xf>
    <xf numFmtId="166" fontId="31" fillId="0" borderId="76" xfId="0" applyNumberFormat="1" applyFont="1" applyFill="1" applyBorder="1" applyAlignment="1">
      <alignment horizontal="center"/>
    </xf>
    <xf numFmtId="166" fontId="31" fillId="0" borderId="90" xfId="0" applyNumberFormat="1" applyFont="1" applyFill="1" applyBorder="1" applyAlignment="1">
      <alignment horizontal="center"/>
    </xf>
    <xf numFmtId="170" fontId="31" fillId="0" borderId="0" xfId="0" applyNumberFormat="1" applyFont="1" applyFill="1" applyBorder="1" applyAlignment="1">
      <alignment horizontal="center"/>
    </xf>
    <xf numFmtId="166" fontId="11" fillId="6" borderId="83" xfId="0" applyNumberFormat="1" applyFont="1" applyFill="1" applyBorder="1" applyAlignment="1">
      <alignment horizontal="center"/>
    </xf>
    <xf numFmtId="170" fontId="11" fillId="8" borderId="79" xfId="0" applyNumberFormat="1" applyFont="1" applyFill="1" applyBorder="1" applyAlignment="1">
      <alignment horizontal="center"/>
    </xf>
    <xf numFmtId="170" fontId="11" fillId="8" borderId="78" xfId="0" applyNumberFormat="1" applyFont="1" applyFill="1" applyBorder="1" applyAlignment="1">
      <alignment horizontal="center"/>
    </xf>
    <xf numFmtId="0" fontId="31" fillId="0" borderId="0" xfId="0" applyFont="1"/>
    <xf numFmtId="0" fontId="31" fillId="0" borderId="0" xfId="0" applyFont="1" applyAlignment="1">
      <alignment horizontal="center"/>
    </xf>
    <xf numFmtId="166" fontId="31" fillId="0" borderId="0" xfId="0" applyNumberFormat="1" applyFont="1"/>
    <xf numFmtId="3" fontId="0" fillId="0" borderId="0" xfId="0" applyNumberFormat="1"/>
    <xf numFmtId="3" fontId="31" fillId="0" borderId="38" xfId="0" applyNumberFormat="1" applyFont="1" applyFill="1" applyBorder="1" applyAlignment="1">
      <alignment horizontal="center"/>
    </xf>
    <xf numFmtId="166" fontId="31" fillId="0" borderId="38" xfId="0" applyNumberFormat="1" applyFont="1" applyFill="1" applyBorder="1" applyAlignment="1">
      <alignment horizontal="center"/>
    </xf>
    <xf numFmtId="170" fontId="31" fillId="0" borderId="8" xfId="0" applyNumberFormat="1" applyFont="1" applyFill="1" applyBorder="1" applyAlignment="1">
      <alignment horizontal="center"/>
    </xf>
    <xf numFmtId="0" fontId="0" fillId="0" borderId="0" xfId="0" applyFill="1" applyBorder="1"/>
    <xf numFmtId="3" fontId="31" fillId="0" borderId="86" xfId="0" applyNumberFormat="1" applyFont="1" applyFill="1" applyBorder="1" applyAlignment="1">
      <alignment horizontal="center"/>
    </xf>
    <xf numFmtId="3" fontId="31" fillId="0" borderId="91" xfId="0" applyNumberFormat="1" applyFont="1" applyFill="1" applyBorder="1" applyAlignment="1">
      <alignment horizontal="center"/>
    </xf>
    <xf numFmtId="166" fontId="31" fillId="0" borderId="87" xfId="0" applyNumberFormat="1" applyFont="1" applyFill="1" applyBorder="1" applyAlignment="1">
      <alignment horizontal="center"/>
    </xf>
    <xf numFmtId="166" fontId="31" fillId="0" borderId="84" xfId="0" applyNumberFormat="1" applyFont="1" applyFill="1" applyBorder="1" applyAlignment="1">
      <alignment horizontal="center"/>
    </xf>
    <xf numFmtId="166" fontId="31" fillId="0" borderId="91" xfId="0" applyNumberFormat="1" applyFont="1" applyFill="1" applyBorder="1" applyAlignment="1">
      <alignment horizontal="center"/>
    </xf>
    <xf numFmtId="170" fontId="31" fillId="0" borderId="86" xfId="0" applyNumberFormat="1" applyFont="1" applyFill="1" applyBorder="1" applyAlignment="1">
      <alignment horizontal="center"/>
    </xf>
    <xf numFmtId="170" fontId="31" fillId="0" borderId="85" xfId="0" applyNumberFormat="1" applyFont="1" applyFill="1" applyBorder="1" applyAlignment="1">
      <alignment horizontal="center"/>
    </xf>
    <xf numFmtId="3" fontId="31" fillId="0" borderId="72" xfId="0" applyNumberFormat="1" applyFont="1" applyFill="1" applyBorder="1" applyAlignment="1">
      <alignment horizontal="center"/>
    </xf>
    <xf numFmtId="3" fontId="31" fillId="0" borderId="88" xfId="0" applyNumberFormat="1" applyFont="1" applyFill="1" applyBorder="1" applyAlignment="1">
      <alignment horizontal="center"/>
    </xf>
    <xf numFmtId="166" fontId="31" fillId="0" borderId="73" xfId="0" applyNumberFormat="1" applyFont="1" applyFill="1" applyBorder="1" applyAlignment="1">
      <alignment horizontal="center"/>
    </xf>
    <xf numFmtId="166" fontId="31" fillId="0" borderId="72" xfId="0" applyNumberFormat="1" applyFont="1" applyFill="1" applyBorder="1" applyAlignment="1">
      <alignment horizontal="center"/>
    </xf>
    <xf numFmtId="166" fontId="31" fillId="0" borderId="88" xfId="0" applyNumberFormat="1" applyFont="1" applyFill="1" applyBorder="1" applyAlignment="1">
      <alignment horizontal="center"/>
    </xf>
    <xf numFmtId="170" fontId="31" fillId="0" borderId="72" xfId="0" applyNumberFormat="1" applyFont="1" applyFill="1" applyBorder="1" applyAlignment="1">
      <alignment horizontal="center"/>
    </xf>
    <xf numFmtId="170" fontId="31" fillId="0" borderId="71" xfId="0" applyNumberFormat="1" applyFont="1" applyFill="1" applyBorder="1" applyAlignment="1">
      <alignment horizontal="center"/>
    </xf>
    <xf numFmtId="0" fontId="33" fillId="0" borderId="0" xfId="0" applyFont="1"/>
    <xf numFmtId="0" fontId="16" fillId="0" borderId="0" xfId="2"/>
    <xf numFmtId="0" fontId="28" fillId="0" borderId="0" xfId="2" applyFont="1"/>
    <xf numFmtId="0" fontId="35" fillId="0" borderId="0" xfId="2" applyFont="1"/>
    <xf numFmtId="165" fontId="35" fillId="0" borderId="0" xfId="2" applyNumberFormat="1" applyFont="1"/>
    <xf numFmtId="0" fontId="35" fillId="0" borderId="0" xfId="2" applyFont="1" applyAlignment="1">
      <alignment horizontal="center"/>
    </xf>
    <xf numFmtId="0" fontId="30" fillId="2" borderId="33" xfId="2" applyFont="1" applyFill="1" applyBorder="1"/>
    <xf numFmtId="0" fontId="30" fillId="2" borderId="32" xfId="2" applyFont="1" applyFill="1" applyBorder="1" applyAlignment="1">
      <alignment wrapText="1"/>
    </xf>
    <xf numFmtId="0" fontId="30" fillId="2" borderId="66" xfId="2" applyFont="1" applyFill="1" applyBorder="1" applyAlignment="1">
      <alignment horizontal="center"/>
    </xf>
    <xf numFmtId="0" fontId="30" fillId="2" borderId="67" xfId="2" applyFont="1" applyFill="1" applyBorder="1" applyAlignment="1">
      <alignment horizontal="center"/>
    </xf>
    <xf numFmtId="0" fontId="30" fillId="2" borderId="68" xfId="2" applyFont="1" applyFill="1" applyBorder="1"/>
    <xf numFmtId="49" fontId="30" fillId="2" borderId="70" xfId="2" applyNumberFormat="1" applyFont="1" applyFill="1" applyBorder="1" applyAlignment="1">
      <alignment horizontal="center" vertical="center"/>
    </xf>
    <xf numFmtId="49" fontId="30" fillId="2" borderId="71" xfId="2" applyNumberFormat="1" applyFont="1" applyFill="1" applyBorder="1" applyAlignment="1">
      <alignment wrapText="1"/>
    </xf>
    <xf numFmtId="49" fontId="30" fillId="2" borderId="72" xfId="2" applyNumberFormat="1" applyFont="1" applyFill="1" applyBorder="1" applyAlignment="1">
      <alignment horizontal="center" vertical="center"/>
    </xf>
    <xf numFmtId="49" fontId="30" fillId="2" borderId="73" xfId="2" applyNumberFormat="1" applyFont="1" applyFill="1" applyBorder="1" applyAlignment="1">
      <alignment horizontal="center" vertical="center"/>
    </xf>
    <xf numFmtId="49" fontId="30" fillId="2" borderId="74" xfId="2" applyNumberFormat="1" applyFont="1" applyFill="1" applyBorder="1" applyAlignment="1">
      <alignment horizontal="center" vertical="center"/>
    </xf>
    <xf numFmtId="1" fontId="30" fillId="2" borderId="70" xfId="2" applyNumberFormat="1" applyFont="1" applyFill="1" applyBorder="1" applyAlignment="1">
      <alignment horizontal="center" vertical="center"/>
    </xf>
    <xf numFmtId="49" fontId="30" fillId="2" borderId="75" xfId="2" applyNumberFormat="1" applyFont="1" applyFill="1" applyBorder="1" applyAlignment="1">
      <alignment horizontal="center" vertical="center"/>
    </xf>
    <xf numFmtId="49" fontId="30" fillId="2" borderId="71" xfId="2" applyNumberFormat="1" applyFont="1" applyFill="1" applyBorder="1" applyAlignment="1">
      <alignment horizontal="center" vertical="center"/>
    </xf>
    <xf numFmtId="0" fontId="31" fillId="0" borderId="8" xfId="2" applyFont="1" applyBorder="1"/>
    <xf numFmtId="3" fontId="31" fillId="0" borderId="0" xfId="2" applyNumberFormat="1" applyFont="1" applyBorder="1" applyAlignment="1">
      <alignment horizontal="center"/>
    </xf>
    <xf numFmtId="166" fontId="31" fillId="0" borderId="76" xfId="2" applyNumberFormat="1" applyFont="1" applyBorder="1" applyAlignment="1">
      <alignment horizontal="center"/>
    </xf>
    <xf numFmtId="166" fontId="31" fillId="6" borderId="74" xfId="2" applyNumberFormat="1" applyFont="1" applyFill="1" applyBorder="1" applyAlignment="1">
      <alignment horizontal="center"/>
    </xf>
    <xf numFmtId="166" fontId="31" fillId="0" borderId="0" xfId="2" applyNumberFormat="1" applyFont="1" applyBorder="1" applyAlignment="1">
      <alignment horizontal="center"/>
    </xf>
    <xf numFmtId="165" fontId="31" fillId="0" borderId="27" xfId="2" applyNumberFormat="1" applyFont="1" applyBorder="1" applyAlignment="1">
      <alignment horizontal="center"/>
    </xf>
    <xf numFmtId="165" fontId="31" fillId="0" borderId="8" xfId="2" applyNumberFormat="1" applyFont="1" applyBorder="1" applyAlignment="1">
      <alignment horizontal="center"/>
    </xf>
    <xf numFmtId="0" fontId="31" fillId="11" borderId="77" xfId="2" applyFont="1" applyFill="1" applyBorder="1"/>
    <xf numFmtId="0" fontId="31" fillId="11" borderId="78" xfId="2" applyFont="1" applyFill="1" applyBorder="1"/>
    <xf numFmtId="3" fontId="31" fillId="11" borderId="79" xfId="2" applyNumberFormat="1" applyFont="1" applyFill="1" applyBorder="1" applyAlignment="1">
      <alignment horizontal="center"/>
    </xf>
    <xf numFmtId="166" fontId="31" fillId="11" borderId="80" xfId="2" applyNumberFormat="1" applyFont="1" applyFill="1" applyBorder="1" applyAlignment="1">
      <alignment horizontal="center"/>
    </xf>
    <xf numFmtId="166" fontId="31" fillId="11" borderId="79" xfId="2" applyNumberFormat="1" applyFont="1" applyFill="1" applyBorder="1" applyAlignment="1">
      <alignment horizontal="center"/>
    </xf>
    <xf numFmtId="165" fontId="31" fillId="11" borderId="81" xfId="2" applyNumberFormat="1" applyFont="1" applyFill="1" applyBorder="1" applyAlignment="1">
      <alignment horizontal="center"/>
    </xf>
    <xf numFmtId="165" fontId="31" fillId="11" borderId="78" xfId="2" applyNumberFormat="1" applyFont="1" applyFill="1" applyBorder="1" applyAlignment="1">
      <alignment horizontal="center"/>
    </xf>
    <xf numFmtId="0" fontId="31" fillId="12" borderId="77" xfId="2" applyFont="1" applyFill="1" applyBorder="1"/>
    <xf numFmtId="0" fontId="31" fillId="12" borderId="78" xfId="2" applyFont="1" applyFill="1" applyBorder="1"/>
    <xf numFmtId="3" fontId="31" fillId="12" borderId="79" xfId="2" applyNumberFormat="1" applyFont="1" applyFill="1" applyBorder="1" applyAlignment="1">
      <alignment horizontal="center"/>
    </xf>
    <xf numFmtId="166" fontId="31" fillId="12" borderId="80" xfId="2" applyNumberFormat="1" applyFont="1" applyFill="1" applyBorder="1" applyAlignment="1">
      <alignment horizontal="center"/>
    </xf>
    <xf numFmtId="166" fontId="31" fillId="6" borderId="82" xfId="2" applyNumberFormat="1" applyFont="1" applyFill="1" applyBorder="1" applyAlignment="1">
      <alignment horizontal="center"/>
    </xf>
    <xf numFmtId="166" fontId="31" fillId="12" borderId="79" xfId="2" applyNumberFormat="1" applyFont="1" applyFill="1" applyBorder="1" applyAlignment="1">
      <alignment horizontal="center"/>
    </xf>
    <xf numFmtId="165" fontId="31" fillId="12" borderId="81" xfId="2" applyNumberFormat="1" applyFont="1" applyFill="1" applyBorder="1" applyAlignment="1">
      <alignment horizontal="center"/>
    </xf>
    <xf numFmtId="165" fontId="31" fillId="12" borderId="78" xfId="2" applyNumberFormat="1" applyFont="1" applyFill="1" applyBorder="1" applyAlignment="1">
      <alignment horizontal="center"/>
    </xf>
    <xf numFmtId="0" fontId="31" fillId="0" borderId="39" xfId="2" applyFont="1" applyFill="1" applyBorder="1"/>
    <xf numFmtId="0" fontId="31" fillId="0" borderId="8" xfId="2" applyFont="1" applyFill="1" applyBorder="1"/>
    <xf numFmtId="3" fontId="31" fillId="0" borderId="0" xfId="2" applyNumberFormat="1" applyFont="1" applyFill="1" applyBorder="1" applyAlignment="1">
      <alignment horizontal="center"/>
    </xf>
    <xf numFmtId="166" fontId="31" fillId="0" borderId="79" xfId="2" applyNumberFormat="1" applyFont="1" applyFill="1" applyBorder="1" applyAlignment="1">
      <alignment horizontal="center"/>
    </xf>
    <xf numFmtId="166" fontId="31" fillId="0" borderId="0" xfId="2" applyNumberFormat="1" applyFont="1" applyFill="1" applyBorder="1" applyAlignment="1">
      <alignment horizontal="center"/>
    </xf>
    <xf numFmtId="165" fontId="31" fillId="0" borderId="0" xfId="2" applyNumberFormat="1" applyFont="1" applyFill="1" applyBorder="1" applyAlignment="1">
      <alignment horizontal="center"/>
    </xf>
    <xf numFmtId="165" fontId="31" fillId="0" borderId="8" xfId="2" applyNumberFormat="1" applyFont="1" applyFill="1" applyBorder="1" applyAlignment="1">
      <alignment horizontal="center"/>
    </xf>
    <xf numFmtId="3" fontId="11" fillId="13" borderId="79" xfId="2" applyNumberFormat="1" applyFont="1" applyFill="1" applyBorder="1" applyAlignment="1">
      <alignment horizontal="center"/>
    </xf>
    <xf numFmtId="166" fontId="11" fillId="13" borderId="80" xfId="2" applyNumberFormat="1" applyFont="1" applyFill="1" applyBorder="1" applyAlignment="1">
      <alignment horizontal="center"/>
    </xf>
    <xf numFmtId="166" fontId="11" fillId="6" borderId="82" xfId="2" applyNumberFormat="1" applyFont="1" applyFill="1" applyBorder="1" applyAlignment="1">
      <alignment horizontal="center"/>
    </xf>
    <xf numFmtId="166" fontId="11" fillId="13" borderId="79" xfId="2" applyNumberFormat="1" applyFont="1" applyFill="1" applyBorder="1" applyAlignment="1">
      <alignment horizontal="center"/>
    </xf>
    <xf numFmtId="165" fontId="11" fillId="13" borderId="81" xfId="2" applyNumberFormat="1" applyFont="1" applyFill="1" applyBorder="1" applyAlignment="1">
      <alignment horizontal="center"/>
    </xf>
    <xf numFmtId="165" fontId="11" fillId="13" borderId="78" xfId="2" applyNumberFormat="1" applyFont="1" applyFill="1" applyBorder="1" applyAlignment="1">
      <alignment horizontal="center"/>
    </xf>
    <xf numFmtId="0" fontId="31" fillId="0" borderId="0" xfId="2" applyFont="1" applyBorder="1"/>
    <xf numFmtId="0" fontId="31" fillId="0" borderId="0" xfId="2" applyFont="1" applyBorder="1" applyAlignment="1">
      <alignment horizontal="center"/>
    </xf>
    <xf numFmtId="165" fontId="31" fillId="0" borderId="0" xfId="2" applyNumberFormat="1" applyFont="1" applyBorder="1" applyAlignment="1">
      <alignment horizontal="center"/>
    </xf>
    <xf numFmtId="0" fontId="16" fillId="0" borderId="0" xfId="2" applyBorder="1"/>
    <xf numFmtId="3" fontId="11" fillId="9" borderId="79" xfId="2" applyNumberFormat="1" applyFont="1" applyFill="1" applyBorder="1" applyAlignment="1">
      <alignment horizontal="center"/>
    </xf>
    <xf numFmtId="166" fontId="11" fillId="9" borderId="80" xfId="2" applyNumberFormat="1" applyFont="1" applyFill="1" applyBorder="1" applyAlignment="1">
      <alignment horizontal="center"/>
    </xf>
    <xf numFmtId="166" fontId="11" fillId="6" borderId="83" xfId="2" applyNumberFormat="1" applyFont="1" applyFill="1" applyBorder="1" applyAlignment="1">
      <alignment horizontal="center"/>
    </xf>
    <xf numFmtId="166" fontId="11" fillId="9" borderId="79" xfId="2" applyNumberFormat="1" applyFont="1" applyFill="1" applyBorder="1" applyAlignment="1">
      <alignment horizontal="center"/>
    </xf>
    <xf numFmtId="165" fontId="11" fillId="9" borderId="81" xfId="2" applyNumberFormat="1" applyFont="1" applyFill="1" applyBorder="1" applyAlignment="1">
      <alignment horizontal="center"/>
    </xf>
    <xf numFmtId="165" fontId="11" fillId="9" borderId="78" xfId="2" applyNumberFormat="1" applyFont="1" applyFill="1" applyBorder="1" applyAlignment="1">
      <alignment horizontal="center"/>
    </xf>
    <xf numFmtId="0" fontId="32" fillId="0" borderId="0" xfId="2" applyFont="1" applyAlignment="1">
      <alignment horizontal="center"/>
    </xf>
    <xf numFmtId="3" fontId="31" fillId="0" borderId="0" xfId="2" applyNumberFormat="1" applyFont="1" applyBorder="1"/>
    <xf numFmtId="166" fontId="31" fillId="6" borderId="74" xfId="2" applyNumberFormat="1" applyFont="1" applyFill="1" applyBorder="1"/>
    <xf numFmtId="166" fontId="31" fillId="0" borderId="0" xfId="2" applyNumberFormat="1" applyFont="1" applyBorder="1"/>
    <xf numFmtId="170" fontId="31" fillId="0" borderId="0" xfId="2" applyNumberFormat="1" applyFont="1" applyBorder="1"/>
    <xf numFmtId="170" fontId="31" fillId="0" borderId="8" xfId="2" applyNumberFormat="1" applyFont="1" applyBorder="1"/>
    <xf numFmtId="3" fontId="31" fillId="0" borderId="86" xfId="2" applyNumberFormat="1" applyFont="1" applyBorder="1"/>
    <xf numFmtId="166" fontId="31" fillId="0" borderId="87" xfId="2" applyNumberFormat="1" applyFont="1" applyBorder="1" applyAlignment="1">
      <alignment horizontal="center"/>
    </xf>
    <xf numFmtId="166" fontId="31" fillId="0" borderId="84" xfId="2" applyNumberFormat="1" applyFont="1" applyBorder="1"/>
    <xf numFmtId="166" fontId="31" fillId="0" borderId="86" xfId="2" applyNumberFormat="1" applyFont="1" applyBorder="1"/>
    <xf numFmtId="170" fontId="31" fillId="0" borderId="86" xfId="2" applyNumberFormat="1" applyFont="1" applyBorder="1"/>
    <xf numFmtId="170" fontId="31" fillId="0" borderId="85" xfId="2" applyNumberFormat="1" applyFont="1" applyBorder="1"/>
    <xf numFmtId="3" fontId="31" fillId="0" borderId="70" xfId="2" applyNumberFormat="1" applyFont="1" applyBorder="1"/>
    <xf numFmtId="3" fontId="31" fillId="0" borderId="88" xfId="2" applyNumberFormat="1" applyFont="1" applyBorder="1"/>
    <xf numFmtId="166" fontId="31" fillId="0" borderId="89" xfId="2" applyNumberFormat="1" applyFont="1" applyBorder="1" applyAlignment="1">
      <alignment horizontal="center"/>
    </xf>
    <xf numFmtId="3" fontId="31" fillId="0" borderId="72" xfId="2" applyNumberFormat="1" applyFont="1" applyBorder="1"/>
    <xf numFmtId="166" fontId="31" fillId="0" borderId="73" xfId="2" applyNumberFormat="1" applyFont="1" applyBorder="1" applyAlignment="1">
      <alignment horizontal="center"/>
    </xf>
    <xf numFmtId="166" fontId="31" fillId="6" borderId="82" xfId="2" applyNumberFormat="1" applyFont="1" applyFill="1" applyBorder="1"/>
    <xf numFmtId="166" fontId="31" fillId="0" borderId="70" xfId="2" applyNumberFormat="1" applyFont="1" applyBorder="1"/>
    <xf numFmtId="166" fontId="31" fillId="0" borderId="88" xfId="2" applyNumberFormat="1" applyFont="1" applyBorder="1"/>
    <xf numFmtId="170" fontId="31" fillId="0" borderId="72" xfId="2" applyNumberFormat="1" applyFont="1" applyBorder="1"/>
    <xf numFmtId="170" fontId="31" fillId="0" borderId="71" xfId="2" applyNumberFormat="1" applyFont="1" applyBorder="1"/>
    <xf numFmtId="3" fontId="31" fillId="0" borderId="0" xfId="2" applyNumberFormat="1" applyFont="1" applyFill="1" applyBorder="1"/>
    <xf numFmtId="166" fontId="31" fillId="0" borderId="76" xfId="2" applyNumberFormat="1" applyFont="1" applyFill="1" applyBorder="1" applyAlignment="1">
      <alignment horizontal="center"/>
    </xf>
    <xf numFmtId="166" fontId="31" fillId="0" borderId="90" xfId="2" applyNumberFormat="1" applyFont="1" applyFill="1" applyBorder="1" applyAlignment="1">
      <alignment horizontal="center"/>
    </xf>
    <xf numFmtId="166" fontId="31" fillId="0" borderId="79" xfId="2" applyNumberFormat="1" applyFont="1" applyFill="1" applyBorder="1"/>
    <xf numFmtId="166" fontId="31" fillId="0" borderId="0" xfId="2" applyNumberFormat="1" applyFont="1" applyFill="1" applyBorder="1"/>
    <xf numFmtId="170" fontId="31" fillId="0" borderId="0" xfId="2" applyNumberFormat="1" applyFont="1" applyFill="1" applyBorder="1"/>
    <xf numFmtId="3" fontId="11" fillId="13" borderId="79" xfId="2" applyNumberFormat="1" applyFont="1" applyFill="1" applyBorder="1"/>
    <xf numFmtId="166" fontId="11" fillId="6" borderId="83" xfId="2" applyNumberFormat="1" applyFont="1" applyFill="1" applyBorder="1"/>
    <xf numFmtId="166" fontId="11" fillId="13" borderId="79" xfId="2" applyNumberFormat="1" applyFont="1" applyFill="1" applyBorder="1"/>
    <xf numFmtId="170" fontId="11" fillId="13" borderId="79" xfId="2" applyNumberFormat="1" applyFont="1" applyFill="1" applyBorder="1"/>
    <xf numFmtId="170" fontId="11" fillId="13" borderId="78" xfId="2" applyNumberFormat="1" applyFont="1" applyFill="1" applyBorder="1"/>
    <xf numFmtId="0" fontId="31" fillId="0" borderId="0" xfId="2" applyFont="1"/>
    <xf numFmtId="0" fontId="31" fillId="0" borderId="0" xfId="2" applyFont="1" applyAlignment="1">
      <alignment horizontal="center"/>
    </xf>
    <xf numFmtId="166" fontId="31" fillId="0" borderId="0" xfId="2" applyNumberFormat="1" applyFont="1"/>
    <xf numFmtId="3" fontId="16" fillId="0" borderId="0" xfId="2" applyNumberFormat="1"/>
    <xf numFmtId="3" fontId="31" fillId="0" borderId="38" xfId="2" applyNumberFormat="1" applyFont="1" applyFill="1" applyBorder="1"/>
    <xf numFmtId="166" fontId="31" fillId="0" borderId="38" xfId="2" applyNumberFormat="1" applyFont="1" applyFill="1" applyBorder="1"/>
    <xf numFmtId="170" fontId="31" fillId="0" borderId="8" xfId="2" applyNumberFormat="1" applyFont="1" applyFill="1" applyBorder="1"/>
    <xf numFmtId="0" fontId="16" fillId="0" borderId="0" xfId="2" applyFill="1" applyBorder="1"/>
    <xf numFmtId="3" fontId="31" fillId="0" borderId="86" xfId="2" applyNumberFormat="1" applyFont="1" applyFill="1" applyBorder="1"/>
    <xf numFmtId="3" fontId="31" fillId="0" borderId="91" xfId="2" applyNumberFormat="1" applyFont="1" applyFill="1" applyBorder="1"/>
    <xf numFmtId="166" fontId="31" fillId="0" borderId="87" xfId="2" applyNumberFormat="1" applyFont="1" applyFill="1" applyBorder="1" applyAlignment="1">
      <alignment horizontal="center"/>
    </xf>
    <xf numFmtId="166" fontId="31" fillId="0" borderId="84" xfId="2" applyNumberFormat="1" applyFont="1" applyFill="1" applyBorder="1"/>
    <xf numFmtId="166" fontId="31" fillId="0" borderId="91" xfId="2" applyNumberFormat="1" applyFont="1" applyFill="1" applyBorder="1"/>
    <xf numFmtId="170" fontId="31" fillId="0" borderId="86" xfId="2" applyNumberFormat="1" applyFont="1" applyFill="1" applyBorder="1"/>
    <xf numFmtId="170" fontId="31" fillId="0" borderId="85" xfId="2" applyNumberFormat="1" applyFont="1" applyFill="1" applyBorder="1"/>
    <xf numFmtId="3" fontId="31" fillId="0" borderId="72" xfId="2" applyNumberFormat="1" applyFont="1" applyFill="1" applyBorder="1"/>
    <xf numFmtId="3" fontId="31" fillId="0" borderId="88" xfId="2" applyNumberFormat="1" applyFont="1" applyFill="1" applyBorder="1"/>
    <xf numFmtId="166" fontId="31" fillId="0" borderId="73" xfId="2" applyNumberFormat="1" applyFont="1" applyFill="1" applyBorder="1" applyAlignment="1">
      <alignment horizontal="center"/>
    </xf>
    <xf numFmtId="166" fontId="31" fillId="0" borderId="72" xfId="2" applyNumberFormat="1" applyFont="1" applyFill="1" applyBorder="1"/>
    <xf numFmtId="166" fontId="31" fillId="0" borderId="88" xfId="2" applyNumberFormat="1" applyFont="1" applyFill="1" applyBorder="1"/>
    <xf numFmtId="170" fontId="31" fillId="0" borderId="72" xfId="2" applyNumberFormat="1" applyFont="1" applyFill="1" applyBorder="1"/>
    <xf numFmtId="170" fontId="31" fillId="0" borderId="71" xfId="2" applyNumberFormat="1" applyFont="1" applyFill="1" applyBorder="1"/>
    <xf numFmtId="0" fontId="33" fillId="0" borderId="0" xfId="2" applyFont="1"/>
    <xf numFmtId="0" fontId="30" fillId="2" borderId="92" xfId="2" applyFont="1" applyFill="1" applyBorder="1" applyAlignment="1">
      <alignment horizontal="center"/>
    </xf>
    <xf numFmtId="1" fontId="30" fillId="2" borderId="72" xfId="2" applyNumberFormat="1" applyFont="1" applyFill="1" applyBorder="1" applyAlignment="1">
      <alignment horizontal="center" vertical="center"/>
    </xf>
    <xf numFmtId="10" fontId="31" fillId="6" borderId="74" xfId="2" applyNumberFormat="1" applyFont="1" applyFill="1" applyBorder="1" applyAlignment="1">
      <alignment horizontal="center"/>
    </xf>
    <xf numFmtId="0" fontId="31" fillId="14" borderId="77" xfId="2" applyFont="1" applyFill="1" applyBorder="1"/>
    <xf numFmtId="0" fontId="31" fillId="14" borderId="78" xfId="2" applyFont="1" applyFill="1" applyBorder="1"/>
    <xf numFmtId="3" fontId="31" fillId="14" borderId="79" xfId="2" applyNumberFormat="1" applyFont="1" applyFill="1" applyBorder="1" applyAlignment="1">
      <alignment horizontal="center"/>
    </xf>
    <xf numFmtId="166" fontId="31" fillId="14" borderId="80" xfId="2" applyNumberFormat="1" applyFont="1" applyFill="1" applyBorder="1" applyAlignment="1">
      <alignment horizontal="center"/>
    </xf>
    <xf numFmtId="166" fontId="31" fillId="14" borderId="79" xfId="2" applyNumberFormat="1" applyFont="1" applyFill="1" applyBorder="1" applyAlignment="1">
      <alignment horizontal="center"/>
    </xf>
    <xf numFmtId="165" fontId="31" fillId="14" borderId="79" xfId="2" applyNumberFormat="1" applyFont="1" applyFill="1" applyBorder="1" applyAlignment="1">
      <alignment horizontal="center"/>
    </xf>
    <xf numFmtId="165" fontId="31" fillId="14" borderId="78" xfId="2" applyNumberFormat="1" applyFont="1" applyFill="1" applyBorder="1" applyAlignment="1">
      <alignment horizontal="center"/>
    </xf>
    <xf numFmtId="10" fontId="31" fillId="6" borderId="82" xfId="2" applyNumberFormat="1" applyFont="1" applyFill="1" applyBorder="1" applyAlignment="1">
      <alignment horizontal="center"/>
    </xf>
    <xf numFmtId="10" fontId="31" fillId="0" borderId="0" xfId="2" applyNumberFormat="1" applyFont="1" applyFill="1" applyBorder="1"/>
    <xf numFmtId="3" fontId="11" fillId="15" borderId="79" xfId="2" applyNumberFormat="1" applyFont="1" applyFill="1" applyBorder="1" applyAlignment="1">
      <alignment horizontal="center"/>
    </xf>
    <xf numFmtId="166" fontId="11" fillId="15" borderId="80" xfId="2" applyNumberFormat="1" applyFont="1" applyFill="1" applyBorder="1" applyAlignment="1">
      <alignment horizontal="center"/>
    </xf>
    <xf numFmtId="166" fontId="11" fillId="15" borderId="79" xfId="2" applyNumberFormat="1" applyFont="1" applyFill="1" applyBorder="1" applyAlignment="1">
      <alignment horizontal="center"/>
    </xf>
    <xf numFmtId="165" fontId="11" fillId="15" borderId="79" xfId="2" applyNumberFormat="1" applyFont="1" applyFill="1" applyBorder="1" applyAlignment="1">
      <alignment horizontal="center"/>
    </xf>
    <xf numFmtId="165" fontId="11" fillId="15" borderId="78" xfId="2" applyNumberFormat="1" applyFont="1" applyFill="1" applyBorder="1" applyAlignment="1">
      <alignment horizontal="center"/>
    </xf>
    <xf numFmtId="3" fontId="31" fillId="0" borderId="0" xfId="2" applyNumberFormat="1" applyFont="1" applyAlignment="1">
      <alignment horizontal="center"/>
    </xf>
    <xf numFmtId="166" fontId="31" fillId="0" borderId="0" xfId="2" applyNumberFormat="1" applyFont="1" applyAlignment="1">
      <alignment horizontal="center"/>
    </xf>
    <xf numFmtId="165" fontId="31" fillId="0" borderId="0" xfId="2" applyNumberFormat="1" applyFont="1" applyAlignment="1">
      <alignment horizontal="center"/>
    </xf>
    <xf numFmtId="165" fontId="11" fillId="9" borderId="79" xfId="2" applyNumberFormat="1" applyFont="1" applyFill="1" applyBorder="1" applyAlignment="1">
      <alignment horizontal="center"/>
    </xf>
    <xf numFmtId="0" fontId="16" fillId="0" borderId="0" xfId="2" applyAlignment="1">
      <alignment horizontal="center"/>
    </xf>
    <xf numFmtId="166" fontId="31" fillId="10" borderId="74" xfId="2" applyNumberFormat="1" applyFont="1" applyFill="1" applyBorder="1" applyAlignment="1">
      <alignment horizontal="center"/>
    </xf>
    <xf numFmtId="170" fontId="31" fillId="0" borderId="0" xfId="2" applyNumberFormat="1" applyFont="1" applyBorder="1" applyAlignment="1">
      <alignment horizontal="center"/>
    </xf>
    <xf numFmtId="170" fontId="31" fillId="0" borderId="8" xfId="2" applyNumberFormat="1" applyFont="1" applyBorder="1" applyAlignment="1">
      <alignment horizontal="center"/>
    </xf>
    <xf numFmtId="3" fontId="31" fillId="0" borderId="86" xfId="2" applyNumberFormat="1" applyFont="1" applyBorder="1" applyAlignment="1">
      <alignment horizontal="center"/>
    </xf>
    <xf numFmtId="166" fontId="31" fillId="0" borderId="84" xfId="2" applyNumberFormat="1" applyFont="1" applyBorder="1" applyAlignment="1">
      <alignment horizontal="center"/>
    </xf>
    <xf numFmtId="166" fontId="31" fillId="0" borderId="86" xfId="2" applyNumberFormat="1" applyFont="1" applyBorder="1" applyAlignment="1">
      <alignment horizontal="center"/>
    </xf>
    <xf numFmtId="170" fontId="31" fillId="0" borderId="86" xfId="2" applyNumberFormat="1" applyFont="1" applyBorder="1" applyAlignment="1">
      <alignment horizontal="center"/>
    </xf>
    <xf numFmtId="170" fontId="31" fillId="0" borderId="85" xfId="2" applyNumberFormat="1" applyFont="1" applyBorder="1" applyAlignment="1">
      <alignment horizontal="center"/>
    </xf>
    <xf numFmtId="3" fontId="31" fillId="0" borderId="70" xfId="2" applyNumberFormat="1" applyFont="1" applyBorder="1" applyAlignment="1">
      <alignment horizontal="center"/>
    </xf>
    <xf numFmtId="3" fontId="31" fillId="0" borderId="88" xfId="2" applyNumberFormat="1" applyFont="1" applyBorder="1" applyAlignment="1">
      <alignment horizontal="center"/>
    </xf>
    <xf numFmtId="166" fontId="31" fillId="0" borderId="93" xfId="2" applyNumberFormat="1" applyFont="1" applyBorder="1" applyAlignment="1">
      <alignment horizontal="center"/>
    </xf>
    <xf numFmtId="3" fontId="31" fillId="0" borderId="94" xfId="2" applyNumberFormat="1" applyFont="1" applyBorder="1" applyAlignment="1">
      <alignment horizontal="center"/>
    </xf>
    <xf numFmtId="166" fontId="31" fillId="10" borderId="82" xfId="2" applyNumberFormat="1" applyFont="1" applyFill="1" applyBorder="1" applyAlignment="1">
      <alignment horizontal="center"/>
    </xf>
    <xf numFmtId="166" fontId="31" fillId="0" borderId="70" xfId="2" applyNumberFormat="1" applyFont="1" applyBorder="1" applyAlignment="1">
      <alignment horizontal="center"/>
    </xf>
    <xf numFmtId="166" fontId="31" fillId="0" borderId="88" xfId="2" applyNumberFormat="1" applyFont="1" applyBorder="1" applyAlignment="1">
      <alignment horizontal="center"/>
    </xf>
    <xf numFmtId="170" fontId="31" fillId="0" borderId="72" xfId="2" applyNumberFormat="1" applyFont="1" applyBorder="1" applyAlignment="1">
      <alignment horizontal="center"/>
    </xf>
    <xf numFmtId="170" fontId="31" fillId="0" borderId="71" xfId="2" applyNumberFormat="1" applyFont="1" applyBorder="1" applyAlignment="1">
      <alignment horizontal="center"/>
    </xf>
    <xf numFmtId="0" fontId="31" fillId="0" borderId="0" xfId="2" applyFont="1" applyFill="1" applyBorder="1"/>
    <xf numFmtId="170" fontId="31" fillId="0" borderId="0" xfId="2" applyNumberFormat="1" applyFont="1" applyFill="1" applyBorder="1" applyAlignment="1">
      <alignment horizontal="center"/>
    </xf>
    <xf numFmtId="170" fontId="11" fillId="15" borderId="79" xfId="2" applyNumberFormat="1" applyFont="1" applyFill="1" applyBorder="1" applyAlignment="1">
      <alignment horizontal="center"/>
    </xf>
    <xf numFmtId="170" fontId="11" fillId="15" borderId="78" xfId="2" applyNumberFormat="1" applyFont="1" applyFill="1" applyBorder="1" applyAlignment="1">
      <alignment horizontal="center"/>
    </xf>
    <xf numFmtId="3" fontId="16" fillId="0" borderId="0" xfId="2" applyNumberFormat="1" applyAlignment="1">
      <alignment horizontal="center"/>
    </xf>
    <xf numFmtId="3" fontId="31" fillId="0" borderId="38" xfId="2" applyNumberFormat="1" applyFont="1" applyFill="1" applyBorder="1" applyAlignment="1">
      <alignment horizontal="center"/>
    </xf>
    <xf numFmtId="166" fontId="31" fillId="0" borderId="38" xfId="2" applyNumberFormat="1" applyFont="1" applyFill="1" applyBorder="1" applyAlignment="1">
      <alignment horizontal="center"/>
    </xf>
    <xf numFmtId="170" fontId="31" fillId="0" borderId="8" xfId="2" applyNumberFormat="1" applyFont="1" applyFill="1" applyBorder="1" applyAlignment="1">
      <alignment horizontal="center"/>
    </xf>
    <xf numFmtId="3" fontId="31" fillId="0" borderId="86" xfId="2" applyNumberFormat="1" applyFont="1" applyFill="1" applyBorder="1" applyAlignment="1">
      <alignment horizontal="center"/>
    </xf>
    <xf numFmtId="3" fontId="31" fillId="0" borderId="91" xfId="2" applyNumberFormat="1" applyFont="1" applyFill="1" applyBorder="1" applyAlignment="1">
      <alignment horizontal="center"/>
    </xf>
    <xf numFmtId="166" fontId="31" fillId="0" borderId="84" xfId="2" applyNumberFormat="1" applyFont="1" applyFill="1" applyBorder="1" applyAlignment="1">
      <alignment horizontal="center"/>
    </xf>
    <xf numFmtId="166" fontId="31" fillId="0" borderId="91" xfId="2" applyNumberFormat="1" applyFont="1" applyFill="1" applyBorder="1" applyAlignment="1">
      <alignment horizontal="center"/>
    </xf>
    <xf numFmtId="170" fontId="31" fillId="0" borderId="86" xfId="2" applyNumberFormat="1" applyFont="1" applyFill="1" applyBorder="1" applyAlignment="1">
      <alignment horizontal="center"/>
    </xf>
    <xf numFmtId="170" fontId="31" fillId="0" borderId="85" xfId="2" applyNumberFormat="1" applyFont="1" applyFill="1" applyBorder="1" applyAlignment="1">
      <alignment horizontal="center"/>
    </xf>
    <xf numFmtId="3" fontId="31" fillId="0" borderId="72" xfId="2" applyNumberFormat="1" applyFont="1" applyFill="1" applyBorder="1" applyAlignment="1">
      <alignment horizontal="center"/>
    </xf>
    <xf numFmtId="3" fontId="31" fillId="0" borderId="88" xfId="2" applyNumberFormat="1" applyFont="1" applyFill="1" applyBorder="1" applyAlignment="1">
      <alignment horizontal="center"/>
    </xf>
    <xf numFmtId="166" fontId="31" fillId="0" borderId="72" xfId="2" applyNumberFormat="1" applyFont="1" applyFill="1" applyBorder="1" applyAlignment="1">
      <alignment horizontal="center"/>
    </xf>
    <xf numFmtId="166" fontId="31" fillId="0" borderId="88" xfId="2" applyNumberFormat="1" applyFont="1" applyFill="1" applyBorder="1" applyAlignment="1">
      <alignment horizontal="center"/>
    </xf>
    <xf numFmtId="170" fontId="31" fillId="0" borderId="72" xfId="2" applyNumberFormat="1" applyFont="1" applyFill="1" applyBorder="1" applyAlignment="1">
      <alignment horizontal="center"/>
    </xf>
    <xf numFmtId="170" fontId="31" fillId="0" borderId="71" xfId="2" applyNumberFormat="1" applyFont="1" applyFill="1" applyBorder="1" applyAlignment="1">
      <alignment horizontal="center"/>
    </xf>
    <xf numFmtId="49" fontId="37" fillId="2" borderId="68" xfId="0" applyNumberFormat="1" applyFont="1" applyFill="1" applyBorder="1" applyAlignment="1">
      <alignment horizontal="center" vertical="center" wrapText="1"/>
    </xf>
    <xf numFmtId="49" fontId="37" fillId="2" borderId="82" xfId="0" applyNumberFormat="1" applyFont="1" applyFill="1" applyBorder="1" applyAlignment="1">
      <alignment horizontal="center" vertical="center" wrapText="1"/>
    </xf>
    <xf numFmtId="49" fontId="37" fillId="2" borderId="72" xfId="0" applyNumberFormat="1" applyFont="1" applyFill="1" applyBorder="1" applyAlignment="1">
      <alignment horizontal="center" wrapText="1"/>
    </xf>
    <xf numFmtId="49" fontId="37" fillId="2" borderId="82" xfId="0" applyNumberFormat="1" applyFont="1" applyFill="1" applyBorder="1" applyAlignment="1">
      <alignment horizontal="center" wrapText="1"/>
    </xf>
    <xf numFmtId="49" fontId="11" fillId="0" borderId="0" xfId="0" applyNumberFormat="1" applyFont="1"/>
    <xf numFmtId="0" fontId="39" fillId="17" borderId="100" xfId="0" applyFont="1" applyFill="1" applyBorder="1" applyAlignment="1">
      <alignment horizontal="left" vertical="center" wrapText="1"/>
    </xf>
    <xf numFmtId="8" fontId="39" fillId="16" borderId="101" xfId="0" applyNumberFormat="1" applyFont="1" applyFill="1" applyBorder="1" applyAlignment="1">
      <alignment horizontal="center" vertical="center"/>
    </xf>
    <xf numFmtId="8" fontId="39" fillId="16" borderId="96" xfId="0" applyNumberFormat="1" applyFont="1" applyFill="1" applyBorder="1" applyAlignment="1">
      <alignment horizontal="center" vertical="center"/>
    </xf>
    <xf numFmtId="166" fontId="33" fillId="0" borderId="100" xfId="0" applyNumberFormat="1" applyFont="1" applyBorder="1" applyAlignment="1">
      <alignment horizontal="center"/>
    </xf>
    <xf numFmtId="0" fontId="39" fillId="17" borderId="103" xfId="0" applyFont="1" applyFill="1" applyBorder="1" applyAlignment="1">
      <alignment horizontal="left" vertical="center" wrapText="1"/>
    </xf>
    <xf numFmtId="8" fontId="39" fillId="16" borderId="104" xfId="0" applyNumberFormat="1" applyFont="1" applyFill="1" applyBorder="1" applyAlignment="1">
      <alignment horizontal="center" vertical="center"/>
    </xf>
    <xf numFmtId="8" fontId="39" fillId="16" borderId="103" xfId="0" applyNumberFormat="1" applyFont="1" applyFill="1" applyBorder="1" applyAlignment="1">
      <alignment horizontal="center" vertical="center"/>
    </xf>
    <xf numFmtId="166" fontId="33" fillId="0" borderId="103" xfId="0" applyNumberFormat="1" applyFont="1" applyBorder="1" applyAlignment="1">
      <alignment horizontal="center"/>
    </xf>
    <xf numFmtId="0" fontId="38" fillId="17" borderId="106" xfId="0" applyFont="1" applyFill="1" applyBorder="1" applyAlignment="1">
      <alignment horizontal="left" vertical="center"/>
    </xf>
    <xf numFmtId="8" fontId="38" fillId="18" borderId="107" xfId="0" applyNumberFormat="1" applyFont="1" applyFill="1" applyBorder="1" applyAlignment="1">
      <alignment horizontal="center" vertical="center"/>
    </xf>
    <xf numFmtId="8" fontId="38" fillId="18" borderId="106" xfId="0" applyNumberFormat="1" applyFont="1" applyFill="1" applyBorder="1" applyAlignment="1">
      <alignment horizontal="center" vertical="center"/>
    </xf>
    <xf numFmtId="166" fontId="31" fillId="18" borderId="106" xfId="0" applyNumberFormat="1" applyFont="1" applyFill="1" applyBorder="1" applyAlignment="1">
      <alignment horizontal="center"/>
    </xf>
    <xf numFmtId="0" fontId="39" fillId="17" borderId="96" xfId="0" applyFont="1" applyFill="1" applyBorder="1" applyAlignment="1">
      <alignment horizontal="left" vertical="center" wrapText="1"/>
    </xf>
    <xf numFmtId="8" fontId="39" fillId="16" borderId="108" xfId="0" applyNumberFormat="1" applyFont="1" applyFill="1" applyBorder="1" applyAlignment="1">
      <alignment horizontal="center" vertical="center"/>
    </xf>
    <xf numFmtId="166" fontId="33" fillId="0" borderId="96" xfId="0" applyNumberFormat="1" applyFont="1" applyBorder="1" applyAlignment="1">
      <alignment horizontal="center"/>
    </xf>
    <xf numFmtId="0" fontId="38" fillId="17" borderId="98" xfId="0" applyFont="1" applyFill="1" applyBorder="1" applyAlignment="1">
      <alignment horizontal="left" vertical="center"/>
    </xf>
    <xf numFmtId="8" fontId="38" fillId="18" borderId="109" xfId="0" applyNumberFormat="1" applyFont="1" applyFill="1" applyBorder="1" applyAlignment="1">
      <alignment horizontal="center" vertical="center"/>
    </xf>
    <xf numFmtId="8" fontId="38" fillId="18" borderId="98" xfId="0" applyNumberFormat="1" applyFont="1" applyFill="1" applyBorder="1" applyAlignment="1">
      <alignment horizontal="center" vertical="center"/>
    </xf>
    <xf numFmtId="166" fontId="31" fillId="18" borderId="98" xfId="0" applyNumberFormat="1" applyFont="1" applyFill="1" applyBorder="1" applyAlignment="1">
      <alignment horizontal="center"/>
    </xf>
    <xf numFmtId="8" fontId="39" fillId="16" borderId="100" xfId="0" applyNumberFormat="1" applyFont="1" applyFill="1" applyBorder="1" applyAlignment="1">
      <alignment horizontal="center" vertical="center"/>
    </xf>
    <xf numFmtId="8" fontId="39" fillId="16" borderId="0" xfId="0" applyNumberFormat="1" applyFont="1" applyFill="1" applyBorder="1" applyAlignment="1">
      <alignment horizontal="center" vertical="center"/>
    </xf>
    <xf numFmtId="8" fontId="39" fillId="16" borderId="74" xfId="0" applyNumberFormat="1" applyFont="1" applyFill="1" applyBorder="1" applyAlignment="1">
      <alignment horizontal="center" vertical="center"/>
    </xf>
    <xf numFmtId="166" fontId="33" fillId="0" borderId="74" xfId="0" applyNumberFormat="1" applyFont="1" applyBorder="1" applyAlignment="1">
      <alignment horizontal="center"/>
    </xf>
    <xf numFmtId="8" fontId="37" fillId="2" borderId="77" xfId="0" applyNumberFormat="1" applyFont="1" applyFill="1" applyBorder="1" applyAlignment="1">
      <alignment horizontal="center" vertical="center"/>
    </xf>
    <xf numFmtId="8" fontId="37" fillId="2" borderId="82" xfId="0" applyNumberFormat="1" applyFont="1" applyFill="1" applyBorder="1" applyAlignment="1">
      <alignment horizontal="center" vertical="center"/>
    </xf>
    <xf numFmtId="166" fontId="4" fillId="2" borderId="82" xfId="0" applyNumberFormat="1" applyFont="1" applyFill="1" applyBorder="1" applyAlignment="1">
      <alignment horizontal="center"/>
    </xf>
    <xf numFmtId="0" fontId="37" fillId="2" borderId="68" xfId="0" applyFont="1" applyFill="1" applyBorder="1" applyAlignment="1">
      <alignment horizontal="center" wrapText="1"/>
    </xf>
    <xf numFmtId="0" fontId="37" fillId="2" borderId="82" xfId="0" applyFont="1" applyFill="1" applyBorder="1" applyAlignment="1">
      <alignment horizontal="center" wrapText="1"/>
    </xf>
    <xf numFmtId="166" fontId="33" fillId="0" borderId="110" xfId="0" applyNumberFormat="1" applyFont="1" applyBorder="1" applyAlignment="1">
      <alignment horizontal="center"/>
    </xf>
    <xf numFmtId="166" fontId="33" fillId="0" borderId="111" xfId="0" applyNumberFormat="1" applyFont="1" applyBorder="1" applyAlignment="1">
      <alignment horizontal="center"/>
    </xf>
    <xf numFmtId="166" fontId="31" fillId="18" borderId="112" xfId="0" applyNumberFormat="1" applyFont="1" applyFill="1" applyBorder="1" applyAlignment="1">
      <alignment horizontal="center"/>
    </xf>
    <xf numFmtId="8" fontId="37" fillId="2" borderId="75" xfId="0" applyNumberFormat="1" applyFont="1" applyFill="1" applyBorder="1" applyAlignment="1">
      <alignment horizontal="center" vertical="center"/>
    </xf>
    <xf numFmtId="166" fontId="4" fillId="2" borderId="71" xfId="0" applyNumberFormat="1" applyFont="1" applyFill="1" applyBorder="1" applyAlignment="1">
      <alignment horizontal="center"/>
    </xf>
    <xf numFmtId="0" fontId="37" fillId="2" borderId="68" xfId="2" applyFont="1" applyFill="1" applyBorder="1" applyAlignment="1">
      <alignment horizontal="center" wrapText="1"/>
    </xf>
    <xf numFmtId="0" fontId="37" fillId="2" borderId="82" xfId="2" applyFont="1" applyFill="1" applyBorder="1" applyAlignment="1">
      <alignment horizontal="center" wrapText="1"/>
    </xf>
    <xf numFmtId="49" fontId="37" fillId="2" borderId="72" xfId="2" applyNumberFormat="1" applyFont="1" applyFill="1" applyBorder="1" applyAlignment="1">
      <alignment horizontal="center" wrapText="1"/>
    </xf>
    <xf numFmtId="49" fontId="37" fillId="2" borderId="82" xfId="2" applyNumberFormat="1" applyFont="1" applyFill="1" applyBorder="1" applyAlignment="1">
      <alignment horizontal="center" wrapText="1"/>
    </xf>
    <xf numFmtId="0" fontId="38" fillId="17" borderId="83" xfId="2" applyFont="1" applyFill="1" applyBorder="1" applyAlignment="1">
      <alignment horizontal="left" vertical="center" wrapText="1"/>
    </xf>
    <xf numFmtId="0" fontId="38" fillId="17" borderId="98" xfId="2" applyFont="1" applyFill="1" applyBorder="1" applyAlignment="1">
      <alignment horizontal="left" vertical="center"/>
    </xf>
    <xf numFmtId="8" fontId="38" fillId="18" borderId="109" xfId="2" applyNumberFormat="1" applyFont="1" applyFill="1" applyBorder="1" applyAlignment="1">
      <alignment horizontal="center" vertical="center"/>
    </xf>
    <xf numFmtId="8" fontId="38" fillId="18" borderId="98" xfId="2" applyNumberFormat="1" applyFont="1" applyFill="1" applyBorder="1" applyAlignment="1">
      <alignment horizontal="center" vertical="center"/>
    </xf>
    <xf numFmtId="166" fontId="31" fillId="18" borderId="112" xfId="2" applyNumberFormat="1" applyFont="1" applyFill="1" applyBorder="1" applyAlignment="1">
      <alignment horizontal="center"/>
    </xf>
    <xf numFmtId="0" fontId="33" fillId="0" borderId="0" xfId="0" applyFont="1" applyAlignment="1">
      <alignment horizontal="center"/>
    </xf>
    <xf numFmtId="0" fontId="33" fillId="16" borderId="0" xfId="2" applyFont="1" applyFill="1"/>
    <xf numFmtId="0" fontId="39" fillId="19" borderId="29" xfId="2" applyFont="1" applyFill="1" applyBorder="1" applyAlignment="1">
      <alignment horizontal="center" vertical="center" wrapText="1"/>
    </xf>
    <xf numFmtId="0" fontId="39" fillId="19" borderId="32" xfId="2" applyFont="1" applyFill="1" applyBorder="1" applyAlignment="1">
      <alignment horizontal="center" vertical="center" wrapText="1"/>
    </xf>
    <xf numFmtId="0" fontId="39" fillId="19" borderId="72" xfId="2" applyFont="1" applyFill="1" applyBorder="1" applyAlignment="1">
      <alignment horizontal="center" vertical="center" wrapText="1"/>
    </xf>
    <xf numFmtId="0" fontId="39" fillId="19" borderId="71" xfId="2" applyFont="1" applyFill="1" applyBorder="1" applyAlignment="1">
      <alignment horizontal="center" vertical="center" wrapText="1"/>
    </xf>
    <xf numFmtId="0" fontId="41" fillId="20" borderId="115" xfId="2" applyFont="1" applyFill="1" applyBorder="1" applyAlignment="1">
      <alignment horizontal="left" vertical="center" wrapText="1"/>
    </xf>
    <xf numFmtId="8" fontId="42" fillId="16" borderId="115" xfId="2" applyNumberFormat="1" applyFont="1" applyFill="1" applyBorder="1" applyAlignment="1">
      <alignment horizontal="center" vertical="center"/>
    </xf>
    <xf numFmtId="8" fontId="42" fillId="9" borderId="116" xfId="2" applyNumberFormat="1" applyFont="1" applyFill="1" applyBorder="1" applyAlignment="1">
      <alignment horizontal="center" vertical="center"/>
    </xf>
    <xf numFmtId="0" fontId="41" fillId="20" borderId="118" xfId="2" applyFont="1" applyFill="1" applyBorder="1" applyAlignment="1">
      <alignment horizontal="left" vertical="center" wrapText="1"/>
    </xf>
    <xf numFmtId="8" fontId="42" fillId="16" borderId="118" xfId="2" applyNumberFormat="1" applyFont="1" applyFill="1" applyBorder="1" applyAlignment="1">
      <alignment horizontal="center" vertical="center"/>
    </xf>
    <xf numFmtId="8" fontId="42" fillId="9" borderId="119" xfId="2" applyNumberFormat="1" applyFont="1" applyFill="1" applyBorder="1" applyAlignment="1">
      <alignment horizontal="center" vertical="center"/>
    </xf>
    <xf numFmtId="0" fontId="41" fillId="20" borderId="118" xfId="2" applyFont="1" applyFill="1" applyBorder="1" applyAlignment="1">
      <alignment horizontal="left" vertical="center"/>
    </xf>
    <xf numFmtId="8" fontId="43" fillId="10" borderId="118" xfId="2" applyNumberFormat="1" applyFont="1" applyFill="1" applyBorder="1" applyAlignment="1">
      <alignment horizontal="center" vertical="center"/>
    </xf>
    <xf numFmtId="8" fontId="43" fillId="10" borderId="119" xfId="2" applyNumberFormat="1" applyFont="1" applyFill="1" applyBorder="1" applyAlignment="1">
      <alignment horizontal="center" vertical="center"/>
    </xf>
    <xf numFmtId="0" fontId="31" fillId="16" borderId="0" xfId="2" applyFont="1" applyFill="1"/>
    <xf numFmtId="8" fontId="44" fillId="21" borderId="121" xfId="2" applyNumberFormat="1" applyFont="1" applyFill="1" applyBorder="1" applyAlignment="1">
      <alignment horizontal="center" vertical="center"/>
    </xf>
    <xf numFmtId="8" fontId="44" fillId="21" borderId="122" xfId="2" applyNumberFormat="1" applyFont="1" applyFill="1" applyBorder="1" applyAlignment="1">
      <alignment horizontal="center" vertical="center"/>
    </xf>
    <xf numFmtId="0" fontId="11" fillId="16" borderId="0" xfId="2" applyFont="1" applyFill="1"/>
    <xf numFmtId="0" fontId="33" fillId="16" borderId="0" xfId="2" applyFont="1" applyFill="1" applyAlignment="1">
      <alignment horizontal="center"/>
    </xf>
    <xf numFmtId="0" fontId="39" fillId="22" borderId="32" xfId="2" applyFont="1" applyFill="1" applyBorder="1" applyAlignment="1">
      <alignment horizontal="center" wrapText="1"/>
    </xf>
    <xf numFmtId="0" fontId="39" fillId="22" borderId="71" xfId="2" applyFont="1" applyFill="1" applyBorder="1" applyAlignment="1">
      <alignment horizontal="center" wrapText="1"/>
    </xf>
    <xf numFmtId="0" fontId="41" fillId="2" borderId="115" xfId="2" applyFont="1" applyFill="1" applyBorder="1" applyAlignment="1">
      <alignment horizontal="left" vertical="center" wrapText="1"/>
    </xf>
    <xf numFmtId="166" fontId="39" fillId="16" borderId="115" xfId="2" applyNumberFormat="1" applyFont="1" applyFill="1" applyBorder="1" applyAlignment="1">
      <alignment horizontal="center" vertical="center"/>
    </xf>
    <xf numFmtId="166" fontId="39" fillId="9" borderId="116" xfId="2" applyNumberFormat="1" applyFont="1" applyFill="1" applyBorder="1" applyAlignment="1">
      <alignment horizontal="center" vertical="center"/>
    </xf>
    <xf numFmtId="0" fontId="41" fillId="2" borderId="118" xfId="2" applyFont="1" applyFill="1" applyBorder="1" applyAlignment="1">
      <alignment horizontal="left" vertical="center" wrapText="1"/>
    </xf>
    <xf numFmtId="166" fontId="39" fillId="16" borderId="118" xfId="2" applyNumberFormat="1" applyFont="1" applyFill="1" applyBorder="1" applyAlignment="1">
      <alignment horizontal="center" vertical="center"/>
    </xf>
    <xf numFmtId="166" fontId="39" fillId="9" borderId="119" xfId="2" applyNumberFormat="1" applyFont="1" applyFill="1" applyBorder="1" applyAlignment="1">
      <alignment horizontal="center" vertical="center"/>
    </xf>
    <xf numFmtId="166" fontId="39" fillId="0" borderId="118" xfId="2" applyNumberFormat="1" applyFont="1" applyFill="1" applyBorder="1" applyAlignment="1">
      <alignment horizontal="center" vertical="center"/>
    </xf>
    <xf numFmtId="0" fontId="41" fillId="2" borderId="118" xfId="2" applyFont="1" applyFill="1" applyBorder="1" applyAlignment="1">
      <alignment horizontal="left" vertical="center"/>
    </xf>
    <xf numFmtId="166" fontId="38" fillId="10" borderId="118" xfId="2" applyNumberFormat="1" applyFont="1" applyFill="1" applyBorder="1" applyAlignment="1">
      <alignment horizontal="center" vertical="center"/>
    </xf>
    <xf numFmtId="166" fontId="38" fillId="10" borderId="119" xfId="2" applyNumberFormat="1" applyFont="1" applyFill="1" applyBorder="1" applyAlignment="1">
      <alignment horizontal="center" vertical="center"/>
    </xf>
    <xf numFmtId="166" fontId="42" fillId="16" borderId="118" xfId="2" applyNumberFormat="1" applyFont="1" applyFill="1" applyBorder="1" applyAlignment="1">
      <alignment horizontal="center" vertical="center"/>
    </xf>
    <xf numFmtId="166" fontId="42" fillId="9" borderId="119" xfId="2" applyNumberFormat="1" applyFont="1" applyFill="1" applyBorder="1" applyAlignment="1">
      <alignment horizontal="center" vertical="center"/>
    </xf>
    <xf numFmtId="166" fontId="43" fillId="10" borderId="118" xfId="2" applyNumberFormat="1" applyFont="1" applyFill="1" applyBorder="1" applyAlignment="1">
      <alignment horizontal="center" vertical="center"/>
    </xf>
    <xf numFmtId="166" fontId="43" fillId="10" borderId="119" xfId="2" applyNumberFormat="1" applyFont="1" applyFill="1" applyBorder="1" applyAlignment="1">
      <alignment horizontal="center" vertical="center"/>
    </xf>
    <xf numFmtId="166" fontId="44" fillId="21" borderId="121" xfId="2" applyNumberFormat="1" applyFont="1" applyFill="1" applyBorder="1" applyAlignment="1">
      <alignment horizontal="center" vertical="center"/>
    </xf>
    <xf numFmtId="166" fontId="44" fillId="21" borderId="122" xfId="2" applyNumberFormat="1" applyFont="1" applyFill="1" applyBorder="1" applyAlignment="1">
      <alignment horizontal="center" vertical="center"/>
    </xf>
    <xf numFmtId="0" fontId="45" fillId="19" borderId="77" xfId="2" applyFont="1" applyFill="1" applyBorder="1" applyAlignment="1">
      <alignment horizontal="center" vertical="center" wrapText="1"/>
    </xf>
    <xf numFmtId="0" fontId="45" fillId="19" borderId="123" xfId="2" applyFont="1" applyFill="1" applyBorder="1" applyAlignment="1">
      <alignment horizontal="center" vertical="center" wrapText="1"/>
    </xf>
    <xf numFmtId="0" fontId="45" fillId="19" borderId="124" xfId="2" applyFont="1" applyFill="1" applyBorder="1" applyAlignment="1">
      <alignment horizontal="center" vertical="center" wrapText="1"/>
    </xf>
    <xf numFmtId="0" fontId="45" fillId="19" borderId="83" xfId="2" applyFont="1" applyFill="1" applyBorder="1" applyAlignment="1">
      <alignment horizontal="center" vertical="center" wrapText="1"/>
    </xf>
    <xf numFmtId="0" fontId="16" fillId="0" borderId="0" xfId="2" applyFont="1"/>
    <xf numFmtId="0" fontId="46" fillId="23" borderId="126" xfId="2" applyFont="1" applyFill="1" applyBorder="1" applyAlignment="1">
      <alignment horizontal="left" vertical="center" wrapText="1"/>
    </xf>
    <xf numFmtId="8" fontId="42" fillId="16" borderId="126" xfId="2" applyNumberFormat="1" applyFont="1" applyFill="1" applyBorder="1" applyAlignment="1">
      <alignment horizontal="center" vertical="center"/>
    </xf>
    <xf numFmtId="8" fontId="42" fillId="9" borderId="127" xfId="2" applyNumberFormat="1" applyFont="1" applyFill="1" applyBorder="1" applyAlignment="1">
      <alignment horizontal="center" vertical="center"/>
    </xf>
    <xf numFmtId="0" fontId="46" fillId="23" borderId="128" xfId="2" applyFont="1" applyFill="1" applyBorder="1" applyAlignment="1">
      <alignment horizontal="left" vertical="center" wrapText="1"/>
    </xf>
    <xf numFmtId="0" fontId="46" fillId="23" borderId="128" xfId="2" applyFont="1" applyFill="1" applyBorder="1" applyAlignment="1">
      <alignment horizontal="left" vertical="center"/>
    </xf>
    <xf numFmtId="8" fontId="43" fillId="10" borderId="126" xfId="2" applyNumberFormat="1" applyFont="1" applyFill="1" applyBorder="1" applyAlignment="1">
      <alignment horizontal="center" vertical="center"/>
    </xf>
    <xf numFmtId="8" fontId="43" fillId="10" borderId="127" xfId="2" applyNumberFormat="1" applyFont="1" applyFill="1" applyBorder="1" applyAlignment="1">
      <alignment horizontal="center" vertical="center"/>
    </xf>
    <xf numFmtId="8" fontId="43" fillId="21" borderId="23" xfId="2" applyNumberFormat="1" applyFont="1" applyFill="1" applyBorder="1" applyAlignment="1">
      <alignment horizontal="center" vertical="center"/>
    </xf>
    <xf numFmtId="8" fontId="43" fillId="21" borderId="82" xfId="2" applyNumberFormat="1" applyFont="1" applyFill="1" applyBorder="1" applyAlignment="1">
      <alignment horizontal="center" vertical="center"/>
    </xf>
    <xf numFmtId="0" fontId="16" fillId="0" borderId="0" xfId="2" applyAlignment="1">
      <alignment horizontal="right"/>
    </xf>
    <xf numFmtId="0" fontId="47" fillId="19" borderId="77" xfId="2" applyFont="1" applyFill="1" applyBorder="1" applyAlignment="1">
      <alignment horizontal="center" vertical="center" wrapText="1"/>
    </xf>
    <xf numFmtId="0" fontId="47" fillId="19" borderId="123" xfId="2" applyFont="1" applyFill="1" applyBorder="1" applyAlignment="1">
      <alignment horizontal="center" vertical="center" wrapText="1"/>
    </xf>
    <xf numFmtId="0" fontId="47" fillId="19" borderId="124" xfId="2" applyFont="1" applyFill="1" applyBorder="1" applyAlignment="1">
      <alignment horizontal="center" vertical="center" wrapText="1"/>
    </xf>
    <xf numFmtId="0" fontId="47" fillId="19" borderId="131" xfId="2" applyFont="1" applyFill="1" applyBorder="1" applyAlignment="1">
      <alignment horizontal="center" vertical="center" wrapText="1"/>
    </xf>
    <xf numFmtId="0" fontId="47" fillId="19" borderId="83" xfId="2" applyFont="1" applyFill="1" applyBorder="1" applyAlignment="1">
      <alignment horizontal="center" vertical="center" wrapText="1"/>
    </xf>
    <xf numFmtId="8" fontId="42" fillId="16" borderId="132" xfId="2" applyNumberFormat="1" applyFont="1" applyFill="1" applyBorder="1" applyAlignment="1">
      <alignment horizontal="center" vertical="center"/>
    </xf>
    <xf numFmtId="8" fontId="43" fillId="10" borderId="132" xfId="2" applyNumberFormat="1" applyFont="1" applyFill="1" applyBorder="1" applyAlignment="1">
      <alignment horizontal="center" vertical="center"/>
    </xf>
    <xf numFmtId="8" fontId="43" fillId="21" borderId="51" xfId="2" applyNumberFormat="1" applyFont="1" applyFill="1" applyBorder="1" applyAlignment="1">
      <alignment horizontal="center" vertical="center"/>
    </xf>
    <xf numFmtId="49" fontId="47" fillId="19" borderId="124" xfId="2" applyNumberFormat="1" applyFont="1" applyFill="1" applyBorder="1" applyAlignment="1">
      <alignment horizontal="center" vertical="center" wrapText="1"/>
    </xf>
    <xf numFmtId="49" fontId="47" fillId="19" borderId="131" xfId="2" applyNumberFormat="1" applyFont="1" applyFill="1" applyBorder="1" applyAlignment="1">
      <alignment horizontal="center" vertical="center" wrapText="1"/>
    </xf>
    <xf numFmtId="49" fontId="47" fillId="19" borderId="83" xfId="2" applyNumberFormat="1" applyFont="1" applyFill="1" applyBorder="1" applyAlignment="1">
      <alignment horizontal="center" vertical="center" wrapText="1"/>
    </xf>
    <xf numFmtId="166" fontId="46" fillId="23" borderId="126" xfId="2" applyNumberFormat="1" applyFont="1" applyFill="1" applyBorder="1" applyAlignment="1">
      <alignment horizontal="left" vertical="center" wrapText="1"/>
    </xf>
    <xf numFmtId="166" fontId="42" fillId="16" borderId="126" xfId="2" applyNumberFormat="1" applyFont="1" applyFill="1" applyBorder="1" applyAlignment="1">
      <alignment horizontal="center" vertical="center"/>
    </xf>
    <xf numFmtId="166" fontId="42" fillId="16" borderId="132" xfId="2" applyNumberFormat="1" applyFont="1" applyFill="1" applyBorder="1" applyAlignment="1">
      <alignment horizontal="center" vertical="center"/>
    </xf>
    <xf numFmtId="166" fontId="42" fillId="9" borderId="127" xfId="2" applyNumberFormat="1" applyFont="1" applyFill="1" applyBorder="1" applyAlignment="1">
      <alignment horizontal="center" vertical="center"/>
    </xf>
    <xf numFmtId="166" fontId="46" fillId="23" borderId="128" xfId="2" applyNumberFormat="1" applyFont="1" applyFill="1" applyBorder="1" applyAlignment="1">
      <alignment horizontal="left" vertical="center" wrapText="1"/>
    </xf>
    <xf numFmtId="166" fontId="46" fillId="23" borderId="128" xfId="2" applyNumberFormat="1" applyFont="1" applyFill="1" applyBorder="1" applyAlignment="1">
      <alignment horizontal="left" vertical="center"/>
    </xf>
    <xf numFmtId="166" fontId="43" fillId="10" borderId="126" xfId="2" applyNumberFormat="1" applyFont="1" applyFill="1" applyBorder="1" applyAlignment="1">
      <alignment horizontal="center" vertical="center"/>
    </xf>
    <xf numFmtId="166" fontId="43" fillId="10" borderId="132" xfId="2" applyNumberFormat="1" applyFont="1" applyFill="1" applyBorder="1" applyAlignment="1">
      <alignment horizontal="center" vertical="center"/>
    </xf>
    <xf numFmtId="166" fontId="43" fillId="10" borderId="127" xfId="2" applyNumberFormat="1" applyFont="1" applyFill="1" applyBorder="1" applyAlignment="1">
      <alignment horizontal="center" vertical="center"/>
    </xf>
    <xf numFmtId="166" fontId="43" fillId="21" borderId="23" xfId="2" applyNumberFormat="1" applyFont="1" applyFill="1" applyBorder="1" applyAlignment="1">
      <alignment horizontal="center" vertical="center"/>
    </xf>
    <xf numFmtId="166" fontId="43" fillId="21" borderId="51" xfId="2" applyNumberFormat="1" applyFont="1" applyFill="1" applyBorder="1" applyAlignment="1">
      <alignment horizontal="center" vertical="center"/>
    </xf>
    <xf numFmtId="166" fontId="43" fillId="21" borderId="82" xfId="2" applyNumberFormat="1" applyFont="1" applyFill="1" applyBorder="1" applyAlignment="1">
      <alignment horizontal="center" vertical="center"/>
    </xf>
    <xf numFmtId="0" fontId="41" fillId="2" borderId="134" xfId="2" applyFont="1" applyFill="1" applyBorder="1" applyAlignment="1">
      <alignment horizontal="left" vertical="center" wrapText="1"/>
    </xf>
    <xf numFmtId="8" fontId="42" fillId="16" borderId="29" xfId="2" applyNumberFormat="1" applyFont="1" applyFill="1" applyBorder="1" applyAlignment="1">
      <alignment horizontal="center" vertical="center"/>
    </xf>
    <xf numFmtId="8" fontId="42" fillId="16" borderId="29" xfId="2" applyNumberFormat="1" applyFont="1" applyFill="1" applyBorder="1" applyAlignment="1">
      <alignment horizontal="right" vertical="center"/>
    </xf>
    <xf numFmtId="8" fontId="42" fillId="9" borderId="68" xfId="2" applyNumberFormat="1" applyFont="1" applyFill="1" applyBorder="1" applyAlignment="1">
      <alignment horizontal="center" vertical="center"/>
    </xf>
    <xf numFmtId="8" fontId="33" fillId="16" borderId="0" xfId="2" applyNumberFormat="1" applyFont="1" applyFill="1"/>
    <xf numFmtId="0" fontId="41" fillId="2" borderId="136" xfId="2" applyFont="1" applyFill="1" applyBorder="1" applyAlignment="1">
      <alignment horizontal="left" vertical="center" wrapText="1"/>
    </xf>
    <xf numFmtId="8" fontId="42" fillId="16" borderId="136" xfId="2" applyNumberFormat="1" applyFont="1" applyFill="1" applyBorder="1" applyAlignment="1">
      <alignment horizontal="center" vertical="center"/>
    </xf>
    <xf numFmtId="8" fontId="42" fillId="16" borderId="136" xfId="2" applyNumberFormat="1" applyFont="1" applyFill="1" applyBorder="1" applyAlignment="1">
      <alignment horizontal="right" vertical="center"/>
    </xf>
    <xf numFmtId="8" fontId="42" fillId="9" borderId="137" xfId="2" applyNumberFormat="1" applyFont="1" applyFill="1" applyBorder="1" applyAlignment="1">
      <alignment horizontal="center" vertical="center"/>
    </xf>
    <xf numFmtId="0" fontId="41" fillId="2" borderId="136" xfId="2" applyFont="1" applyFill="1" applyBorder="1" applyAlignment="1">
      <alignment horizontal="left" vertical="center"/>
    </xf>
    <xf numFmtId="8" fontId="43" fillId="10" borderId="136" xfId="2" applyNumberFormat="1" applyFont="1" applyFill="1" applyBorder="1" applyAlignment="1">
      <alignment horizontal="center" vertical="center"/>
    </xf>
    <xf numFmtId="8" fontId="43" fillId="10" borderId="136" xfId="2" applyNumberFormat="1" applyFont="1" applyFill="1" applyBorder="1" applyAlignment="1">
      <alignment horizontal="right" vertical="center"/>
    </xf>
    <xf numFmtId="8" fontId="43" fillId="10" borderId="137" xfId="2" applyNumberFormat="1" applyFont="1" applyFill="1" applyBorder="1" applyAlignment="1">
      <alignment horizontal="center" vertical="center"/>
    </xf>
    <xf numFmtId="8" fontId="44" fillId="24" borderId="72" xfId="2" applyNumberFormat="1" applyFont="1" applyFill="1" applyBorder="1" applyAlignment="1">
      <alignment horizontal="center" vertical="center"/>
    </xf>
    <xf numFmtId="8" fontId="44" fillId="24" borderId="72" xfId="2" applyNumberFormat="1" applyFont="1" applyFill="1" applyBorder="1" applyAlignment="1">
      <alignment horizontal="right" vertical="center"/>
    </xf>
    <xf numFmtId="8" fontId="44" fillId="24" borderId="82" xfId="2" applyNumberFormat="1" applyFont="1" applyFill="1" applyBorder="1" applyAlignment="1">
      <alignment horizontal="center" vertical="center"/>
    </xf>
    <xf numFmtId="0" fontId="39" fillId="19" borderId="29" xfId="2" applyFont="1" applyFill="1" applyBorder="1" applyAlignment="1">
      <alignment horizontal="center" wrapText="1"/>
    </xf>
    <xf numFmtId="0" fontId="39" fillId="19" borderId="32" xfId="2" applyFont="1" applyFill="1" applyBorder="1" applyAlignment="1">
      <alignment horizontal="center" wrapText="1"/>
    </xf>
    <xf numFmtId="166" fontId="39" fillId="16" borderId="29" xfId="2" applyNumberFormat="1" applyFont="1" applyFill="1" applyBorder="1" applyAlignment="1">
      <alignment horizontal="center" vertical="center"/>
    </xf>
    <xf numFmtId="166" fontId="39" fillId="9" borderId="68" xfId="2" applyNumberFormat="1" applyFont="1" applyFill="1" applyBorder="1" applyAlignment="1">
      <alignment horizontal="center" vertical="center"/>
    </xf>
    <xf numFmtId="166" fontId="39" fillId="16" borderId="136" xfId="2" applyNumberFormat="1" applyFont="1" applyFill="1" applyBorder="1" applyAlignment="1">
      <alignment horizontal="center" vertical="center"/>
    </xf>
    <xf numFmtId="166" fontId="39" fillId="9" borderId="137" xfId="2" applyNumberFormat="1" applyFont="1" applyFill="1" applyBorder="1" applyAlignment="1">
      <alignment horizontal="center" vertical="center"/>
    </xf>
    <xf numFmtId="166" fontId="39" fillId="0" borderId="136" xfId="2" applyNumberFormat="1" applyFont="1" applyFill="1" applyBorder="1" applyAlignment="1">
      <alignment horizontal="center" vertical="center"/>
    </xf>
    <xf numFmtId="166" fontId="38" fillId="10" borderId="136" xfId="2" applyNumberFormat="1" applyFont="1" applyFill="1" applyBorder="1" applyAlignment="1">
      <alignment horizontal="center" vertical="center"/>
    </xf>
    <xf numFmtId="166" fontId="38" fillId="10" borderId="137" xfId="2" applyNumberFormat="1" applyFont="1" applyFill="1" applyBorder="1" applyAlignment="1">
      <alignment horizontal="center" vertical="center"/>
    </xf>
    <xf numFmtId="166" fontId="42" fillId="16" borderId="136" xfId="2" applyNumberFormat="1" applyFont="1" applyFill="1" applyBorder="1" applyAlignment="1">
      <alignment horizontal="center" vertical="center"/>
    </xf>
    <xf numFmtId="166" fontId="42" fillId="9" borderId="137" xfId="2" applyNumberFormat="1" applyFont="1" applyFill="1" applyBorder="1" applyAlignment="1">
      <alignment horizontal="center" vertical="center"/>
    </xf>
    <xf numFmtId="0" fontId="41" fillId="2" borderId="139" xfId="2" applyFont="1" applyFill="1" applyBorder="1" applyAlignment="1">
      <alignment horizontal="left" vertical="center" wrapText="1"/>
    </xf>
    <xf numFmtId="0" fontId="41" fillId="2" borderId="139" xfId="2" applyFont="1" applyFill="1" applyBorder="1" applyAlignment="1">
      <alignment horizontal="left" vertical="center"/>
    </xf>
    <xf numFmtId="166" fontId="43" fillId="10" borderId="136" xfId="2" applyNumberFormat="1" applyFont="1" applyFill="1" applyBorder="1" applyAlignment="1">
      <alignment horizontal="center" vertical="center"/>
    </xf>
    <xf numFmtId="166" fontId="43" fillId="10" borderId="137" xfId="2" applyNumberFormat="1" applyFont="1" applyFill="1" applyBorder="1" applyAlignment="1">
      <alignment horizontal="center" vertical="center"/>
    </xf>
    <xf numFmtId="166" fontId="44" fillId="24" borderId="72" xfId="2" applyNumberFormat="1" applyFont="1" applyFill="1" applyBorder="1" applyAlignment="1">
      <alignment horizontal="center" vertical="center"/>
    </xf>
    <xf numFmtId="166" fontId="44" fillId="24" borderId="82" xfId="2" applyNumberFormat="1" applyFont="1" applyFill="1" applyBorder="1" applyAlignment="1">
      <alignment horizontal="center" vertical="center"/>
    </xf>
    <xf numFmtId="0" fontId="16" fillId="17" borderId="143" xfId="3" applyFill="1" applyBorder="1"/>
    <xf numFmtId="0" fontId="48" fillId="17" borderId="143" xfId="3" applyFont="1" applyFill="1" applyBorder="1"/>
    <xf numFmtId="0" fontId="16" fillId="17" borderId="144" xfId="3" applyFill="1" applyBorder="1"/>
    <xf numFmtId="0" fontId="16" fillId="0" borderId="0" xfId="3"/>
    <xf numFmtId="0" fontId="49" fillId="17" borderId="0" xfId="3" applyFont="1" applyFill="1" applyBorder="1" applyAlignment="1">
      <alignment horizontal="center" vertical="center"/>
    </xf>
    <xf numFmtId="0" fontId="16" fillId="17" borderId="0" xfId="3" applyFill="1" applyBorder="1" applyAlignment="1">
      <alignment horizontal="center" vertical="center"/>
    </xf>
    <xf numFmtId="0" fontId="16" fillId="17" borderId="0" xfId="3" applyFill="1" applyBorder="1"/>
    <xf numFmtId="0" fontId="16" fillId="17" borderId="146" xfId="3" applyFill="1" applyBorder="1"/>
    <xf numFmtId="0" fontId="51" fillId="17" borderId="0" xfId="3" applyFont="1" applyFill="1" applyBorder="1"/>
    <xf numFmtId="0" fontId="16" fillId="17" borderId="0" xfId="3" applyFill="1" applyBorder="1" applyAlignment="1">
      <alignment horizontal="center" vertical="center" wrapText="1"/>
    </xf>
    <xf numFmtId="17" fontId="2" fillId="17" borderId="0" xfId="4" applyNumberFormat="1" applyFont="1" applyFill="1" applyBorder="1" applyAlignment="1">
      <alignment horizontal="center" vertical="center" wrapText="1"/>
    </xf>
    <xf numFmtId="1" fontId="2" fillId="17" borderId="77" xfId="4" applyNumberFormat="1" applyFont="1" applyFill="1" applyBorder="1" applyAlignment="1">
      <alignment horizontal="center" vertical="center" wrapText="1"/>
    </xf>
    <xf numFmtId="1" fontId="2" fillId="17" borderId="83" xfId="3" applyNumberFormat="1" applyFont="1" applyFill="1" applyBorder="1" applyAlignment="1">
      <alignment horizontal="center" vertical="center" wrapText="1"/>
    </xf>
    <xf numFmtId="0" fontId="2" fillId="17" borderId="78" xfId="3" applyFont="1" applyFill="1" applyBorder="1" applyAlignment="1">
      <alignment horizontal="center" vertical="center" wrapText="1"/>
    </xf>
    <xf numFmtId="17" fontId="2" fillId="17" borderId="146" xfId="4" applyNumberFormat="1" applyFont="1" applyFill="1" applyBorder="1" applyAlignment="1">
      <alignment horizontal="center" vertical="center" wrapText="1"/>
    </xf>
    <xf numFmtId="17" fontId="2" fillId="0" borderId="0" xfId="3" applyNumberFormat="1" applyFont="1" applyFill="1" applyBorder="1" applyAlignment="1">
      <alignment horizontal="center" vertical="center" wrapText="1"/>
    </xf>
    <xf numFmtId="0" fontId="2" fillId="0" borderId="0" xfId="3" applyFont="1" applyFill="1" applyBorder="1" applyAlignment="1">
      <alignment horizontal="center" vertical="center" wrapText="1"/>
    </xf>
    <xf numFmtId="0" fontId="2" fillId="17" borderId="0" xfId="3" applyFont="1" applyFill="1" applyBorder="1" applyAlignment="1">
      <alignment horizontal="center" vertical="center" wrapText="1"/>
    </xf>
    <xf numFmtId="10" fontId="16" fillId="17" borderId="0" xfId="5" applyNumberFormat="1" applyFont="1" applyFill="1" applyBorder="1" applyAlignment="1">
      <alignment horizontal="center" vertical="center" wrapText="1"/>
    </xf>
    <xf numFmtId="0" fontId="2" fillId="17" borderId="83" xfId="3" applyFont="1" applyFill="1" applyBorder="1" applyAlignment="1">
      <alignment horizontal="center" vertical="center" wrapText="1"/>
    </xf>
    <xf numFmtId="166" fontId="52" fillId="17" borderId="79" xfId="5" applyNumberFormat="1" applyFont="1" applyFill="1" applyBorder="1" applyAlignment="1">
      <alignment horizontal="center" vertical="center" wrapText="1"/>
    </xf>
    <xf numFmtId="166" fontId="33" fillId="17" borderId="83" xfId="5" applyNumberFormat="1" applyFont="1" applyFill="1" applyBorder="1" applyAlignment="1">
      <alignment horizontal="center" vertical="center" wrapText="1"/>
    </xf>
    <xf numFmtId="166" fontId="53" fillId="17" borderId="78" xfId="5" applyNumberFormat="1" applyFont="1" applyFill="1" applyBorder="1" applyAlignment="1">
      <alignment horizontal="center" vertical="center" wrapText="1"/>
    </xf>
    <xf numFmtId="10" fontId="16" fillId="17" borderId="146" xfId="5" applyNumberFormat="1" applyFont="1" applyFill="1" applyBorder="1" applyAlignment="1">
      <alignment horizontal="center" vertical="center" wrapText="1"/>
    </xf>
    <xf numFmtId="166" fontId="0" fillId="0" borderId="0" xfId="5" applyNumberFormat="1" applyFont="1" applyBorder="1" applyAlignment="1">
      <alignment horizontal="center" vertical="center" wrapText="1"/>
    </xf>
    <xf numFmtId="10" fontId="2" fillId="0" borderId="0" xfId="5" applyNumberFormat="1" applyFont="1" applyBorder="1" applyAlignment="1">
      <alignment horizontal="center" vertical="center" wrapText="1"/>
    </xf>
    <xf numFmtId="0" fontId="2" fillId="17" borderId="29" xfId="3" applyFont="1" applyFill="1" applyBorder="1" applyAlignment="1">
      <alignment horizontal="center" vertical="center" wrapText="1"/>
    </xf>
    <xf numFmtId="166" fontId="33" fillId="17" borderId="79" xfId="5" applyNumberFormat="1" applyFont="1" applyFill="1" applyBorder="1" applyAlignment="1">
      <alignment horizontal="center" vertical="center" wrapText="1"/>
    </xf>
    <xf numFmtId="0" fontId="53" fillId="17" borderId="79" xfId="5" applyNumberFormat="1" applyFont="1" applyFill="1" applyBorder="1" applyAlignment="1">
      <alignment horizontal="center" vertical="center" wrapText="1"/>
    </xf>
    <xf numFmtId="0" fontId="2" fillId="17" borderId="71" xfId="3" applyFont="1" applyFill="1" applyBorder="1" applyAlignment="1">
      <alignment horizontal="center" vertical="center" wrapText="1"/>
    </xf>
    <xf numFmtId="8" fontId="16" fillId="17" borderId="0" xfId="3" applyNumberFormat="1" applyFill="1" applyBorder="1" applyAlignment="1">
      <alignment horizontal="center" vertical="center" wrapText="1"/>
    </xf>
    <xf numFmtId="0" fontId="2" fillId="17" borderId="82" xfId="3" applyFont="1" applyFill="1" applyBorder="1" applyAlignment="1">
      <alignment horizontal="center" vertical="center" wrapText="1"/>
    </xf>
    <xf numFmtId="8" fontId="33" fillId="17" borderId="72" xfId="3" applyNumberFormat="1" applyFont="1" applyFill="1" applyBorder="1" applyAlignment="1">
      <alignment horizontal="center" vertical="center" wrapText="1"/>
    </xf>
    <xf numFmtId="8" fontId="33" fillId="17" borderId="82" xfId="3" applyNumberFormat="1" applyFont="1" applyFill="1" applyBorder="1" applyAlignment="1">
      <alignment horizontal="center" vertical="center" wrapText="1"/>
    </xf>
    <xf numFmtId="166" fontId="2" fillId="17" borderId="71" xfId="5" applyNumberFormat="1" applyFont="1" applyFill="1" applyBorder="1" applyAlignment="1" applyProtection="1">
      <alignment horizontal="center" vertical="center" wrapText="1"/>
    </xf>
    <xf numFmtId="8" fontId="16" fillId="17" borderId="146" xfId="3" applyNumberFormat="1" applyFill="1" applyBorder="1" applyAlignment="1">
      <alignment horizontal="center" vertical="center" wrapText="1"/>
    </xf>
    <xf numFmtId="8" fontId="16" fillId="0" borderId="0" xfId="3" applyNumberFormat="1" applyBorder="1" applyAlignment="1">
      <alignment horizontal="center" vertical="center" wrapText="1"/>
    </xf>
    <xf numFmtId="8" fontId="33" fillId="17" borderId="0" xfId="3" applyNumberFormat="1" applyFont="1" applyFill="1" applyBorder="1" applyAlignment="1">
      <alignment horizontal="center" vertical="center" wrapText="1"/>
    </xf>
    <xf numFmtId="166" fontId="2" fillId="17" borderId="0" xfId="5" applyNumberFormat="1" applyFont="1" applyFill="1" applyBorder="1" applyAlignment="1" applyProtection="1">
      <alignment horizontal="center" vertical="center" wrapText="1"/>
    </xf>
    <xf numFmtId="166" fontId="33" fillId="17" borderId="72" xfId="3" applyNumberFormat="1" applyFont="1" applyFill="1" applyBorder="1" applyAlignment="1">
      <alignment horizontal="center" vertical="center" wrapText="1"/>
    </xf>
    <xf numFmtId="166" fontId="33" fillId="17" borderId="82" xfId="3" applyNumberFormat="1" applyFont="1" applyFill="1" applyBorder="1" applyAlignment="1">
      <alignment horizontal="center" vertical="center" wrapText="1"/>
    </xf>
    <xf numFmtId="8" fontId="33" fillId="17" borderId="83" xfId="3" applyNumberFormat="1" applyFont="1" applyFill="1" applyBorder="1" applyAlignment="1">
      <alignment horizontal="center" vertical="center" wrapText="1"/>
    </xf>
    <xf numFmtId="166" fontId="2" fillId="17" borderId="83" xfId="5" applyNumberFormat="1" applyFont="1" applyFill="1" applyBorder="1" applyAlignment="1" applyProtection="1">
      <alignment horizontal="center" vertical="center" wrapText="1"/>
    </xf>
    <xf numFmtId="0" fontId="16" fillId="17" borderId="0" xfId="3" applyFill="1" applyBorder="1" applyAlignment="1"/>
    <xf numFmtId="0" fontId="16" fillId="17" borderId="0" xfId="3" applyFill="1" applyAlignment="1"/>
    <xf numFmtId="3" fontId="33" fillId="17" borderId="72" xfId="3" applyNumberFormat="1" applyFont="1" applyFill="1" applyBorder="1" applyAlignment="1">
      <alignment horizontal="center" vertical="center" wrapText="1"/>
    </xf>
    <xf numFmtId="3" fontId="33" fillId="17" borderId="82" xfId="3" applyNumberFormat="1" applyFont="1" applyFill="1" applyBorder="1" applyAlignment="1">
      <alignment horizontal="center" vertical="center" wrapText="1"/>
    </xf>
    <xf numFmtId="38" fontId="33" fillId="17" borderId="83" xfId="3" applyNumberFormat="1" applyFont="1" applyFill="1" applyBorder="1" applyAlignment="1">
      <alignment horizontal="center" vertical="center" wrapText="1"/>
    </xf>
    <xf numFmtId="0" fontId="16" fillId="17" borderId="0" xfId="3" applyFill="1" applyBorder="1" applyAlignment="1">
      <alignment horizontal="left" vertical="center"/>
    </xf>
    <xf numFmtId="0" fontId="56" fillId="17" borderId="0" xfId="3" applyFont="1" applyFill="1" applyBorder="1" applyAlignment="1"/>
    <xf numFmtId="0" fontId="59" fillId="17" borderId="147" xfId="3" applyFont="1" applyFill="1" applyBorder="1" applyAlignment="1">
      <alignment horizontal="center" vertical="center" wrapText="1"/>
    </xf>
    <xf numFmtId="0" fontId="16" fillId="17" borderId="147" xfId="3" applyFill="1" applyBorder="1" applyAlignment="1">
      <alignment horizontal="center"/>
    </xf>
    <xf numFmtId="0" fontId="61" fillId="17" borderId="145" xfId="3" applyFont="1" applyFill="1" applyBorder="1"/>
    <xf numFmtId="0" fontId="61" fillId="17" borderId="0" xfId="3" applyFont="1" applyFill="1" applyBorder="1"/>
    <xf numFmtId="0" fontId="61" fillId="17" borderId="146" xfId="3" applyFont="1" applyFill="1" applyBorder="1"/>
    <xf numFmtId="0" fontId="16" fillId="17" borderId="145" xfId="3" applyFill="1" applyBorder="1"/>
    <xf numFmtId="0" fontId="16" fillId="17" borderId="145" xfId="3" applyFill="1" applyBorder="1" applyAlignment="1"/>
    <xf numFmtId="0" fontId="16" fillId="17" borderId="146" xfId="3" applyFill="1" applyBorder="1" applyAlignment="1"/>
    <xf numFmtId="0" fontId="16" fillId="0" borderId="0" xfId="3" applyFill="1"/>
    <xf numFmtId="0" fontId="16" fillId="17" borderId="154" xfId="3" applyFill="1" applyBorder="1"/>
    <xf numFmtId="0" fontId="16" fillId="17" borderId="155" xfId="3" applyFill="1" applyBorder="1"/>
    <xf numFmtId="3" fontId="16" fillId="17" borderId="155" xfId="3" applyNumberFormat="1" applyFill="1" applyBorder="1"/>
    <xf numFmtId="0" fontId="16" fillId="17" borderId="156" xfId="3" applyFill="1" applyBorder="1"/>
    <xf numFmtId="0" fontId="16" fillId="0" borderId="0" xfId="3" applyFill="1" applyBorder="1"/>
    <xf numFmtId="38" fontId="16" fillId="0" borderId="0" xfId="3" applyNumberFormat="1" applyFill="1" applyBorder="1"/>
    <xf numFmtId="3" fontId="16" fillId="0" borderId="0" xfId="3" applyNumberFormat="1" applyFill="1" applyBorder="1"/>
    <xf numFmtId="38" fontId="16" fillId="0" borderId="0" xfId="3" applyNumberFormat="1"/>
    <xf numFmtId="0" fontId="62" fillId="25" borderId="0" xfId="3" applyFont="1" applyFill="1"/>
    <xf numFmtId="0" fontId="16" fillId="25" borderId="0" xfId="3" applyFill="1"/>
    <xf numFmtId="0" fontId="16" fillId="25" borderId="0" xfId="3" applyFill="1" applyAlignment="1">
      <alignment horizontal="left"/>
    </xf>
    <xf numFmtId="0" fontId="64" fillId="25" borderId="83" xfId="3" applyFont="1" applyFill="1" applyBorder="1" applyAlignment="1">
      <alignment wrapText="1"/>
    </xf>
    <xf numFmtId="0" fontId="63" fillId="25" borderId="157" xfId="3" applyFont="1" applyFill="1" applyBorder="1" applyAlignment="1">
      <alignment horizontal="right" wrapText="1"/>
    </xf>
    <xf numFmtId="0" fontId="63" fillId="25" borderId="0" xfId="3" applyFont="1" applyFill="1" applyBorder="1" applyAlignment="1">
      <alignment wrapText="1"/>
    </xf>
    <xf numFmtId="0" fontId="63" fillId="25" borderId="74" xfId="3" applyFont="1" applyFill="1" applyBorder="1" applyAlignment="1">
      <alignment horizontal="right" wrapText="1"/>
    </xf>
    <xf numFmtId="0" fontId="64" fillId="25" borderId="33" xfId="3" applyFont="1" applyFill="1" applyBorder="1" applyAlignment="1"/>
    <xf numFmtId="0" fontId="63" fillId="25" borderId="32" xfId="3" applyFont="1" applyFill="1" applyBorder="1" applyAlignment="1"/>
    <xf numFmtId="0" fontId="66" fillId="0" borderId="77" xfId="7" applyFont="1" applyBorder="1" applyAlignment="1" applyProtection="1"/>
    <xf numFmtId="0" fontId="63" fillId="25" borderId="79" xfId="3" applyFont="1" applyFill="1" applyBorder="1" applyAlignment="1"/>
    <xf numFmtId="0" fontId="63" fillId="25" borderId="78" xfId="3" applyFont="1" applyFill="1" applyBorder="1" applyAlignment="1"/>
    <xf numFmtId="0" fontId="67" fillId="25" borderId="0" xfId="3" applyFont="1" applyFill="1" applyAlignment="1">
      <alignment vertical="center"/>
    </xf>
    <xf numFmtId="0" fontId="16" fillId="25" borderId="0" xfId="3" applyFill="1" applyAlignment="1">
      <alignment vertical="center"/>
    </xf>
    <xf numFmtId="0" fontId="62" fillId="25" borderId="0" xfId="3" applyFont="1" applyFill="1" applyAlignment="1">
      <alignment vertical="center"/>
    </xf>
    <xf numFmtId="0" fontId="69" fillId="25" borderId="77" xfId="3" applyFont="1" applyFill="1" applyBorder="1" applyAlignment="1">
      <alignment horizontal="left" vertical="center" wrapText="1" indent="1"/>
    </xf>
    <xf numFmtId="0" fontId="68" fillId="25" borderId="33" xfId="3" applyFont="1" applyFill="1" applyBorder="1" applyAlignment="1"/>
    <xf numFmtId="0" fontId="68" fillId="25" borderId="29" xfId="3" applyFont="1" applyFill="1" applyBorder="1" applyAlignment="1"/>
    <xf numFmtId="0" fontId="66" fillId="25" borderId="29" xfId="7" applyFont="1" applyFill="1" applyBorder="1" applyAlignment="1" applyProtection="1"/>
    <xf numFmtId="0" fontId="65" fillId="25" borderId="29" xfId="7" applyFill="1" applyBorder="1" applyAlignment="1" applyProtection="1"/>
    <xf numFmtId="0" fontId="65" fillId="25" borderId="32" xfId="7" applyFill="1" applyBorder="1" applyAlignment="1" applyProtection="1"/>
    <xf numFmtId="0" fontId="16" fillId="25" borderId="8" xfId="3" applyFill="1" applyBorder="1"/>
    <xf numFmtId="0" fontId="16" fillId="25" borderId="71" xfId="3" applyFill="1" applyBorder="1"/>
    <xf numFmtId="0" fontId="67" fillId="25" borderId="0" xfId="3" applyFont="1" applyFill="1"/>
    <xf numFmtId="0" fontId="67" fillId="25" borderId="0" xfId="3" applyFont="1" applyFill="1" applyAlignment="1">
      <alignment horizontal="left" indent="4"/>
    </xf>
    <xf numFmtId="37" fontId="6" fillId="0" borderId="0" xfId="0" applyNumberFormat="1" applyFont="1"/>
    <xf numFmtId="37" fontId="19" fillId="0" borderId="0" xfId="2" applyNumberFormat="1" applyFont="1"/>
    <xf numFmtId="0" fontId="16" fillId="17" borderId="142" xfId="3" applyFill="1" applyBorder="1" applyAlignment="1"/>
    <xf numFmtId="0" fontId="16" fillId="17" borderId="145" xfId="3" applyFill="1" applyBorder="1" applyAlignment="1"/>
    <xf numFmtId="0" fontId="49" fillId="17" borderId="0" xfId="3" applyFont="1" applyFill="1" applyBorder="1" applyAlignment="1">
      <alignment horizontal="center" vertical="center"/>
    </xf>
    <xf numFmtId="49" fontId="50" fillId="17" borderId="0" xfId="3" applyNumberFormat="1" applyFont="1" applyFill="1" applyBorder="1" applyAlignment="1">
      <alignment horizontal="center" vertical="center"/>
    </xf>
    <xf numFmtId="0" fontId="51" fillId="17" borderId="0" xfId="3" applyFont="1" applyFill="1" applyBorder="1" applyAlignment="1">
      <alignment horizontal="center" vertical="center"/>
    </xf>
    <xf numFmtId="49" fontId="52" fillId="17" borderId="72" xfId="3" applyNumberFormat="1" applyFont="1" applyFill="1" applyBorder="1" applyAlignment="1">
      <alignment horizontal="center" vertical="center" wrapText="1"/>
    </xf>
    <xf numFmtId="49" fontId="54" fillId="0" borderId="72" xfId="3" applyNumberFormat="1" applyFont="1" applyBorder="1" applyAlignment="1">
      <alignment horizontal="center" vertical="center" wrapText="1"/>
    </xf>
    <xf numFmtId="49" fontId="55" fillId="17" borderId="72" xfId="3" applyNumberFormat="1" applyFont="1" applyFill="1" applyBorder="1" applyAlignment="1">
      <alignment horizontal="center" vertical="center" wrapText="1"/>
    </xf>
    <xf numFmtId="49" fontId="48" fillId="0" borderId="72" xfId="3" applyNumberFormat="1" applyFont="1" applyBorder="1" applyAlignment="1">
      <alignment horizontal="center" vertical="center" wrapText="1"/>
    </xf>
    <xf numFmtId="0" fontId="57" fillId="17" borderId="0" xfId="3" applyFont="1" applyFill="1" applyBorder="1" applyAlignment="1">
      <alignment horizontal="left" vertical="center" wrapText="1"/>
    </xf>
    <xf numFmtId="0" fontId="58" fillId="17" borderId="0" xfId="3" applyFont="1" applyFill="1" applyBorder="1" applyAlignment="1">
      <alignment horizontal="left" vertical="center"/>
    </xf>
    <xf numFmtId="0" fontId="56" fillId="17" borderId="0" xfId="3" applyFont="1" applyFill="1" applyBorder="1" applyAlignment="1"/>
    <xf numFmtId="0" fontId="60" fillId="17" borderId="148" xfId="3" applyFont="1" applyFill="1" applyBorder="1" applyAlignment="1">
      <alignment horizontal="center" vertical="center" wrapText="1"/>
    </xf>
    <xf numFmtId="0" fontId="16" fillId="0" borderId="149" xfId="3" applyBorder="1" applyAlignment="1"/>
    <xf numFmtId="0" fontId="16" fillId="0" borderId="150" xfId="3" applyBorder="1" applyAlignment="1"/>
    <xf numFmtId="0" fontId="16" fillId="0" borderId="9" xfId="3" applyBorder="1" applyAlignment="1"/>
    <xf numFmtId="0" fontId="16" fillId="0" borderId="0" xfId="3" applyBorder="1" applyAlignment="1"/>
    <xf numFmtId="0" fontId="16" fillId="0" borderId="151" xfId="3" applyBorder="1" applyAlignment="1"/>
    <xf numFmtId="0" fontId="5" fillId="0" borderId="152" xfId="6" applyBorder="1" applyAlignment="1"/>
    <xf numFmtId="0" fontId="5" fillId="0" borderId="147" xfId="6" applyBorder="1" applyAlignment="1"/>
    <xf numFmtId="0" fontId="5" fillId="0" borderId="153" xfId="6" applyBorder="1" applyAlignment="1"/>
    <xf numFmtId="0" fontId="11" fillId="8" borderId="77" xfId="0" applyFont="1" applyFill="1" applyBorder="1" applyAlignment="1">
      <alignment horizontal="center"/>
    </xf>
    <xf numFmtId="0" fontId="11" fillId="8" borderId="78" xfId="0" applyFont="1" applyFill="1" applyBorder="1" applyAlignment="1">
      <alignment horizontal="center"/>
    </xf>
    <xf numFmtId="49" fontId="30" fillId="2" borderId="70" xfId="0" applyNumberFormat="1" applyFont="1" applyFill="1" applyBorder="1" applyAlignment="1">
      <alignment horizontal="center" vertical="center"/>
    </xf>
    <xf numFmtId="49" fontId="30" fillId="2" borderId="71" xfId="0" applyNumberFormat="1" applyFont="1" applyFill="1" applyBorder="1" applyAlignment="1">
      <alignment horizontal="center" vertical="center"/>
    </xf>
    <xf numFmtId="0" fontId="31" fillId="0" borderId="39" xfId="0" applyFont="1" applyFill="1" applyBorder="1" applyAlignment="1">
      <alignment horizontal="left"/>
    </xf>
    <xf numFmtId="0" fontId="31" fillId="0" borderId="8" xfId="0" applyFont="1" applyFill="1" applyBorder="1" applyAlignment="1">
      <alignment horizontal="left"/>
    </xf>
    <xf numFmtId="0" fontId="31" fillId="0" borderId="84" xfId="0" applyFont="1" applyFill="1" applyBorder="1" applyAlignment="1">
      <alignment horizontal="left"/>
    </xf>
    <xf numFmtId="0" fontId="31" fillId="0" borderId="85" xfId="0" applyFont="1" applyFill="1" applyBorder="1" applyAlignment="1">
      <alignment horizontal="left"/>
    </xf>
    <xf numFmtId="0" fontId="31" fillId="0" borderId="70" xfId="0" applyFont="1" applyFill="1" applyBorder="1" applyAlignment="1">
      <alignment horizontal="left"/>
    </xf>
    <xf numFmtId="0" fontId="31" fillId="0" borderId="71" xfId="0" applyFont="1" applyFill="1" applyBorder="1" applyAlignment="1">
      <alignment horizontal="left"/>
    </xf>
    <xf numFmtId="0" fontId="29" fillId="0" borderId="0" xfId="0" applyFont="1" applyAlignment="1">
      <alignment horizontal="center"/>
    </xf>
    <xf numFmtId="0" fontId="30" fillId="2" borderId="29" xfId="0" applyFont="1" applyFill="1" applyBorder="1" applyAlignment="1">
      <alignment horizontal="center"/>
    </xf>
    <xf numFmtId="166" fontId="30" fillId="2" borderId="29" xfId="0" applyNumberFormat="1" applyFont="1" applyFill="1" applyBorder="1" applyAlignment="1">
      <alignment horizontal="center"/>
    </xf>
    <xf numFmtId="0" fontId="30" fillId="2" borderId="69" xfId="0" applyFont="1" applyFill="1" applyBorder="1" applyAlignment="1">
      <alignment horizontal="center"/>
    </xf>
    <xf numFmtId="0" fontId="30" fillId="2" borderId="32" xfId="0" applyFont="1" applyFill="1" applyBorder="1" applyAlignment="1">
      <alignment horizontal="center"/>
    </xf>
    <xf numFmtId="0" fontId="11" fillId="9" borderId="77" xfId="0" applyFont="1" applyFill="1" applyBorder="1" applyAlignment="1">
      <alignment horizontal="center" vertical="center"/>
    </xf>
    <xf numFmtId="0" fontId="11" fillId="9" borderId="78" xfId="0" applyFont="1" applyFill="1" applyBorder="1" applyAlignment="1">
      <alignment horizontal="center" vertical="center"/>
    </xf>
    <xf numFmtId="49" fontId="30" fillId="2" borderId="70" xfId="0" applyNumberFormat="1" applyFont="1" applyFill="1" applyBorder="1" applyAlignment="1">
      <alignment horizontal="center" wrapText="1"/>
    </xf>
    <xf numFmtId="49" fontId="30" fillId="2" borderId="71" xfId="0" applyNumberFormat="1" applyFont="1" applyFill="1" applyBorder="1" applyAlignment="1">
      <alignment horizontal="center" wrapText="1"/>
    </xf>
    <xf numFmtId="0" fontId="31" fillId="0" borderId="33" xfId="0" applyFont="1" applyBorder="1" applyAlignment="1">
      <alignment horizontal="left"/>
    </xf>
    <xf numFmtId="0" fontId="31" fillId="0" borderId="32" xfId="0" applyFont="1" applyBorder="1" applyAlignment="1">
      <alignment horizontal="left"/>
    </xf>
    <xf numFmtId="0" fontId="31" fillId="0" borderId="84" xfId="0" applyFont="1" applyBorder="1" applyAlignment="1">
      <alignment horizontal="left"/>
    </xf>
    <xf numFmtId="0" fontId="31" fillId="0" borderId="85" xfId="0" applyFont="1" applyBorder="1" applyAlignment="1">
      <alignment horizontal="left"/>
    </xf>
    <xf numFmtId="0" fontId="31" fillId="0" borderId="70" xfId="0" applyFont="1" applyBorder="1" applyAlignment="1">
      <alignment horizontal="left"/>
    </xf>
    <xf numFmtId="0" fontId="31" fillId="0" borderId="71" xfId="0" applyFont="1" applyBorder="1" applyAlignment="1">
      <alignment horizontal="left"/>
    </xf>
    <xf numFmtId="0" fontId="31" fillId="0" borderId="33" xfId="0" applyFont="1" applyBorder="1" applyAlignment="1">
      <alignment horizontal="center" vertical="center"/>
    </xf>
    <xf numFmtId="0" fontId="31" fillId="0" borderId="70" xfId="0" applyFont="1" applyBorder="1" applyAlignment="1">
      <alignment horizontal="center" vertical="center"/>
    </xf>
    <xf numFmtId="0" fontId="26" fillId="0" borderId="0" xfId="0" applyFont="1" applyAlignment="1">
      <alignment horizontal="center"/>
    </xf>
    <xf numFmtId="0" fontId="27" fillId="0" borderId="0" xfId="0" applyFont="1" applyAlignment="1">
      <alignment horizontal="center"/>
    </xf>
    <xf numFmtId="0" fontId="29" fillId="0" borderId="0" xfId="0" applyFont="1" applyFill="1" applyAlignment="1">
      <alignment horizontal="center"/>
    </xf>
    <xf numFmtId="0" fontId="31" fillId="0" borderId="39" xfId="0" applyFont="1" applyBorder="1" applyAlignment="1">
      <alignment horizontal="center" vertical="center"/>
    </xf>
    <xf numFmtId="0" fontId="11" fillId="13" borderId="77" xfId="2" applyFont="1" applyFill="1" applyBorder="1" applyAlignment="1">
      <alignment horizontal="center"/>
    </xf>
    <xf numFmtId="0" fontId="11" fillId="13" borderId="78" xfId="2" applyFont="1" applyFill="1" applyBorder="1" applyAlignment="1">
      <alignment horizontal="center"/>
    </xf>
    <xf numFmtId="49" fontId="30" fillId="2" borderId="70" xfId="2" applyNumberFormat="1" applyFont="1" applyFill="1" applyBorder="1" applyAlignment="1">
      <alignment horizontal="center" vertical="center"/>
    </xf>
    <xf numFmtId="49" fontId="30" fillId="2" borderId="71" xfId="2" applyNumberFormat="1" applyFont="1" applyFill="1" applyBorder="1" applyAlignment="1">
      <alignment horizontal="center" vertical="center"/>
    </xf>
    <xf numFmtId="0" fontId="31" fillId="0" borderId="39" xfId="2" applyFont="1" applyFill="1" applyBorder="1" applyAlignment="1">
      <alignment horizontal="left"/>
    </xf>
    <xf numFmtId="0" fontId="31" fillId="0" borderId="8" xfId="2" applyFont="1" applyFill="1" applyBorder="1" applyAlignment="1">
      <alignment horizontal="left"/>
    </xf>
    <xf numFmtId="0" fontId="31" fillId="0" borderId="84" xfId="2" applyFont="1" applyFill="1" applyBorder="1" applyAlignment="1">
      <alignment horizontal="left"/>
    </xf>
    <xf numFmtId="0" fontId="31" fillId="0" borderId="85" xfId="2" applyFont="1" applyFill="1" applyBorder="1" applyAlignment="1">
      <alignment horizontal="left"/>
    </xf>
    <xf numFmtId="0" fontId="31" fillId="0" borderId="70" xfId="2" applyFont="1" applyFill="1" applyBorder="1" applyAlignment="1">
      <alignment horizontal="left"/>
    </xf>
    <xf numFmtId="0" fontId="31" fillId="0" borderId="71" xfId="2" applyFont="1" applyFill="1" applyBorder="1" applyAlignment="1">
      <alignment horizontal="left"/>
    </xf>
    <xf numFmtId="0" fontId="29" fillId="0" borderId="0" xfId="2" applyFont="1" applyAlignment="1">
      <alignment horizontal="center"/>
    </xf>
    <xf numFmtId="0" fontId="30" fillId="2" borderId="29" xfId="2" applyFont="1" applyFill="1" applyBorder="1" applyAlignment="1">
      <alignment horizontal="center"/>
    </xf>
    <xf numFmtId="166" fontId="30" fillId="2" borderId="29" xfId="2" applyNumberFormat="1" applyFont="1" applyFill="1" applyBorder="1" applyAlignment="1">
      <alignment horizontal="center"/>
    </xf>
    <xf numFmtId="0" fontId="30" fillId="2" borderId="69" xfId="2" applyFont="1" applyFill="1" applyBorder="1" applyAlignment="1">
      <alignment horizontal="center"/>
    </xf>
    <xf numFmtId="0" fontId="30" fillId="2" borderId="32" xfId="2" applyFont="1" applyFill="1" applyBorder="1" applyAlignment="1">
      <alignment horizontal="center"/>
    </xf>
    <xf numFmtId="0" fontId="11" fillId="9" borderId="77" xfId="2" applyFont="1" applyFill="1" applyBorder="1" applyAlignment="1">
      <alignment horizontal="center" vertical="center"/>
    </xf>
    <xf numFmtId="0" fontId="11" fillId="9" borderId="78" xfId="2" applyFont="1" applyFill="1" applyBorder="1" applyAlignment="1">
      <alignment horizontal="center" vertical="center"/>
    </xf>
    <xf numFmtId="49" fontId="30" fillId="2" borderId="70" xfId="2" applyNumberFormat="1" applyFont="1" applyFill="1" applyBorder="1" applyAlignment="1">
      <alignment horizontal="center" wrapText="1"/>
    </xf>
    <xf numFmtId="49" fontId="30" fillId="2" borderId="71" xfId="2" applyNumberFormat="1" applyFont="1" applyFill="1" applyBorder="1" applyAlignment="1">
      <alignment horizontal="center" wrapText="1"/>
    </xf>
    <xf numFmtId="0" fontId="31" fillId="0" borderId="33" xfId="2" applyFont="1" applyBorder="1" applyAlignment="1">
      <alignment horizontal="left"/>
    </xf>
    <xf numFmtId="0" fontId="31" fillId="0" borderId="32" xfId="2" applyFont="1" applyBorder="1" applyAlignment="1">
      <alignment horizontal="left"/>
    </xf>
    <xf numFmtId="0" fontId="31" fillId="0" borderId="84" xfId="2" applyFont="1" applyBorder="1" applyAlignment="1">
      <alignment horizontal="left"/>
    </xf>
    <xf numFmtId="0" fontId="31" fillId="0" borderId="85" xfId="2" applyFont="1" applyBorder="1" applyAlignment="1">
      <alignment horizontal="left"/>
    </xf>
    <xf numFmtId="0" fontId="31" fillId="0" borderId="70" xfId="2" applyFont="1" applyBorder="1" applyAlignment="1">
      <alignment horizontal="left"/>
    </xf>
    <xf numFmtId="0" fontId="31" fillId="0" borderId="71" xfId="2" applyFont="1" applyBorder="1" applyAlignment="1">
      <alignment horizontal="left"/>
    </xf>
    <xf numFmtId="0" fontId="31" fillId="0" borderId="33" xfId="2" applyFont="1" applyBorder="1" applyAlignment="1">
      <alignment horizontal="center" vertical="center"/>
    </xf>
    <xf numFmtId="0" fontId="31" fillId="0" borderId="70" xfId="2" applyFont="1" applyBorder="1" applyAlignment="1">
      <alignment horizontal="center" vertical="center"/>
    </xf>
    <xf numFmtId="0" fontId="34" fillId="0" borderId="0" xfId="2" applyFont="1" applyAlignment="1">
      <alignment horizontal="center"/>
    </xf>
    <xf numFmtId="0" fontId="29" fillId="0" borderId="72" xfId="2" applyFont="1" applyBorder="1" applyAlignment="1">
      <alignment horizontal="center"/>
    </xf>
    <xf numFmtId="0" fontId="31" fillId="0" borderId="39" xfId="2" applyFont="1" applyBorder="1" applyAlignment="1">
      <alignment horizontal="center" vertical="center"/>
    </xf>
    <xf numFmtId="0" fontId="11" fillId="15" borderId="77" xfId="2" applyFont="1" applyFill="1" applyBorder="1" applyAlignment="1">
      <alignment horizontal="center"/>
    </xf>
    <xf numFmtId="0" fontId="11" fillId="15" borderId="78" xfId="2" applyFont="1" applyFill="1" applyBorder="1" applyAlignment="1">
      <alignment horizontal="center"/>
    </xf>
    <xf numFmtId="0" fontId="38" fillId="17" borderId="95" xfId="0" applyFont="1" applyFill="1" applyBorder="1" applyAlignment="1">
      <alignment horizontal="left" vertical="center" wrapText="1"/>
    </xf>
    <xf numFmtId="0" fontId="38" fillId="17" borderId="102" xfId="0" applyFont="1" applyFill="1" applyBorder="1" applyAlignment="1">
      <alignment horizontal="left" vertical="center" wrapText="1"/>
    </xf>
    <xf numFmtId="0" fontId="38" fillId="17" borderId="97" xfId="0" applyFont="1" applyFill="1" applyBorder="1" applyAlignment="1">
      <alignment horizontal="left" vertical="center" wrapText="1"/>
    </xf>
    <xf numFmtId="0" fontId="37" fillId="2" borderId="77" xfId="0" applyFont="1" applyFill="1" applyBorder="1" applyAlignment="1">
      <alignment horizontal="center" vertical="center"/>
    </xf>
    <xf numFmtId="0" fontId="37" fillId="2" borderId="113" xfId="0" applyFont="1" applyFill="1" applyBorder="1" applyAlignment="1">
      <alignment horizontal="center" vertical="center"/>
    </xf>
    <xf numFmtId="0" fontId="36" fillId="16" borderId="0" xfId="2" applyFont="1" applyFill="1" applyAlignment="1">
      <alignment horizontal="center"/>
    </xf>
    <xf numFmtId="0" fontId="37" fillId="2" borderId="95" xfId="2" applyFont="1" applyFill="1" applyBorder="1" applyAlignment="1">
      <alignment horizontal="center" vertical="center" wrapText="1"/>
    </xf>
    <xf numFmtId="0" fontId="37" fillId="2" borderId="97" xfId="2" applyFont="1" applyFill="1" applyBorder="1" applyAlignment="1">
      <alignment horizontal="center" vertical="center" wrapText="1"/>
    </xf>
    <xf numFmtId="0" fontId="37" fillId="2" borderId="29" xfId="2" applyFont="1" applyFill="1" applyBorder="1" applyAlignment="1">
      <alignment horizontal="center" wrapText="1"/>
    </xf>
    <xf numFmtId="0" fontId="37" fillId="2" borderId="96" xfId="2" applyFont="1" applyFill="1" applyBorder="1" applyAlignment="1">
      <alignment horizontal="center" vertical="center"/>
    </xf>
    <xf numFmtId="0" fontId="37" fillId="2" borderId="98" xfId="2" applyFont="1" applyFill="1" applyBorder="1" applyAlignment="1">
      <alignment horizontal="center" vertical="center"/>
    </xf>
    <xf numFmtId="0" fontId="37" fillId="2" borderId="95" xfId="0" applyFont="1" applyFill="1" applyBorder="1" applyAlignment="1">
      <alignment horizontal="center" vertical="center" wrapText="1"/>
    </xf>
    <xf numFmtId="0" fontId="37" fillId="2" borderId="97" xfId="0" applyFont="1" applyFill="1" applyBorder="1" applyAlignment="1">
      <alignment horizontal="center" vertical="center" wrapText="1"/>
    </xf>
    <xf numFmtId="0" fontId="37" fillId="2" borderId="29" xfId="0" applyFont="1" applyFill="1" applyBorder="1" applyAlignment="1">
      <alignment horizontal="center" wrapText="1"/>
    </xf>
    <xf numFmtId="0" fontId="37" fillId="2" borderId="96" xfId="0" applyFont="1" applyFill="1" applyBorder="1" applyAlignment="1">
      <alignment horizontal="center" vertical="center"/>
    </xf>
    <xf numFmtId="0" fontId="37" fillId="2" borderId="98" xfId="0" applyFont="1" applyFill="1" applyBorder="1" applyAlignment="1">
      <alignment horizontal="center" vertical="center"/>
    </xf>
    <xf numFmtId="0" fontId="36" fillId="16" borderId="0" xfId="0" applyFont="1" applyFill="1" applyBorder="1" applyAlignment="1">
      <alignment horizontal="center"/>
    </xf>
    <xf numFmtId="49" fontId="37" fillId="2" borderId="95" xfId="0" applyNumberFormat="1" applyFont="1" applyFill="1" applyBorder="1" applyAlignment="1">
      <alignment horizontal="center" vertical="center" wrapText="1"/>
    </xf>
    <xf numFmtId="49" fontId="37" fillId="2" borderId="97" xfId="0" applyNumberFormat="1" applyFont="1" applyFill="1" applyBorder="1" applyAlignment="1">
      <alignment horizontal="center" vertical="center" wrapText="1"/>
    </xf>
    <xf numFmtId="49" fontId="37" fillId="2" borderId="96" xfId="0" applyNumberFormat="1" applyFont="1" applyFill="1" applyBorder="1" applyAlignment="1">
      <alignment horizontal="center" vertical="center" wrapText="1"/>
    </xf>
    <xf numFmtId="49" fontId="37" fillId="2" borderId="98" xfId="0" applyNumberFormat="1" applyFont="1" applyFill="1" applyBorder="1" applyAlignment="1">
      <alignment horizontal="center" vertical="center" wrapText="1"/>
    </xf>
    <xf numFmtId="0" fontId="38" fillId="17" borderId="99" xfId="0" applyFont="1" applyFill="1" applyBorder="1" applyAlignment="1">
      <alignment horizontal="left" vertical="center" wrapText="1"/>
    </xf>
    <xf numFmtId="0" fontId="38" fillId="17" borderId="105" xfId="0" applyFont="1" applyFill="1" applyBorder="1" applyAlignment="1">
      <alignment horizontal="left" vertical="center" wrapText="1"/>
    </xf>
    <xf numFmtId="0" fontId="38" fillId="17" borderId="39" xfId="0" applyFont="1" applyFill="1" applyBorder="1" applyAlignment="1">
      <alignment horizontal="left" vertical="center" wrapText="1"/>
    </xf>
    <xf numFmtId="0" fontId="37" fillId="2" borderId="70" xfId="0" applyFont="1" applyFill="1" applyBorder="1" applyAlignment="1">
      <alignment horizontal="center" vertical="center"/>
    </xf>
    <xf numFmtId="0" fontId="37" fillId="2" borderId="72" xfId="0" applyFont="1" applyFill="1" applyBorder="1" applyAlignment="1">
      <alignment horizontal="center" vertical="center"/>
    </xf>
    <xf numFmtId="0" fontId="36" fillId="16" borderId="0" xfId="0" applyFont="1" applyFill="1" applyAlignment="1">
      <alignment horizontal="center"/>
    </xf>
    <xf numFmtId="0" fontId="41" fillId="2" borderId="117" xfId="2" applyFont="1" applyFill="1" applyBorder="1" applyAlignment="1">
      <alignment horizontal="left" vertical="center" wrapText="1"/>
    </xf>
    <xf numFmtId="0" fontId="37" fillId="2" borderId="120" xfId="2" applyFont="1" applyFill="1" applyBorder="1" applyAlignment="1">
      <alignment horizontal="left" vertical="center"/>
    </xf>
    <xf numFmtId="0" fontId="37" fillId="2" borderId="121" xfId="2" applyFont="1" applyFill="1" applyBorder="1" applyAlignment="1">
      <alignment horizontal="left" vertical="center"/>
    </xf>
    <xf numFmtId="0" fontId="41" fillId="2" borderId="114" xfId="2" applyFont="1" applyFill="1" applyBorder="1" applyAlignment="1">
      <alignment horizontal="left" vertical="center" wrapText="1"/>
    </xf>
    <xf numFmtId="0" fontId="40" fillId="2" borderId="77" xfId="2" applyFont="1" applyFill="1" applyBorder="1" applyAlignment="1">
      <alignment horizontal="center" vertical="center"/>
    </xf>
    <xf numFmtId="0" fontId="40" fillId="2" borderId="79" xfId="2" applyFont="1" applyFill="1" applyBorder="1" applyAlignment="1">
      <alignment horizontal="center" vertical="center"/>
    </xf>
    <xf numFmtId="0" fontId="40" fillId="2" borderId="78" xfId="2" applyFont="1" applyFill="1" applyBorder="1" applyAlignment="1">
      <alignment horizontal="center" vertical="center"/>
    </xf>
    <xf numFmtId="0" fontId="39" fillId="22" borderId="33" xfId="2" applyFont="1" applyFill="1" applyBorder="1" applyAlignment="1">
      <alignment horizontal="center" vertical="center" wrapText="1"/>
    </xf>
    <xf numFmtId="0" fontId="39" fillId="22" borderId="70" xfId="2" applyFont="1" applyFill="1" applyBorder="1" applyAlignment="1">
      <alignment horizontal="center" vertical="center" wrapText="1"/>
    </xf>
    <xf numFmtId="0" fontId="39" fillId="22" borderId="29" xfId="2" applyFont="1" applyFill="1" applyBorder="1" applyAlignment="1">
      <alignment horizontal="center" vertical="center" wrapText="1"/>
    </xf>
    <xf numFmtId="0" fontId="39" fillId="22" borderId="72" xfId="2" applyFont="1" applyFill="1" applyBorder="1" applyAlignment="1">
      <alignment horizontal="center" vertical="center" wrapText="1"/>
    </xf>
    <xf numFmtId="0" fontId="37" fillId="20" borderId="120" xfId="2" applyFont="1" applyFill="1" applyBorder="1" applyAlignment="1">
      <alignment horizontal="left" vertical="center"/>
    </xf>
    <xf numFmtId="0" fontId="37" fillId="20" borderId="121" xfId="2" applyFont="1" applyFill="1" applyBorder="1" applyAlignment="1">
      <alignment horizontal="left" vertical="center"/>
    </xf>
    <xf numFmtId="0" fontId="41" fillId="20" borderId="117" xfId="2" applyFont="1" applyFill="1" applyBorder="1" applyAlignment="1">
      <alignment horizontal="left" vertical="center" wrapText="1"/>
    </xf>
    <xf numFmtId="0" fontId="39" fillId="19" borderId="33" xfId="2" applyFont="1" applyFill="1" applyBorder="1" applyAlignment="1">
      <alignment horizontal="center" vertical="center" wrapText="1"/>
    </xf>
    <xf numFmtId="0" fontId="39" fillId="19" borderId="70" xfId="2" applyFont="1" applyFill="1" applyBorder="1" applyAlignment="1">
      <alignment horizontal="center" vertical="center" wrapText="1"/>
    </xf>
    <xf numFmtId="0" fontId="39" fillId="19" borderId="29" xfId="2" applyFont="1" applyFill="1" applyBorder="1" applyAlignment="1">
      <alignment horizontal="center" vertical="center" wrapText="1"/>
    </xf>
    <xf numFmtId="0" fontId="39" fillId="19" borderId="72" xfId="2" applyFont="1" applyFill="1" applyBorder="1" applyAlignment="1">
      <alignment horizontal="center" vertical="center" wrapText="1"/>
    </xf>
    <xf numFmtId="0" fontId="41" fillId="20" borderId="114" xfId="2" applyFont="1" applyFill="1" applyBorder="1" applyAlignment="1">
      <alignment horizontal="left" vertical="center" wrapText="1"/>
    </xf>
    <xf numFmtId="0" fontId="40" fillId="2" borderId="77" xfId="2" applyFont="1" applyFill="1" applyBorder="1" applyAlignment="1">
      <alignment horizontal="center"/>
    </xf>
    <xf numFmtId="0" fontId="40" fillId="2" borderId="79" xfId="2" applyFont="1" applyFill="1" applyBorder="1" applyAlignment="1">
      <alignment horizontal="center"/>
    </xf>
    <xf numFmtId="0" fontId="40" fillId="2" borderId="78" xfId="2" applyFont="1" applyFill="1" applyBorder="1" applyAlignment="1">
      <alignment horizontal="center"/>
    </xf>
    <xf numFmtId="0" fontId="46" fillId="23" borderId="125" xfId="2" applyFont="1" applyFill="1" applyBorder="1" applyAlignment="1">
      <alignment horizontal="left" vertical="center" wrapText="1"/>
    </xf>
    <xf numFmtId="0" fontId="46" fillId="23" borderId="129" xfId="2" applyFont="1" applyFill="1" applyBorder="1" applyAlignment="1">
      <alignment horizontal="left" vertical="center" wrapText="1"/>
    </xf>
    <xf numFmtId="0" fontId="46" fillId="23" borderId="130" xfId="2" applyFont="1" applyFill="1" applyBorder="1" applyAlignment="1">
      <alignment horizontal="left" vertical="center" wrapText="1"/>
    </xf>
    <xf numFmtId="0" fontId="40" fillId="2" borderId="0" xfId="2" applyFont="1" applyFill="1" applyAlignment="1">
      <alignment horizontal="center"/>
    </xf>
    <xf numFmtId="166" fontId="46" fillId="23" borderId="125" xfId="2" applyNumberFormat="1" applyFont="1" applyFill="1" applyBorder="1" applyAlignment="1">
      <alignment horizontal="left" vertical="center" wrapText="1"/>
    </xf>
    <xf numFmtId="166" fontId="46" fillId="23" borderId="129" xfId="2" applyNumberFormat="1" applyFont="1" applyFill="1" applyBorder="1" applyAlignment="1">
      <alignment horizontal="left" vertical="center" wrapText="1"/>
    </xf>
    <xf numFmtId="166" fontId="46" fillId="23" borderId="130" xfId="2" applyNumberFormat="1" applyFont="1" applyFill="1" applyBorder="1" applyAlignment="1">
      <alignment horizontal="left" vertical="center" wrapText="1"/>
    </xf>
    <xf numFmtId="0" fontId="41" fillId="2" borderId="135" xfId="2" applyFont="1" applyFill="1" applyBorder="1" applyAlignment="1">
      <alignment horizontal="left" vertical="center" wrapText="1"/>
    </xf>
    <xf numFmtId="0" fontId="41" fillId="2" borderId="138" xfId="2" applyFont="1" applyFill="1" applyBorder="1" applyAlignment="1">
      <alignment horizontal="left" vertical="center" wrapText="1"/>
    </xf>
    <xf numFmtId="0" fontId="37" fillId="2" borderId="140" xfId="2" applyFont="1" applyFill="1" applyBorder="1" applyAlignment="1">
      <alignment horizontal="left" vertical="center"/>
    </xf>
    <xf numFmtId="0" fontId="37" fillId="2" borderId="141" xfId="2" applyFont="1" applyFill="1" applyBorder="1" applyAlignment="1">
      <alignment horizontal="left" vertical="center"/>
    </xf>
    <xf numFmtId="0" fontId="41" fillId="2" borderId="133" xfId="2" applyFont="1" applyFill="1" applyBorder="1" applyAlignment="1">
      <alignment horizontal="left" vertical="center" wrapText="1"/>
    </xf>
    <xf numFmtId="0" fontId="37" fillId="2" borderId="70" xfId="2" applyFont="1" applyFill="1" applyBorder="1" applyAlignment="1">
      <alignment horizontal="left" vertical="center"/>
    </xf>
    <xf numFmtId="0" fontId="37" fillId="2" borderId="72" xfId="2" applyFont="1" applyFill="1" applyBorder="1" applyAlignment="1">
      <alignment horizontal="left" vertical="center"/>
    </xf>
    <xf numFmtId="0" fontId="68" fillId="25" borderId="70" xfId="3" applyFont="1" applyFill="1" applyBorder="1" applyAlignment="1">
      <alignment horizontal="left" vertical="center"/>
    </xf>
    <xf numFmtId="0" fontId="68" fillId="25" borderId="72" xfId="3" applyFont="1" applyFill="1" applyBorder="1" applyAlignment="1">
      <alignment horizontal="left" vertical="center"/>
    </xf>
    <xf numFmtId="0" fontId="68" fillId="25" borderId="77" xfId="3" applyFont="1" applyFill="1" applyBorder="1" applyAlignment="1">
      <alignment horizontal="left" vertical="center" wrapText="1"/>
    </xf>
    <xf numFmtId="0" fontId="68" fillId="25" borderId="79" xfId="3" applyFont="1" applyFill="1" applyBorder="1" applyAlignment="1">
      <alignment horizontal="left" vertical="center" wrapText="1"/>
    </xf>
    <xf numFmtId="0" fontId="68" fillId="25" borderId="78" xfId="3" applyFont="1" applyFill="1" applyBorder="1" applyAlignment="1">
      <alignment horizontal="left" vertical="center" wrapText="1"/>
    </xf>
    <xf numFmtId="0" fontId="68" fillId="25" borderId="77" xfId="3" applyFont="1" applyFill="1" applyBorder="1" applyAlignment="1">
      <alignment horizontal="left" vertical="top" wrapText="1"/>
    </xf>
    <xf numFmtId="0" fontId="68" fillId="25" borderId="79" xfId="3" applyFont="1" applyFill="1" applyBorder="1" applyAlignment="1">
      <alignment horizontal="left" vertical="top" wrapText="1"/>
    </xf>
    <xf numFmtId="0" fontId="68" fillId="25" borderId="78" xfId="3" applyFont="1" applyFill="1" applyBorder="1" applyAlignment="1">
      <alignment horizontal="left" vertical="top" wrapText="1"/>
    </xf>
    <xf numFmtId="0" fontId="63" fillId="25" borderId="77" xfId="3" applyFont="1" applyFill="1" applyBorder="1" applyAlignment="1"/>
    <xf numFmtId="0" fontId="63" fillId="25" borderId="78" xfId="3" applyFont="1" applyFill="1" applyBorder="1" applyAlignment="1"/>
    <xf numFmtId="0" fontId="63" fillId="25" borderId="77" xfId="3" applyFont="1" applyFill="1" applyBorder="1" applyAlignment="1">
      <alignment wrapText="1"/>
    </xf>
    <xf numFmtId="0" fontId="63" fillId="25" borderId="78" xfId="3" applyFont="1" applyFill="1" applyBorder="1" applyAlignment="1">
      <alignment wrapText="1"/>
    </xf>
    <xf numFmtId="0" fontId="68" fillId="25" borderId="77" xfId="3" applyFont="1" applyFill="1" applyBorder="1" applyAlignment="1">
      <alignment horizontal="left" vertical="center" wrapText="1" indent="1"/>
    </xf>
    <xf numFmtId="0" fontId="68" fillId="25" borderId="79" xfId="3" applyFont="1" applyFill="1" applyBorder="1" applyAlignment="1">
      <alignment horizontal="left" vertical="center" wrapText="1" indent="1"/>
    </xf>
    <xf numFmtId="0" fontId="68" fillId="25" borderId="78" xfId="3" applyFont="1" applyFill="1" applyBorder="1" applyAlignment="1">
      <alignment horizontal="left" vertical="center" wrapText="1" indent="1"/>
    </xf>
    <xf numFmtId="0" fontId="63" fillId="25" borderId="77" xfId="3" applyFont="1" applyFill="1" applyBorder="1" applyAlignment="1">
      <alignment horizontal="left" vertical="center" wrapText="1" indent="1"/>
    </xf>
    <xf numFmtId="0" fontId="63" fillId="25" borderId="79" xfId="3" applyFont="1" applyFill="1" applyBorder="1" applyAlignment="1">
      <alignment horizontal="left" vertical="center" wrapText="1" indent="1"/>
    </xf>
    <xf numFmtId="0" fontId="63" fillId="25" borderId="78" xfId="3" applyFont="1" applyFill="1" applyBorder="1" applyAlignment="1">
      <alignment horizontal="left" vertical="center" wrapText="1" indent="1"/>
    </xf>
    <xf numFmtId="0" fontId="68" fillId="25" borderId="39" xfId="3" applyNumberFormat="1" applyFont="1" applyFill="1" applyBorder="1" applyAlignment="1">
      <alignment horizontal="left" wrapText="1"/>
    </xf>
    <xf numFmtId="0" fontId="68" fillId="25" borderId="0" xfId="3" applyNumberFormat="1" applyFont="1" applyFill="1" applyBorder="1" applyAlignment="1">
      <alignment horizontal="left" wrapText="1"/>
    </xf>
    <xf numFmtId="0" fontId="68" fillId="25" borderId="8" xfId="3" applyNumberFormat="1" applyFont="1" applyFill="1" applyBorder="1" applyAlignment="1">
      <alignment horizontal="left" wrapText="1"/>
    </xf>
    <xf numFmtId="0" fontId="68" fillId="25" borderId="39" xfId="3" applyFont="1" applyFill="1" applyBorder="1" applyAlignment="1">
      <alignment horizontal="left" vertical="center" wrapText="1"/>
    </xf>
    <xf numFmtId="0" fontId="68" fillId="25" borderId="0" xfId="3" applyFont="1" applyFill="1" applyBorder="1" applyAlignment="1">
      <alignment horizontal="left" vertical="center"/>
    </xf>
    <xf numFmtId="0" fontId="63" fillId="25" borderId="77" xfId="3" applyFont="1" applyFill="1" applyBorder="1" applyAlignment="1">
      <alignment horizontal="center" wrapText="1"/>
    </xf>
    <xf numFmtId="0" fontId="63" fillId="25" borderId="78" xfId="3" applyFont="1" applyFill="1" applyBorder="1" applyAlignment="1">
      <alignment horizontal="center" wrapText="1"/>
    </xf>
    <xf numFmtId="0" fontId="63" fillId="25" borderId="77" xfId="3" applyFont="1" applyFill="1" applyBorder="1" applyAlignment="1">
      <alignment horizontal="left" wrapText="1"/>
    </xf>
    <xf numFmtId="0" fontId="63" fillId="25" borderId="79" xfId="3" applyFont="1" applyFill="1" applyBorder="1" applyAlignment="1">
      <alignment horizontal="left" wrapText="1"/>
    </xf>
    <xf numFmtId="0" fontId="63" fillId="25" borderId="78" xfId="3" applyFont="1" applyFill="1" applyBorder="1" applyAlignment="1">
      <alignment horizontal="left" wrapText="1"/>
    </xf>
    <xf numFmtId="0" fontId="63" fillId="25" borderId="158" xfId="3" applyFont="1" applyFill="1" applyBorder="1" applyAlignment="1">
      <alignment wrapText="1"/>
    </xf>
    <xf numFmtId="0" fontId="63" fillId="25" borderId="32" xfId="3" applyFont="1" applyFill="1" applyBorder="1" applyAlignment="1">
      <alignment wrapText="1"/>
    </xf>
    <xf numFmtId="0" fontId="63" fillId="25" borderId="79" xfId="3" applyFont="1" applyFill="1" applyBorder="1" applyAlignment="1">
      <alignment horizontal="left"/>
    </xf>
    <xf numFmtId="0" fontId="63" fillId="25" borderId="78" xfId="3" applyFont="1" applyFill="1" applyBorder="1" applyAlignment="1">
      <alignment horizontal="left"/>
    </xf>
  </cellXfs>
  <cellStyles count="8">
    <cellStyle name="Comma 2" xfId="4"/>
    <cellStyle name="Hyperlink" xfId="7" builtinId="8"/>
    <cellStyle name="Normal" xfId="0" builtinId="0"/>
    <cellStyle name="Normal 2" xfId="2"/>
    <cellStyle name="Normal 2 2" xfId="3"/>
    <cellStyle name="Normal 2 3" xfId="6"/>
    <cellStyle name="Normal_AGOSTO 96" xfId="1"/>
    <cellStyle name="Percent 2" xfId="5"/>
  </cellStyles>
  <dxfs count="2">
    <dxf>
      <font>
        <color rgb="FF0070C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s-ES"/>
  <c:roundedCorners val="1"/>
  <c:style val="48"/>
  <c:chart>
    <c:title>
      <c:tx>
        <c:rich>
          <a:bodyPr/>
          <a:lstStyle/>
          <a:p>
            <a:pPr>
              <a:defRPr sz="1200" b="1" i="0" u="none" strike="noStrike" baseline="0">
                <a:solidFill>
                  <a:srgbClr val="FFFFFF"/>
                </a:solidFill>
                <a:latin typeface="Calibri"/>
                <a:ea typeface="Calibri"/>
                <a:cs typeface="Calibri"/>
              </a:defRPr>
            </a:pPr>
            <a:r>
              <a:rPr lang="en-US"/>
              <a:t>Occupancy % March 2012</a:t>
            </a:r>
          </a:p>
        </c:rich>
      </c:tx>
      <c:layout/>
    </c:title>
    <c:view3D>
      <c:depthPercent val="100"/>
      <c:rAngAx val="1"/>
    </c:view3D>
    <c:plotArea>
      <c:layout>
        <c:manualLayout>
          <c:layoutTarget val="inner"/>
          <c:xMode val="edge"/>
          <c:yMode val="edge"/>
          <c:x val="0.17853134288813477"/>
          <c:y val="0.19426221722284714"/>
          <c:w val="0.73575068100714569"/>
          <c:h val="0.63125609298838214"/>
        </c:manualLayout>
      </c:layout>
      <c:bar3DChart>
        <c:barDir val="col"/>
        <c:grouping val="clustered"/>
        <c:ser>
          <c:idx val="0"/>
          <c:order val="0"/>
          <c:tx>
            <c:strRef>
              <c:f>'SUMMARY DASHBOARD'!$D$8</c:f>
              <c:strCache>
                <c:ptCount val="1"/>
                <c:pt idx="0">
                  <c:v>Occupancy %</c:v>
                </c:pt>
              </c:strCache>
            </c:strRef>
          </c:tx>
          <c:dLbls>
            <c:numFmt formatCode="0.0%" sourceLinked="0"/>
            <c:txPr>
              <a:bodyPr/>
              <a:lstStyle/>
              <a:p>
                <a:pPr>
                  <a:defRPr sz="1000" b="1" i="0" u="none" strike="noStrike" baseline="0">
                    <a:solidFill>
                      <a:srgbClr val="FFFFFF"/>
                    </a:solidFill>
                    <a:latin typeface="Calibri"/>
                    <a:ea typeface="Calibri"/>
                    <a:cs typeface="Calibri"/>
                  </a:defRPr>
                </a:pPr>
                <a:endParaRPr lang="es-ES"/>
              </a:p>
            </c:txPr>
            <c:showVal val="1"/>
          </c:dLbls>
          <c:cat>
            <c:numRef>
              <c:f>'SUMMARY DASHBOARD'!$E$7:$F$7</c:f>
              <c:numCache>
                <c:formatCode>0</c:formatCode>
                <c:ptCount val="2"/>
                <c:pt idx="0">
                  <c:v>2012</c:v>
                </c:pt>
                <c:pt idx="1">
                  <c:v>2011</c:v>
                </c:pt>
              </c:numCache>
            </c:numRef>
          </c:cat>
          <c:val>
            <c:numRef>
              <c:f>'SUMMARY DASHBOARD'!$E$8:$F$8</c:f>
              <c:numCache>
                <c:formatCode>0.0%</c:formatCode>
                <c:ptCount val="2"/>
                <c:pt idx="0">
                  <c:v>0.76265160869491966</c:v>
                </c:pt>
                <c:pt idx="1">
                  <c:v>0.74346419753086423</c:v>
                </c:pt>
              </c:numCache>
            </c:numRef>
          </c:val>
        </c:ser>
        <c:dLbls/>
        <c:shape val="box"/>
        <c:axId val="73678208"/>
        <c:axId val="73684096"/>
        <c:axId val="0"/>
      </c:bar3DChart>
      <c:catAx>
        <c:axId val="73678208"/>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73684096"/>
        <c:crosses val="autoZero"/>
        <c:auto val="1"/>
        <c:lblAlgn val="ctr"/>
        <c:lblOffset val="100"/>
      </c:catAx>
      <c:valAx>
        <c:axId val="73684096"/>
        <c:scaling>
          <c:orientation val="minMax"/>
          <c:max val="0.9"/>
          <c:min val="0.5"/>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73678208"/>
        <c:crosses val="autoZero"/>
        <c:crossBetween val="between"/>
      </c:valAx>
      <c:spPr>
        <a:noFill/>
        <a:ln w="25400">
          <a:noFill/>
        </a:ln>
      </c:spPr>
    </c:plotArea>
    <c:plotVisOnly val="1"/>
    <c:dispBlanksAs val="gap"/>
  </c:chart>
  <c:spPr>
    <a:ln cap="rnd">
      <a:solidFill>
        <a:srgbClr val="4F81BD"/>
      </a:solidFill>
    </a:ln>
    <a:effectLst>
      <a:outerShdw blurRad="50800" dist="38100" algn="l" rotWithShape="0">
        <a:prstClr val="black">
          <a:alpha val="40000"/>
        </a:prstClr>
      </a:outerShdw>
    </a:effectLst>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0555" l="0.70000000000000062" r="0.70000000000000062" t="0.750000000000005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roundedCorners val="1"/>
  <c:style val="45"/>
  <c:chart>
    <c:title>
      <c:tx>
        <c:rich>
          <a:bodyPr/>
          <a:lstStyle/>
          <a:p>
            <a:pPr>
              <a:defRPr sz="1000" b="0" i="0" u="none" strike="noStrike" baseline="0">
                <a:solidFill>
                  <a:srgbClr val="FFFFFF"/>
                </a:solidFill>
                <a:latin typeface="Calibri"/>
                <a:ea typeface="Calibri"/>
                <a:cs typeface="Calibri"/>
              </a:defRPr>
            </a:pPr>
            <a:r>
              <a:rPr lang="en-US" sz="1200" b="1" i="0" u="none" strike="noStrike" baseline="0">
                <a:solidFill>
                  <a:srgbClr val="FFFFFF"/>
                </a:solidFill>
                <a:latin typeface="Calibri"/>
                <a:cs typeface="Calibri"/>
              </a:rPr>
              <a:t>Average Room Rate (ARR$) </a:t>
            </a:r>
          </a:p>
          <a:p>
            <a:pPr>
              <a:defRPr sz="1000" b="0" i="0" u="none" strike="noStrike" baseline="0">
                <a:solidFill>
                  <a:srgbClr val="FFFFFF"/>
                </a:solidFill>
                <a:latin typeface="Calibri"/>
                <a:ea typeface="Calibri"/>
                <a:cs typeface="Calibri"/>
              </a:defRPr>
            </a:pPr>
            <a:r>
              <a:rPr lang="en-US" sz="1200" b="1" i="0" u="none" strike="noStrike" baseline="0">
                <a:solidFill>
                  <a:srgbClr val="FFFFFF"/>
                </a:solidFill>
                <a:latin typeface="Calibri"/>
                <a:cs typeface="Calibri"/>
              </a:rPr>
              <a:t>March 2012</a:t>
            </a:r>
          </a:p>
        </c:rich>
      </c:tx>
      <c:layout>
        <c:manualLayout>
          <c:xMode val="edge"/>
          <c:yMode val="edge"/>
          <c:x val="0.21489451476793259"/>
          <c:y val="1.9704244286537376E-2"/>
        </c:manualLayout>
      </c:layout>
    </c:title>
    <c:view3D>
      <c:depthPercent val="100"/>
      <c:rAngAx val="1"/>
    </c:view3D>
    <c:sideWall>
      <c:spPr>
        <a:ln>
          <a:solidFill>
            <a:schemeClr val="accent1"/>
          </a:solidFill>
        </a:ln>
        <a:effectLst>
          <a:outerShdw blurRad="50800" dist="38100" dir="2700000" algn="tl" rotWithShape="0">
            <a:prstClr val="black">
              <a:alpha val="40000"/>
            </a:prstClr>
          </a:outerShdw>
        </a:effectLst>
        <a:scene3d>
          <a:camera prst="orthographicFront"/>
          <a:lightRig rig="threePt" dir="t"/>
        </a:scene3d>
        <a:sp3d>
          <a:bevelT w="152400" h="50800" prst="softRound"/>
        </a:sp3d>
      </c:spPr>
    </c:sideWall>
    <c:backWall>
      <c:spPr>
        <a:ln>
          <a:solidFill>
            <a:schemeClr val="accent1"/>
          </a:solidFill>
        </a:ln>
        <a:effectLst>
          <a:outerShdw blurRad="50800" dist="38100" dir="2700000" algn="tl" rotWithShape="0">
            <a:prstClr val="black">
              <a:alpha val="40000"/>
            </a:prstClr>
          </a:outerShdw>
        </a:effectLst>
        <a:scene3d>
          <a:camera prst="orthographicFront"/>
          <a:lightRig rig="threePt" dir="t"/>
        </a:scene3d>
        <a:sp3d>
          <a:bevelT w="152400" h="50800" prst="softRound"/>
        </a:sp3d>
      </c:spPr>
    </c:backWall>
    <c:plotArea>
      <c:layout>
        <c:manualLayout>
          <c:layoutTarget val="inner"/>
          <c:xMode val="edge"/>
          <c:yMode val="edge"/>
          <c:x val="0.17357496979544221"/>
          <c:y val="0.22275796170639994"/>
          <c:w val="0.69975886347540628"/>
          <c:h val="0.57580995923896605"/>
        </c:manualLayout>
      </c:layout>
      <c:bar3DChart>
        <c:barDir val="bar"/>
        <c:grouping val="clustered"/>
        <c:ser>
          <c:idx val="0"/>
          <c:order val="0"/>
          <c:tx>
            <c:strRef>
              <c:f>'SUMMARY DASHBOARD'!$D$11</c:f>
              <c:strCache>
                <c:ptCount val="1"/>
                <c:pt idx="0">
                  <c:v>ARR$</c:v>
                </c:pt>
              </c:strCache>
            </c:strRef>
          </c:tx>
          <c:dLbls>
            <c:txPr>
              <a:bodyPr/>
              <a:lstStyle/>
              <a:p>
                <a:pPr>
                  <a:defRPr sz="1000" b="1" i="0" u="none" strike="noStrike" baseline="0">
                    <a:solidFill>
                      <a:srgbClr val="FFFFFF"/>
                    </a:solidFill>
                    <a:latin typeface="Calibri"/>
                    <a:ea typeface="Calibri"/>
                    <a:cs typeface="Calibri"/>
                  </a:defRPr>
                </a:pPr>
                <a:endParaRPr lang="es-ES"/>
              </a:p>
            </c:txPr>
            <c:showVal val="1"/>
          </c:dLbls>
          <c:cat>
            <c:numRef>
              <c:f>'SUMMARY DASHBOARD'!$E$10:$F$10</c:f>
              <c:numCache>
                <c:formatCode>0</c:formatCode>
                <c:ptCount val="2"/>
                <c:pt idx="0">
                  <c:v>2012</c:v>
                </c:pt>
                <c:pt idx="1">
                  <c:v>2011</c:v>
                </c:pt>
              </c:numCache>
            </c:numRef>
          </c:cat>
          <c:val>
            <c:numRef>
              <c:f>'SUMMARY DASHBOARD'!$E$11:$F$11</c:f>
              <c:numCache>
                <c:formatCode>"$"#,##0.00_);[Red]\("$"#,##0.00\)</c:formatCode>
                <c:ptCount val="2"/>
                <c:pt idx="0">
                  <c:v>134.15359223300973</c:v>
                </c:pt>
                <c:pt idx="1">
                  <c:v>129.61708737864078</c:v>
                </c:pt>
              </c:numCache>
            </c:numRef>
          </c:val>
        </c:ser>
        <c:dLbls/>
        <c:shape val="box"/>
        <c:axId val="74384512"/>
        <c:axId val="74386048"/>
        <c:axId val="0"/>
      </c:bar3DChart>
      <c:dateAx>
        <c:axId val="74384512"/>
        <c:scaling>
          <c:orientation val="minMax"/>
          <c:min val="2011"/>
        </c:scaling>
        <c:axPos val="l"/>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74386048"/>
        <c:crosses val="autoZero"/>
        <c:lblOffset val="100"/>
        <c:baseTimeUnit val="days"/>
      </c:dateAx>
      <c:valAx>
        <c:axId val="74386048"/>
        <c:scaling>
          <c:orientation val="minMax"/>
          <c:max val="150"/>
          <c:min val="100"/>
        </c:scaling>
        <c:axPos val="b"/>
        <c:majorGridlines>
          <c:spPr>
            <a:ln>
              <a:solidFill>
                <a:srgbClr val="4F81BD"/>
              </a:solidFill>
            </a:ln>
          </c:spPr>
        </c:majorGridlines>
        <c:numFmt formatCode="\$#,##0_);[Red]\(\$#,##0\)" sourceLinked="0"/>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74384512"/>
        <c:crosses val="autoZero"/>
        <c:crossBetween val="between"/>
      </c:valAx>
      <c:spPr>
        <a:noFill/>
        <a:ln w="25400">
          <a:noFill/>
        </a:ln>
      </c:spPr>
    </c:plotArea>
    <c:plotVisOnly val="1"/>
    <c:dispBlanksAs val="gap"/>
  </c:chart>
  <c:spPr>
    <a:ln cap="rnd">
      <a:solidFill>
        <a:srgbClr val="4F81BD"/>
      </a:solidFill>
    </a:ln>
    <a:effectLst>
      <a:outerShdw blurRad="50800" dist="38100" algn="l" rotWithShape="0">
        <a:prstClr val="black">
          <a:alpha val="40000"/>
        </a:prstClr>
      </a:outerShdw>
    </a:effectLst>
    <a:scene3d>
      <a:camera prst="orthographicFront"/>
      <a:lightRig rig="threePt" dir="t"/>
    </a:scene3d>
    <a:sp3d>
      <a:bevelT w="152400" h="50800" prst="softRound"/>
    </a:sp3d>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0522" l="0.70000000000000062" r="0.70000000000000062" t="0.750000000000005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roundedCorners val="1"/>
  <c:style val="42"/>
  <c:chart>
    <c:title>
      <c:tx>
        <c:rich>
          <a:bodyPr/>
          <a:lstStyle/>
          <a:p>
            <a:pPr>
              <a:defRPr sz="1200" b="1" i="0" u="none" strike="noStrike" baseline="0">
                <a:solidFill>
                  <a:srgbClr val="FFFFFF"/>
                </a:solidFill>
                <a:latin typeface="Calibri"/>
                <a:ea typeface="Calibri"/>
                <a:cs typeface="Calibri"/>
              </a:defRPr>
            </a:pPr>
            <a:r>
              <a:rPr lang="en-US"/>
              <a:t>Fiscal Year 2012 vs. 2011</a:t>
            </a:r>
          </a:p>
        </c:rich>
      </c:tx>
      <c:layout>
        <c:manualLayout>
          <c:xMode val="edge"/>
          <c:yMode val="edge"/>
          <c:x val="0.23006157563637877"/>
          <c:y val="3.8461714024877351E-2"/>
        </c:manualLayout>
      </c:layout>
    </c:title>
    <c:view3D>
      <c:rotX val="0"/>
      <c:depthPercent val="100"/>
      <c:perspective val="30"/>
    </c:view3D>
    <c:plotArea>
      <c:layout>
        <c:manualLayout>
          <c:layoutTarget val="inner"/>
          <c:xMode val="edge"/>
          <c:yMode val="edge"/>
          <c:x val="8.2519001085776325E-2"/>
          <c:y val="0.16553364457761371"/>
          <c:w val="0.84964393601743626"/>
          <c:h val="0.57794207140036702"/>
        </c:manualLayout>
      </c:layout>
      <c:bar3DChart>
        <c:barDir val="col"/>
        <c:grouping val="standard"/>
        <c:ser>
          <c:idx val="0"/>
          <c:order val="0"/>
          <c:tx>
            <c:strRef>
              <c:f>'SUMMARY DASHBOARD'!$D$15</c:f>
              <c:strCache>
                <c:ptCount val="1"/>
                <c:pt idx="0">
                  <c:v>Occupancy %</c:v>
                </c:pt>
              </c:strCache>
            </c:strRef>
          </c:tx>
          <c:dLbls>
            <c:txPr>
              <a:bodyPr/>
              <a:lstStyle/>
              <a:p>
                <a:pPr>
                  <a:defRPr sz="1000" b="1" i="0" u="none" strike="noStrike" baseline="0">
                    <a:solidFill>
                      <a:srgbClr val="FFFFFF"/>
                    </a:solidFill>
                    <a:latin typeface="Calibri"/>
                    <a:ea typeface="Calibri"/>
                    <a:cs typeface="Calibri"/>
                  </a:defRPr>
                </a:pPr>
                <a:endParaRPr lang="es-ES"/>
              </a:p>
            </c:txPr>
            <c:showVal val="1"/>
          </c:dLbls>
          <c:cat>
            <c:numRef>
              <c:f>'SUMMARY DASHBOARD'!$E$14:$F$14</c:f>
              <c:numCache>
                <c:formatCode>0</c:formatCode>
                <c:ptCount val="2"/>
                <c:pt idx="0">
                  <c:v>2012</c:v>
                </c:pt>
                <c:pt idx="1">
                  <c:v>2011</c:v>
                </c:pt>
              </c:numCache>
            </c:numRef>
          </c:cat>
          <c:val>
            <c:numRef>
              <c:f>'SUMMARY DASHBOARD'!$E$15:$F$15</c:f>
              <c:numCache>
                <c:formatCode>0.0%</c:formatCode>
                <c:ptCount val="2"/>
                <c:pt idx="0">
                  <c:v>0.66300000000000003</c:v>
                </c:pt>
                <c:pt idx="1">
                  <c:v>0.65600000000000003</c:v>
                </c:pt>
              </c:numCache>
            </c:numRef>
          </c:val>
        </c:ser>
        <c:ser>
          <c:idx val="1"/>
          <c:order val="1"/>
          <c:tx>
            <c:strRef>
              <c:f>'SUMMARY DASHBOARD'!$D$16</c:f>
              <c:strCache>
                <c:ptCount val="1"/>
                <c:pt idx="0">
                  <c:v>ARR$</c:v>
                </c:pt>
              </c:strCache>
            </c:strRef>
          </c:tx>
          <c:dLbls>
            <c:txPr>
              <a:bodyPr/>
              <a:lstStyle/>
              <a:p>
                <a:pPr>
                  <a:defRPr sz="1000" b="1" i="0" u="none" strike="noStrike" baseline="0">
                    <a:solidFill>
                      <a:srgbClr val="FFFFFF"/>
                    </a:solidFill>
                    <a:latin typeface="Calibri"/>
                    <a:ea typeface="Calibri"/>
                    <a:cs typeface="Calibri"/>
                  </a:defRPr>
                </a:pPr>
                <a:endParaRPr lang="es-ES"/>
              </a:p>
            </c:txPr>
            <c:showVal val="1"/>
          </c:dLbls>
          <c:cat>
            <c:numRef>
              <c:f>'SUMMARY DASHBOARD'!$E$14:$F$14</c:f>
              <c:numCache>
                <c:formatCode>0</c:formatCode>
                <c:ptCount val="2"/>
                <c:pt idx="0">
                  <c:v>2012</c:v>
                </c:pt>
                <c:pt idx="1">
                  <c:v>2011</c:v>
                </c:pt>
              </c:numCache>
            </c:numRef>
          </c:cat>
          <c:val>
            <c:numRef>
              <c:f>'SUMMARY DASHBOARD'!$E$16:$F$16</c:f>
              <c:numCache>
                <c:formatCode>"$"#,##0.00_);[Red]\("$"#,##0.00\)</c:formatCode>
                <c:ptCount val="2"/>
                <c:pt idx="0">
                  <c:v>123.46</c:v>
                </c:pt>
                <c:pt idx="1">
                  <c:v>117.64</c:v>
                </c:pt>
              </c:numCache>
            </c:numRef>
          </c:val>
        </c:ser>
        <c:dLbls/>
        <c:gapDepth val="108"/>
        <c:shape val="cylinder"/>
        <c:axId val="74432896"/>
        <c:axId val="74434432"/>
        <c:axId val="73680640"/>
      </c:bar3DChart>
      <c:catAx>
        <c:axId val="74432896"/>
        <c:scaling>
          <c:orientation val="minMax"/>
        </c:scaling>
        <c:axPos val="b"/>
        <c:majorGridlines>
          <c:spPr>
            <a:ln>
              <a:solidFill>
                <a:srgbClr val="4F81BD"/>
              </a:solidFill>
            </a:ln>
          </c:spPr>
        </c:majorGridlines>
        <c:numFmt formatCode="0" sourceLinked="1"/>
        <c:majorTickMark val="none"/>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74434432"/>
        <c:crosses val="autoZero"/>
        <c:auto val="1"/>
        <c:lblAlgn val="ctr"/>
        <c:lblOffset val="100"/>
      </c:catAx>
      <c:valAx>
        <c:axId val="74434432"/>
        <c:scaling>
          <c:orientation val="minMax"/>
          <c:max val="0.8"/>
          <c:min val="0.5"/>
        </c:scaling>
        <c:delete val="1"/>
        <c:axPos val="l"/>
        <c:majorGridlines/>
        <c:minorGridlines/>
        <c:numFmt formatCode="0.0%" sourceLinked="1"/>
        <c:tickLblPos val="none"/>
        <c:crossAx val="74432896"/>
        <c:crosses val="autoZero"/>
        <c:crossBetween val="between"/>
        <c:majorUnit val="20"/>
        <c:minorUnit val="4"/>
      </c:valAx>
      <c:serAx>
        <c:axId val="73680640"/>
        <c:scaling>
          <c:orientation val="minMax"/>
        </c:scaling>
        <c:delete val="1"/>
        <c:axPos val="b"/>
        <c:tickLblPos val="none"/>
        <c:crossAx val="74434432"/>
        <c:crosses val="autoZero"/>
      </c:serAx>
      <c:spPr>
        <a:noFill/>
        <a:ln w="25400">
          <a:noFill/>
        </a:ln>
      </c:spPr>
    </c:plotArea>
    <c:legend>
      <c:legendPos val="t"/>
      <c:layout>
        <c:manualLayout>
          <c:xMode val="edge"/>
          <c:yMode val="edge"/>
          <c:x val="0.26843644544431944"/>
          <c:y val="0.87300898981830166"/>
          <c:w val="0.45594234054076577"/>
          <c:h val="0.10668391088795059"/>
        </c:manualLayout>
      </c:layout>
      <c:txPr>
        <a:bodyPr/>
        <a:lstStyle/>
        <a:p>
          <a:pPr>
            <a:defRPr sz="845" b="1" i="0" u="none" strike="noStrike" baseline="0">
              <a:solidFill>
                <a:srgbClr val="FFFFFF"/>
              </a:solidFill>
              <a:latin typeface="Calibri"/>
              <a:ea typeface="Calibri"/>
              <a:cs typeface="Calibri"/>
            </a:defRPr>
          </a:pPr>
          <a:endParaRPr lang="es-ES"/>
        </a:p>
      </c:txPr>
    </c:legend>
    <c:plotVisOnly val="1"/>
    <c:dispBlanksAs val="gap"/>
  </c:chart>
  <c:spPr>
    <a:ln>
      <a:solidFill>
        <a:schemeClr val="accent1"/>
      </a:solidFill>
    </a:ln>
    <a:effectLst>
      <a:outerShdw blurRad="50800" dist="38100" algn="l" rotWithShape="0">
        <a:prstClr val="black">
          <a:alpha val="40000"/>
        </a:prstClr>
      </a:outerShdw>
    </a:effectLst>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0366" l="0.70000000000000062" r="0.70000000000000062" t="0.75000000000000366"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8</xdr:col>
      <xdr:colOff>114300</xdr:colOff>
      <xdr:row>0</xdr:row>
      <xdr:rowOff>514350</xdr:rowOff>
    </xdr:from>
    <xdr:to>
      <xdr:col>11</xdr:col>
      <xdr:colOff>647700</xdr:colOff>
      <xdr:row>7</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123825</xdr:colOff>
      <xdr:row>8</xdr:row>
      <xdr:rowOff>38100</xdr:rowOff>
    </xdr:from>
    <xdr:to>
      <xdr:col>11</xdr:col>
      <xdr:colOff>647700</xdr:colOff>
      <xdr:row>14</xdr:row>
      <xdr:rowOff>209550</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545560</xdr:colOff>
      <xdr:row>27</xdr:row>
      <xdr:rowOff>57149</xdr:rowOff>
    </xdr:from>
    <xdr:to>
      <xdr:col>11</xdr:col>
      <xdr:colOff>442811</xdr:colOff>
      <xdr:row>35</xdr:row>
      <xdr:rowOff>28574</xdr:rowOff>
    </xdr:to>
    <xdr:pic>
      <xdr:nvPicPr>
        <xdr:cNvPr id="4" name="Picture 1" descr="17977 Logo islands MINI"/>
        <xdr:cNvPicPr>
          <a:picLocks noChangeAspect="1" noChangeArrowheads="1"/>
        </xdr:cNvPicPr>
      </xdr:nvPicPr>
      <xdr:blipFill>
        <a:blip xmlns:r="http://schemas.openxmlformats.org/officeDocument/2006/relationships" r:embed="rId3" cstate="print"/>
        <a:stretch>
          <a:fillRect/>
        </a:stretch>
      </xdr:blipFill>
      <xdr:spPr bwMode="auto">
        <a:xfrm>
          <a:off x="5822410" y="8096249"/>
          <a:ext cx="2383276" cy="1400175"/>
        </a:xfrm>
        <a:prstGeom prst="rect">
          <a:avLst/>
        </a:prstGeom>
        <a:noFill/>
        <a:ln w="9525">
          <a:solidFill>
            <a:schemeClr val="accent1"/>
          </a:solidFill>
          <a:miter lim="800000"/>
          <a:headEnd/>
          <a:tailEnd/>
        </a:ln>
        <a:effectLst>
          <a:outerShdw blurRad="50800" dist="38100" dir="2700000" algn="tl" rotWithShape="0">
            <a:prstClr val="black">
              <a:alpha val="40000"/>
            </a:prstClr>
          </a:outerShdw>
        </a:effectLst>
      </xdr:spPr>
    </xdr:pic>
    <xdr:clientData/>
  </xdr:twoCellAnchor>
  <xdr:twoCellAnchor>
    <xdr:from>
      <xdr:col>8</xdr:col>
      <xdr:colOff>114300</xdr:colOff>
      <xdr:row>15</xdr:row>
      <xdr:rowOff>123825</xdr:rowOff>
    </xdr:from>
    <xdr:to>
      <xdr:col>11</xdr:col>
      <xdr:colOff>628650</xdr:colOff>
      <xdr:row>21</xdr:row>
      <xdr:rowOff>57150</xdr:rowOff>
    </xdr:to>
    <xdr:graphicFrame macro="">
      <xdr:nvGraphicFramePr>
        <xdr:cNvPr id="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590550</xdr:colOff>
      <xdr:row>0</xdr:row>
      <xdr:rowOff>76200</xdr:rowOff>
    </xdr:from>
    <xdr:to>
      <xdr:col>6</xdr:col>
      <xdr:colOff>390525</xdr:colOff>
      <xdr:row>0</xdr:row>
      <xdr:rowOff>914400</xdr:rowOff>
    </xdr:to>
    <xdr:pic>
      <xdr:nvPicPr>
        <xdr:cNvPr id="6" name="Picture 1"/>
        <xdr:cNvPicPr>
          <a:picLocks noChangeAspect="1" noChangeArrowheads="1"/>
        </xdr:cNvPicPr>
      </xdr:nvPicPr>
      <xdr:blipFill>
        <a:blip xmlns:r="http://schemas.openxmlformats.org/officeDocument/2006/relationships" r:embed="rId5" cstate="print"/>
        <a:srcRect/>
        <a:stretch>
          <a:fillRect/>
        </a:stretch>
      </xdr:blipFill>
      <xdr:spPr bwMode="auto">
        <a:xfrm>
          <a:off x="1724025" y="76200"/>
          <a:ext cx="2286000" cy="8382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pr-10\users$\CARLOS%20ACOBIS\CARLOS%20ACOBIS\REGISTRO%20Y%20OCUPACION\FISCAL\FISCAL%202005-2006\2006%20JA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A-JAN-06"/>
      <sheetName val="JANUARY"/>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cobis@prtourism.com" TargetMode="Externa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44"/>
  <sheetViews>
    <sheetView tabSelected="1" workbookViewId="0">
      <selection sqref="A1:A32"/>
    </sheetView>
  </sheetViews>
  <sheetFormatPr defaultRowHeight="12.75"/>
  <cols>
    <col min="1" max="1" width="1.85546875" style="830" customWidth="1"/>
    <col min="2" max="2" width="2.7109375" style="830" customWidth="1"/>
    <col min="3" max="18" width="12.42578125" style="830" customWidth="1"/>
    <col min="19" max="256" width="9.140625" style="830"/>
    <col min="257" max="257" width="1.85546875" style="830" customWidth="1"/>
    <col min="258" max="258" width="2.7109375" style="830" customWidth="1"/>
    <col min="259" max="274" width="12.42578125" style="830" customWidth="1"/>
    <col min="275" max="512" width="9.140625" style="830"/>
    <col min="513" max="513" width="1.85546875" style="830" customWidth="1"/>
    <col min="514" max="514" width="2.7109375" style="830" customWidth="1"/>
    <col min="515" max="530" width="12.42578125" style="830" customWidth="1"/>
    <col min="531" max="768" width="9.140625" style="830"/>
    <col min="769" max="769" width="1.85546875" style="830" customWidth="1"/>
    <col min="770" max="770" width="2.7109375" style="830" customWidth="1"/>
    <col min="771" max="786" width="12.42578125" style="830" customWidth="1"/>
    <col min="787" max="1024" width="9.140625" style="830"/>
    <col min="1025" max="1025" width="1.85546875" style="830" customWidth="1"/>
    <col min="1026" max="1026" width="2.7109375" style="830" customWidth="1"/>
    <col min="1027" max="1042" width="12.42578125" style="830" customWidth="1"/>
    <col min="1043" max="1280" width="9.140625" style="830"/>
    <col min="1281" max="1281" width="1.85546875" style="830" customWidth="1"/>
    <col min="1282" max="1282" width="2.7109375" style="830" customWidth="1"/>
    <col min="1283" max="1298" width="12.42578125" style="830" customWidth="1"/>
    <col min="1299" max="1536" width="9.140625" style="830"/>
    <col min="1537" max="1537" width="1.85546875" style="830" customWidth="1"/>
    <col min="1538" max="1538" width="2.7109375" style="830" customWidth="1"/>
    <col min="1539" max="1554" width="12.42578125" style="830" customWidth="1"/>
    <col min="1555" max="1792" width="9.140625" style="830"/>
    <col min="1793" max="1793" width="1.85546875" style="830" customWidth="1"/>
    <col min="1794" max="1794" width="2.7109375" style="830" customWidth="1"/>
    <col min="1795" max="1810" width="12.42578125" style="830" customWidth="1"/>
    <col min="1811" max="2048" width="9.140625" style="830"/>
    <col min="2049" max="2049" width="1.85546875" style="830" customWidth="1"/>
    <col min="2050" max="2050" width="2.7109375" style="830" customWidth="1"/>
    <col min="2051" max="2066" width="12.42578125" style="830" customWidth="1"/>
    <col min="2067" max="2304" width="9.140625" style="830"/>
    <col min="2305" max="2305" width="1.85546875" style="830" customWidth="1"/>
    <col min="2306" max="2306" width="2.7109375" style="830" customWidth="1"/>
    <col min="2307" max="2322" width="12.42578125" style="830" customWidth="1"/>
    <col min="2323" max="2560" width="9.140625" style="830"/>
    <col min="2561" max="2561" width="1.85546875" style="830" customWidth="1"/>
    <col min="2562" max="2562" width="2.7109375" style="830" customWidth="1"/>
    <col min="2563" max="2578" width="12.42578125" style="830" customWidth="1"/>
    <col min="2579" max="2816" width="9.140625" style="830"/>
    <col min="2817" max="2817" width="1.85546875" style="830" customWidth="1"/>
    <col min="2818" max="2818" width="2.7109375" style="830" customWidth="1"/>
    <col min="2819" max="2834" width="12.42578125" style="830" customWidth="1"/>
    <col min="2835" max="3072" width="9.140625" style="830"/>
    <col min="3073" max="3073" width="1.85546875" style="830" customWidth="1"/>
    <col min="3074" max="3074" width="2.7109375" style="830" customWidth="1"/>
    <col min="3075" max="3090" width="12.42578125" style="830" customWidth="1"/>
    <col min="3091" max="3328" width="9.140625" style="830"/>
    <col min="3329" max="3329" width="1.85546875" style="830" customWidth="1"/>
    <col min="3330" max="3330" width="2.7109375" style="830" customWidth="1"/>
    <col min="3331" max="3346" width="12.42578125" style="830" customWidth="1"/>
    <col min="3347" max="3584" width="9.140625" style="830"/>
    <col min="3585" max="3585" width="1.85546875" style="830" customWidth="1"/>
    <col min="3586" max="3586" width="2.7109375" style="830" customWidth="1"/>
    <col min="3587" max="3602" width="12.42578125" style="830" customWidth="1"/>
    <col min="3603" max="3840" width="9.140625" style="830"/>
    <col min="3841" max="3841" width="1.85546875" style="830" customWidth="1"/>
    <col min="3842" max="3842" width="2.7109375" style="830" customWidth="1"/>
    <col min="3843" max="3858" width="12.42578125" style="830" customWidth="1"/>
    <col min="3859" max="4096" width="9.140625" style="830"/>
    <col min="4097" max="4097" width="1.85546875" style="830" customWidth="1"/>
    <col min="4098" max="4098" width="2.7109375" style="830" customWidth="1"/>
    <col min="4099" max="4114" width="12.42578125" style="830" customWidth="1"/>
    <col min="4115" max="4352" width="9.140625" style="830"/>
    <col min="4353" max="4353" width="1.85546875" style="830" customWidth="1"/>
    <col min="4354" max="4354" width="2.7109375" style="830" customWidth="1"/>
    <col min="4355" max="4370" width="12.42578125" style="830" customWidth="1"/>
    <col min="4371" max="4608" width="9.140625" style="830"/>
    <col min="4609" max="4609" width="1.85546875" style="830" customWidth="1"/>
    <col min="4610" max="4610" width="2.7109375" style="830" customWidth="1"/>
    <col min="4611" max="4626" width="12.42578125" style="830" customWidth="1"/>
    <col min="4627" max="4864" width="9.140625" style="830"/>
    <col min="4865" max="4865" width="1.85546875" style="830" customWidth="1"/>
    <col min="4866" max="4866" width="2.7109375" style="830" customWidth="1"/>
    <col min="4867" max="4882" width="12.42578125" style="830" customWidth="1"/>
    <col min="4883" max="5120" width="9.140625" style="830"/>
    <col min="5121" max="5121" width="1.85546875" style="830" customWidth="1"/>
    <col min="5122" max="5122" width="2.7109375" style="830" customWidth="1"/>
    <col min="5123" max="5138" width="12.42578125" style="830" customWidth="1"/>
    <col min="5139" max="5376" width="9.140625" style="830"/>
    <col min="5377" max="5377" width="1.85546875" style="830" customWidth="1"/>
    <col min="5378" max="5378" width="2.7109375" style="830" customWidth="1"/>
    <col min="5379" max="5394" width="12.42578125" style="830" customWidth="1"/>
    <col min="5395" max="5632" width="9.140625" style="830"/>
    <col min="5633" max="5633" width="1.85546875" style="830" customWidth="1"/>
    <col min="5634" max="5634" width="2.7109375" style="830" customWidth="1"/>
    <col min="5635" max="5650" width="12.42578125" style="830" customWidth="1"/>
    <col min="5651" max="5888" width="9.140625" style="830"/>
    <col min="5889" max="5889" width="1.85546875" style="830" customWidth="1"/>
    <col min="5890" max="5890" width="2.7109375" style="830" customWidth="1"/>
    <col min="5891" max="5906" width="12.42578125" style="830" customWidth="1"/>
    <col min="5907" max="6144" width="9.140625" style="830"/>
    <col min="6145" max="6145" width="1.85546875" style="830" customWidth="1"/>
    <col min="6146" max="6146" width="2.7109375" style="830" customWidth="1"/>
    <col min="6147" max="6162" width="12.42578125" style="830" customWidth="1"/>
    <col min="6163" max="6400" width="9.140625" style="830"/>
    <col min="6401" max="6401" width="1.85546875" style="830" customWidth="1"/>
    <col min="6402" max="6402" width="2.7109375" style="830" customWidth="1"/>
    <col min="6403" max="6418" width="12.42578125" style="830" customWidth="1"/>
    <col min="6419" max="6656" width="9.140625" style="830"/>
    <col min="6657" max="6657" width="1.85546875" style="830" customWidth="1"/>
    <col min="6658" max="6658" width="2.7109375" style="830" customWidth="1"/>
    <col min="6659" max="6674" width="12.42578125" style="830" customWidth="1"/>
    <col min="6675" max="6912" width="9.140625" style="830"/>
    <col min="6913" max="6913" width="1.85546875" style="830" customWidth="1"/>
    <col min="6914" max="6914" width="2.7109375" style="830" customWidth="1"/>
    <col min="6915" max="6930" width="12.42578125" style="830" customWidth="1"/>
    <col min="6931" max="7168" width="9.140625" style="830"/>
    <col min="7169" max="7169" width="1.85546875" style="830" customWidth="1"/>
    <col min="7170" max="7170" width="2.7109375" style="830" customWidth="1"/>
    <col min="7171" max="7186" width="12.42578125" style="830" customWidth="1"/>
    <col min="7187" max="7424" width="9.140625" style="830"/>
    <col min="7425" max="7425" width="1.85546875" style="830" customWidth="1"/>
    <col min="7426" max="7426" width="2.7109375" style="830" customWidth="1"/>
    <col min="7427" max="7442" width="12.42578125" style="830" customWidth="1"/>
    <col min="7443" max="7680" width="9.140625" style="830"/>
    <col min="7681" max="7681" width="1.85546875" style="830" customWidth="1"/>
    <col min="7682" max="7682" width="2.7109375" style="830" customWidth="1"/>
    <col min="7683" max="7698" width="12.42578125" style="830" customWidth="1"/>
    <col min="7699" max="7936" width="9.140625" style="830"/>
    <col min="7937" max="7937" width="1.85546875" style="830" customWidth="1"/>
    <col min="7938" max="7938" width="2.7109375" style="830" customWidth="1"/>
    <col min="7939" max="7954" width="12.42578125" style="830" customWidth="1"/>
    <col min="7955" max="8192" width="9.140625" style="830"/>
    <col min="8193" max="8193" width="1.85546875" style="830" customWidth="1"/>
    <col min="8194" max="8194" width="2.7109375" style="830" customWidth="1"/>
    <col min="8195" max="8210" width="12.42578125" style="830" customWidth="1"/>
    <col min="8211" max="8448" width="9.140625" style="830"/>
    <col min="8449" max="8449" width="1.85546875" style="830" customWidth="1"/>
    <col min="8450" max="8450" width="2.7109375" style="830" customWidth="1"/>
    <col min="8451" max="8466" width="12.42578125" style="830" customWidth="1"/>
    <col min="8467" max="8704" width="9.140625" style="830"/>
    <col min="8705" max="8705" width="1.85546875" style="830" customWidth="1"/>
    <col min="8706" max="8706" width="2.7109375" style="830" customWidth="1"/>
    <col min="8707" max="8722" width="12.42578125" style="830" customWidth="1"/>
    <col min="8723" max="8960" width="9.140625" style="830"/>
    <col min="8961" max="8961" width="1.85546875" style="830" customWidth="1"/>
    <col min="8962" max="8962" width="2.7109375" style="830" customWidth="1"/>
    <col min="8963" max="8978" width="12.42578125" style="830" customWidth="1"/>
    <col min="8979" max="9216" width="9.140625" style="830"/>
    <col min="9217" max="9217" width="1.85546875" style="830" customWidth="1"/>
    <col min="9218" max="9218" width="2.7109375" style="830" customWidth="1"/>
    <col min="9219" max="9234" width="12.42578125" style="830" customWidth="1"/>
    <col min="9235" max="9472" width="9.140625" style="830"/>
    <col min="9473" max="9473" width="1.85546875" style="830" customWidth="1"/>
    <col min="9474" max="9474" width="2.7109375" style="830" customWidth="1"/>
    <col min="9475" max="9490" width="12.42578125" style="830" customWidth="1"/>
    <col min="9491" max="9728" width="9.140625" style="830"/>
    <col min="9729" max="9729" width="1.85546875" style="830" customWidth="1"/>
    <col min="9730" max="9730" width="2.7109375" style="830" customWidth="1"/>
    <col min="9731" max="9746" width="12.42578125" style="830" customWidth="1"/>
    <col min="9747" max="9984" width="9.140625" style="830"/>
    <col min="9985" max="9985" width="1.85546875" style="830" customWidth="1"/>
    <col min="9986" max="9986" width="2.7109375" style="830" customWidth="1"/>
    <col min="9987" max="10002" width="12.42578125" style="830" customWidth="1"/>
    <col min="10003" max="10240" width="9.140625" style="830"/>
    <col min="10241" max="10241" width="1.85546875" style="830" customWidth="1"/>
    <col min="10242" max="10242" width="2.7109375" style="830" customWidth="1"/>
    <col min="10243" max="10258" width="12.42578125" style="830" customWidth="1"/>
    <col min="10259" max="10496" width="9.140625" style="830"/>
    <col min="10497" max="10497" width="1.85546875" style="830" customWidth="1"/>
    <col min="10498" max="10498" width="2.7109375" style="830" customWidth="1"/>
    <col min="10499" max="10514" width="12.42578125" style="830" customWidth="1"/>
    <col min="10515" max="10752" width="9.140625" style="830"/>
    <col min="10753" max="10753" width="1.85546875" style="830" customWidth="1"/>
    <col min="10754" max="10754" width="2.7109375" style="830" customWidth="1"/>
    <col min="10755" max="10770" width="12.42578125" style="830" customWidth="1"/>
    <col min="10771" max="11008" width="9.140625" style="830"/>
    <col min="11009" max="11009" width="1.85546875" style="830" customWidth="1"/>
    <col min="11010" max="11010" width="2.7109375" style="830" customWidth="1"/>
    <col min="11011" max="11026" width="12.42578125" style="830" customWidth="1"/>
    <col min="11027" max="11264" width="9.140625" style="830"/>
    <col min="11265" max="11265" width="1.85546875" style="830" customWidth="1"/>
    <col min="11266" max="11266" width="2.7109375" style="830" customWidth="1"/>
    <col min="11267" max="11282" width="12.42578125" style="830" customWidth="1"/>
    <col min="11283" max="11520" width="9.140625" style="830"/>
    <col min="11521" max="11521" width="1.85546875" style="830" customWidth="1"/>
    <col min="11522" max="11522" width="2.7109375" style="830" customWidth="1"/>
    <col min="11523" max="11538" width="12.42578125" style="830" customWidth="1"/>
    <col min="11539" max="11776" width="9.140625" style="830"/>
    <col min="11777" max="11777" width="1.85546875" style="830" customWidth="1"/>
    <col min="11778" max="11778" width="2.7109375" style="830" customWidth="1"/>
    <col min="11779" max="11794" width="12.42578125" style="830" customWidth="1"/>
    <col min="11795" max="12032" width="9.140625" style="830"/>
    <col min="12033" max="12033" width="1.85546875" style="830" customWidth="1"/>
    <col min="12034" max="12034" width="2.7109375" style="830" customWidth="1"/>
    <col min="12035" max="12050" width="12.42578125" style="830" customWidth="1"/>
    <col min="12051" max="12288" width="9.140625" style="830"/>
    <col min="12289" max="12289" width="1.85546875" style="830" customWidth="1"/>
    <col min="12290" max="12290" width="2.7109375" style="830" customWidth="1"/>
    <col min="12291" max="12306" width="12.42578125" style="830" customWidth="1"/>
    <col min="12307" max="12544" width="9.140625" style="830"/>
    <col min="12545" max="12545" width="1.85546875" style="830" customWidth="1"/>
    <col min="12546" max="12546" width="2.7109375" style="830" customWidth="1"/>
    <col min="12547" max="12562" width="12.42578125" style="830" customWidth="1"/>
    <col min="12563" max="12800" width="9.140625" style="830"/>
    <col min="12801" max="12801" width="1.85546875" style="830" customWidth="1"/>
    <col min="12802" max="12802" width="2.7109375" style="830" customWidth="1"/>
    <col min="12803" max="12818" width="12.42578125" style="830" customWidth="1"/>
    <col min="12819" max="13056" width="9.140625" style="830"/>
    <col min="13057" max="13057" width="1.85546875" style="830" customWidth="1"/>
    <col min="13058" max="13058" width="2.7109375" style="830" customWidth="1"/>
    <col min="13059" max="13074" width="12.42578125" style="830" customWidth="1"/>
    <col min="13075" max="13312" width="9.140625" style="830"/>
    <col min="13313" max="13313" width="1.85546875" style="830" customWidth="1"/>
    <col min="13314" max="13314" width="2.7109375" style="830" customWidth="1"/>
    <col min="13315" max="13330" width="12.42578125" style="830" customWidth="1"/>
    <col min="13331" max="13568" width="9.140625" style="830"/>
    <col min="13569" max="13569" width="1.85546875" style="830" customWidth="1"/>
    <col min="13570" max="13570" width="2.7109375" style="830" customWidth="1"/>
    <col min="13571" max="13586" width="12.42578125" style="830" customWidth="1"/>
    <col min="13587" max="13824" width="9.140625" style="830"/>
    <col min="13825" max="13825" width="1.85546875" style="830" customWidth="1"/>
    <col min="13826" max="13826" width="2.7109375" style="830" customWidth="1"/>
    <col min="13827" max="13842" width="12.42578125" style="830" customWidth="1"/>
    <col min="13843" max="14080" width="9.140625" style="830"/>
    <col min="14081" max="14081" width="1.85546875" style="830" customWidth="1"/>
    <col min="14082" max="14082" width="2.7109375" style="830" customWidth="1"/>
    <col min="14083" max="14098" width="12.42578125" style="830" customWidth="1"/>
    <col min="14099" max="14336" width="9.140625" style="830"/>
    <col min="14337" max="14337" width="1.85546875" style="830" customWidth="1"/>
    <col min="14338" max="14338" width="2.7109375" style="830" customWidth="1"/>
    <col min="14339" max="14354" width="12.42578125" style="830" customWidth="1"/>
    <col min="14355" max="14592" width="9.140625" style="830"/>
    <col min="14593" max="14593" width="1.85546875" style="830" customWidth="1"/>
    <col min="14594" max="14594" width="2.7109375" style="830" customWidth="1"/>
    <col min="14595" max="14610" width="12.42578125" style="830" customWidth="1"/>
    <col min="14611" max="14848" width="9.140625" style="830"/>
    <col min="14849" max="14849" width="1.85546875" style="830" customWidth="1"/>
    <col min="14850" max="14850" width="2.7109375" style="830" customWidth="1"/>
    <col min="14851" max="14866" width="12.42578125" style="830" customWidth="1"/>
    <col min="14867" max="15104" width="9.140625" style="830"/>
    <col min="15105" max="15105" width="1.85546875" style="830" customWidth="1"/>
    <col min="15106" max="15106" width="2.7109375" style="830" customWidth="1"/>
    <col min="15107" max="15122" width="12.42578125" style="830" customWidth="1"/>
    <col min="15123" max="15360" width="9.140625" style="830"/>
    <col min="15361" max="15361" width="1.85546875" style="830" customWidth="1"/>
    <col min="15362" max="15362" width="2.7109375" style="830" customWidth="1"/>
    <col min="15363" max="15378" width="12.42578125" style="830" customWidth="1"/>
    <col min="15379" max="15616" width="9.140625" style="830"/>
    <col min="15617" max="15617" width="1.85546875" style="830" customWidth="1"/>
    <col min="15618" max="15618" width="2.7109375" style="830" customWidth="1"/>
    <col min="15619" max="15634" width="12.42578125" style="830" customWidth="1"/>
    <col min="15635" max="15872" width="9.140625" style="830"/>
    <col min="15873" max="15873" width="1.85546875" style="830" customWidth="1"/>
    <col min="15874" max="15874" width="2.7109375" style="830" customWidth="1"/>
    <col min="15875" max="15890" width="12.42578125" style="830" customWidth="1"/>
    <col min="15891" max="16128" width="9.140625" style="830"/>
    <col min="16129" max="16129" width="1.85546875" style="830" customWidth="1"/>
    <col min="16130" max="16130" width="2.7109375" style="830" customWidth="1"/>
    <col min="16131" max="16146" width="12.42578125" style="830" customWidth="1"/>
    <col min="16147" max="16384" width="9.140625" style="830"/>
  </cols>
  <sheetData>
    <row r="1" spans="1:14" ht="74.25" customHeight="1">
      <c r="A1" s="921"/>
      <c r="B1" s="827"/>
      <c r="C1" s="827"/>
      <c r="D1" s="827"/>
      <c r="E1" s="827"/>
      <c r="F1" s="827"/>
      <c r="G1" s="828"/>
      <c r="H1" s="827"/>
      <c r="I1" s="827"/>
      <c r="J1" s="827"/>
      <c r="K1" s="827"/>
      <c r="L1" s="829"/>
    </row>
    <row r="2" spans="1:14" ht="28.5">
      <c r="A2" s="922"/>
      <c r="B2" s="831"/>
      <c r="C2" s="923" t="s">
        <v>150</v>
      </c>
      <c r="D2" s="923"/>
      <c r="E2" s="923"/>
      <c r="F2" s="923"/>
      <c r="G2" s="923"/>
      <c r="H2" s="923"/>
      <c r="I2" s="832"/>
      <c r="J2" s="832"/>
      <c r="K2" s="833"/>
      <c r="L2" s="834"/>
    </row>
    <row r="3" spans="1:14" ht="18.75">
      <c r="A3" s="922"/>
      <c r="B3" s="833"/>
      <c r="C3" s="833"/>
      <c r="D3" s="924" t="s">
        <v>29</v>
      </c>
      <c r="E3" s="924"/>
      <c r="F3" s="924"/>
      <c r="G3" s="924"/>
      <c r="H3" s="833"/>
      <c r="I3" s="833"/>
      <c r="J3" s="833"/>
      <c r="K3" s="833"/>
      <c r="L3" s="834"/>
    </row>
    <row r="4" spans="1:14">
      <c r="A4" s="922"/>
      <c r="B4" s="833"/>
      <c r="C4" s="833"/>
      <c r="D4" s="833"/>
      <c r="E4" s="833"/>
      <c r="F4" s="833"/>
      <c r="G4" s="833"/>
      <c r="H4" s="833"/>
      <c r="I4" s="833"/>
      <c r="J4" s="833"/>
      <c r="K4" s="833"/>
      <c r="L4" s="834"/>
    </row>
    <row r="5" spans="1:14" ht="15.75">
      <c r="A5" s="922"/>
      <c r="B5" s="835"/>
      <c r="C5" s="925" t="s">
        <v>151</v>
      </c>
      <c r="D5" s="925"/>
      <c r="E5" s="925"/>
      <c r="F5" s="925"/>
      <c r="G5" s="925"/>
      <c r="H5" s="925"/>
      <c r="I5" s="833"/>
      <c r="J5" s="833"/>
      <c r="K5" s="833"/>
      <c r="L5" s="834"/>
    </row>
    <row r="6" spans="1:14" ht="13.5" thickBot="1">
      <c r="A6" s="922"/>
      <c r="B6" s="833"/>
      <c r="C6" s="833"/>
      <c r="D6" s="833"/>
      <c r="E6" s="833"/>
      <c r="F6" s="833"/>
      <c r="G6" s="833"/>
      <c r="H6" s="833"/>
      <c r="I6" s="833"/>
      <c r="J6" s="833"/>
      <c r="K6" s="833"/>
      <c r="L6" s="834"/>
    </row>
    <row r="7" spans="1:14" ht="25.5" customHeight="1" thickBot="1">
      <c r="A7" s="922"/>
      <c r="B7" s="836"/>
      <c r="C7" s="837"/>
      <c r="D7" s="836"/>
      <c r="E7" s="838">
        <v>2012</v>
      </c>
      <c r="F7" s="839">
        <v>2011</v>
      </c>
      <c r="G7" s="840" t="s">
        <v>8</v>
      </c>
      <c r="H7" s="833"/>
      <c r="I7" s="833"/>
      <c r="J7" s="833"/>
      <c r="K7" s="836"/>
      <c r="L7" s="841"/>
      <c r="M7" s="842"/>
      <c r="N7" s="843"/>
    </row>
    <row r="8" spans="1:14" ht="25.5" customHeight="1" thickBot="1">
      <c r="A8" s="922"/>
      <c r="B8" s="844"/>
      <c r="C8" s="845"/>
      <c r="D8" s="846" t="s">
        <v>152</v>
      </c>
      <c r="E8" s="847">
        <f>'REG+OCC BY CLASS MARCH 2012'!K6</f>
        <v>0.76265160869491966</v>
      </c>
      <c r="F8" s="848">
        <f>'REG+OCC BY CLASS MARCH 2012'!L6</f>
        <v>0.74346419753086423</v>
      </c>
      <c r="G8" s="849">
        <f>'REG+OCC BY CLASS MARCH 2012'!M6</f>
        <v>2.5808117227136274E-2</v>
      </c>
      <c r="H8" s="833"/>
      <c r="I8" s="833"/>
      <c r="J8" s="833"/>
      <c r="K8" s="844"/>
      <c r="L8" s="850"/>
      <c r="M8" s="851"/>
      <c r="N8" s="852"/>
    </row>
    <row r="9" spans="1:14" ht="17.25" customHeight="1" thickBot="1">
      <c r="A9" s="922"/>
      <c r="B9" s="844"/>
      <c r="C9" s="845"/>
      <c r="D9" s="853"/>
      <c r="E9" s="854"/>
      <c r="F9" s="854"/>
      <c r="G9" s="855"/>
      <c r="H9" s="833"/>
      <c r="I9" s="833"/>
      <c r="J9" s="833"/>
      <c r="K9" s="844"/>
      <c r="L9" s="850"/>
      <c r="M9" s="851"/>
      <c r="N9" s="852"/>
    </row>
    <row r="10" spans="1:14" ht="25.5" customHeight="1" thickBot="1">
      <c r="A10" s="922"/>
      <c r="B10" s="844"/>
      <c r="C10" s="845"/>
      <c r="D10" s="856"/>
      <c r="E10" s="838">
        <v>2012</v>
      </c>
      <c r="F10" s="839">
        <v>2011</v>
      </c>
      <c r="G10" s="840" t="s">
        <v>8</v>
      </c>
      <c r="H10" s="833"/>
      <c r="I10" s="833"/>
      <c r="J10" s="833"/>
      <c r="K10" s="844"/>
      <c r="L10" s="850"/>
      <c r="M10" s="851"/>
      <c r="N10" s="852"/>
    </row>
    <row r="11" spans="1:14" ht="25.5" customHeight="1" thickBot="1">
      <c r="A11" s="922"/>
      <c r="B11" s="844"/>
      <c r="C11" s="857"/>
      <c r="D11" s="858" t="s">
        <v>153</v>
      </c>
      <c r="E11" s="859">
        <f>'ARR$ MARCH 2012'!C21</f>
        <v>134.15359223300973</v>
      </c>
      <c r="F11" s="860">
        <f>'ARR$ MARCH 2012'!D21</f>
        <v>129.61708737864078</v>
      </c>
      <c r="G11" s="861">
        <f>'ARR$ MARCH 2012'!E21</f>
        <v>3.4999280929039873E-2</v>
      </c>
      <c r="H11" s="833"/>
      <c r="I11" s="833"/>
      <c r="J11" s="833"/>
      <c r="K11" s="844"/>
      <c r="L11" s="862"/>
      <c r="M11" s="863"/>
      <c r="N11" s="852"/>
    </row>
    <row r="12" spans="1:14" ht="21" customHeight="1">
      <c r="A12" s="922"/>
      <c r="B12" s="844"/>
      <c r="C12" s="857"/>
      <c r="D12" s="844"/>
      <c r="E12" s="864"/>
      <c r="F12" s="864"/>
      <c r="G12" s="865"/>
      <c r="H12" s="833"/>
      <c r="I12" s="833"/>
      <c r="J12" s="833"/>
      <c r="K12" s="844"/>
      <c r="L12" s="862"/>
      <c r="M12" s="863"/>
      <c r="N12" s="852"/>
    </row>
    <row r="13" spans="1:14" ht="25.5" customHeight="1" thickBot="1">
      <c r="A13" s="922"/>
      <c r="B13" s="844"/>
      <c r="C13" s="857"/>
      <c r="D13" s="844"/>
      <c r="E13" s="926" t="s">
        <v>154</v>
      </c>
      <c r="F13" s="927"/>
      <c r="G13" s="927"/>
      <c r="H13" s="833"/>
      <c r="I13" s="833"/>
      <c r="J13" s="833"/>
      <c r="K13" s="844"/>
      <c r="L13" s="862"/>
      <c r="M13" s="863"/>
      <c r="N13" s="852"/>
    </row>
    <row r="14" spans="1:14" ht="25.5" customHeight="1" thickBot="1">
      <c r="A14" s="922"/>
      <c r="B14" s="844"/>
      <c r="C14" s="857"/>
      <c r="D14" s="856"/>
      <c r="E14" s="838">
        <v>2012</v>
      </c>
      <c r="F14" s="839">
        <v>2011</v>
      </c>
      <c r="G14" s="840" t="s">
        <v>8</v>
      </c>
      <c r="H14" s="833"/>
      <c r="I14" s="833"/>
      <c r="J14" s="833"/>
      <c r="K14" s="844"/>
      <c r="L14" s="862"/>
      <c r="M14" s="863"/>
      <c r="N14" s="852"/>
    </row>
    <row r="15" spans="1:14" ht="25.5" customHeight="1" thickBot="1">
      <c r="A15" s="922"/>
      <c r="B15" s="844"/>
      <c r="C15" s="857"/>
      <c r="D15" s="846" t="s">
        <v>152</v>
      </c>
      <c r="E15" s="866">
        <f>'REG+OCC BY CLASS FY 2012'!K6</f>
        <v>0.66300000000000003</v>
      </c>
      <c r="F15" s="867">
        <f>'REG+OCC BY CLASS FY 2012'!L6</f>
        <v>0.65600000000000003</v>
      </c>
      <c r="G15" s="861">
        <f>'REG+OCC BY REGION FY 2012'!O25</f>
        <v>1.0991669567364415E-2</v>
      </c>
      <c r="H15" s="833"/>
      <c r="I15" s="833"/>
      <c r="J15" s="833"/>
      <c r="K15" s="844"/>
      <c r="L15" s="862"/>
      <c r="M15" s="863"/>
      <c r="N15" s="852"/>
    </row>
    <row r="16" spans="1:14" ht="25.5" customHeight="1" thickBot="1">
      <c r="A16" s="922"/>
      <c r="B16" s="844"/>
      <c r="C16" s="857"/>
      <c r="D16" s="858" t="s">
        <v>153</v>
      </c>
      <c r="E16" s="868">
        <f>'ARR$ BY AREA FY 11-12'!O11</f>
        <v>123.46</v>
      </c>
      <c r="F16" s="868">
        <f>'ARR$ BY AREA FY 11-12'!O23</f>
        <v>117.64</v>
      </c>
      <c r="G16" s="869">
        <f>'ARR$ BY AREA FY 11-12'!O35</f>
        <v>4.9472968378102625E-2</v>
      </c>
      <c r="H16" s="833"/>
      <c r="I16" s="833"/>
      <c r="J16" s="833"/>
      <c r="K16" s="844"/>
      <c r="L16" s="862"/>
      <c r="M16" s="863"/>
      <c r="N16" s="852"/>
    </row>
    <row r="17" spans="1:12" ht="21" customHeight="1">
      <c r="A17" s="922"/>
      <c r="B17" s="870"/>
      <c r="C17" s="871"/>
      <c r="D17" s="871"/>
      <c r="E17" s="871"/>
      <c r="F17" s="871"/>
      <c r="G17" s="871"/>
      <c r="H17" s="871"/>
      <c r="I17" s="833"/>
      <c r="J17" s="833"/>
      <c r="K17" s="833"/>
      <c r="L17" s="834"/>
    </row>
    <row r="18" spans="1:12" ht="27" customHeight="1" thickBot="1">
      <c r="A18" s="922"/>
      <c r="B18" s="871"/>
      <c r="C18" s="871"/>
      <c r="D18" s="871"/>
      <c r="E18" s="928" t="s">
        <v>154</v>
      </c>
      <c r="F18" s="929"/>
      <c r="G18" s="929"/>
      <c r="H18" s="871"/>
      <c r="I18" s="833"/>
      <c r="J18" s="833"/>
      <c r="K18" s="833"/>
      <c r="L18" s="834"/>
    </row>
    <row r="19" spans="1:12" ht="25.5" customHeight="1" thickBot="1">
      <c r="A19" s="922"/>
      <c r="B19" s="871"/>
      <c r="C19" s="871"/>
      <c r="D19" s="856"/>
      <c r="E19" s="838">
        <v>2012</v>
      </c>
      <c r="F19" s="839">
        <v>2011</v>
      </c>
      <c r="G19" s="840" t="s">
        <v>8</v>
      </c>
      <c r="H19" s="871"/>
      <c r="I19" s="833"/>
      <c r="J19" s="833"/>
      <c r="K19" s="833"/>
      <c r="L19" s="834"/>
    </row>
    <row r="20" spans="1:12" ht="31.5" customHeight="1" thickBot="1">
      <c r="A20" s="922"/>
      <c r="B20" s="871"/>
      <c r="C20" s="871"/>
      <c r="D20" s="846" t="s">
        <v>155</v>
      </c>
      <c r="E20" s="872">
        <f>'REG+OCC BY CLASS FY 2012'!N6</f>
        <v>2365108</v>
      </c>
      <c r="F20" s="873">
        <f>'REG+OCC BY CLASS FY 2012'!O6</f>
        <v>2283220</v>
      </c>
      <c r="G20" s="861">
        <f>'REG+OCC BY CLASS FY 2012'!P6</f>
        <v>3.5865137831658796E-2</v>
      </c>
      <c r="H20" s="871"/>
      <c r="I20" s="833"/>
      <c r="J20" s="833"/>
      <c r="K20" s="833"/>
      <c r="L20" s="834"/>
    </row>
    <row r="21" spans="1:12" ht="30" customHeight="1" thickBot="1">
      <c r="A21" s="922"/>
      <c r="B21" s="871"/>
      <c r="C21" s="871"/>
      <c r="D21" s="858" t="s">
        <v>156</v>
      </c>
      <c r="E21" s="874">
        <f>'REG+OCC BY CLASS FY 2012'!Q6</f>
        <v>3564595</v>
      </c>
      <c r="F21" s="874">
        <f>'REG+OCC BY CLASS FY 2012'!R6</f>
        <v>3479001</v>
      </c>
      <c r="G21" s="869">
        <f>'REG+OCC BY CLASS FY 2012'!S6</f>
        <v>2.4603039780672669E-2</v>
      </c>
      <c r="H21" s="871"/>
      <c r="I21" s="875"/>
      <c r="J21" s="833"/>
      <c r="K21" s="833"/>
      <c r="L21" s="834"/>
    </row>
    <row r="22" spans="1:12">
      <c r="A22" s="922"/>
      <c r="B22" s="871"/>
      <c r="C22" s="871"/>
      <c r="D22" s="871"/>
      <c r="E22" s="871"/>
      <c r="F22" s="871"/>
      <c r="G22" s="871"/>
      <c r="H22" s="871"/>
      <c r="I22" s="833"/>
      <c r="J22" s="833"/>
      <c r="K22" s="833"/>
      <c r="L22" s="834"/>
    </row>
    <row r="23" spans="1:12" ht="24" customHeight="1">
      <c r="A23" s="922"/>
      <c r="B23" s="876"/>
      <c r="C23" s="930" t="s">
        <v>157</v>
      </c>
      <c r="D23" s="930"/>
      <c r="E23" s="930"/>
      <c r="F23" s="930"/>
      <c r="G23" s="930"/>
      <c r="H23" s="930"/>
      <c r="I23" s="833"/>
      <c r="J23" s="833"/>
      <c r="K23" s="833"/>
      <c r="L23" s="834"/>
    </row>
    <row r="24" spans="1:12" ht="13.5" customHeight="1">
      <c r="A24" s="922"/>
      <c r="B24" s="833"/>
      <c r="C24" s="931" t="s">
        <v>158</v>
      </c>
      <c r="D24" s="931"/>
      <c r="E24" s="931"/>
      <c r="F24" s="931"/>
      <c r="G24" s="931"/>
      <c r="H24" s="931"/>
      <c r="I24" s="931"/>
      <c r="J24" s="833"/>
      <c r="K24" s="833"/>
      <c r="L24" s="834"/>
    </row>
    <row r="25" spans="1:12" ht="12" customHeight="1">
      <c r="A25" s="922"/>
      <c r="B25" s="833"/>
      <c r="C25" s="932" t="s">
        <v>159</v>
      </c>
      <c r="D25" s="932"/>
      <c r="E25" s="833"/>
      <c r="F25" s="833"/>
      <c r="G25" s="833"/>
      <c r="H25" s="833"/>
      <c r="I25" s="833"/>
      <c r="J25" s="833"/>
      <c r="K25" s="833"/>
      <c r="L25" s="834"/>
    </row>
    <row r="26" spans="1:12" ht="15" customHeight="1" thickBot="1">
      <c r="A26" s="922"/>
      <c r="B26" s="877"/>
      <c r="C26" s="878"/>
      <c r="D26" s="878"/>
      <c r="E26" s="878"/>
      <c r="F26" s="878"/>
      <c r="G26" s="878"/>
      <c r="H26" s="878"/>
      <c r="I26" s="833"/>
      <c r="J26" s="833"/>
      <c r="K26" s="833"/>
      <c r="L26" s="834"/>
    </row>
    <row r="27" spans="1:12" ht="15" customHeight="1" thickTop="1">
      <c r="A27" s="922"/>
      <c r="B27" s="933" t="s">
        <v>189</v>
      </c>
      <c r="C27" s="934"/>
      <c r="D27" s="934"/>
      <c r="E27" s="934"/>
      <c r="F27" s="934"/>
      <c r="G27" s="934"/>
      <c r="H27" s="935"/>
      <c r="I27" s="833"/>
      <c r="J27" s="833"/>
      <c r="K27" s="833"/>
      <c r="L27" s="834"/>
    </row>
    <row r="28" spans="1:12" ht="15" customHeight="1">
      <c r="A28" s="922"/>
      <c r="B28" s="936"/>
      <c r="C28" s="937"/>
      <c r="D28" s="937"/>
      <c r="E28" s="937"/>
      <c r="F28" s="937"/>
      <c r="G28" s="937"/>
      <c r="H28" s="938"/>
      <c r="I28" s="833"/>
      <c r="J28" s="833"/>
      <c r="K28" s="833"/>
      <c r="L28" s="834"/>
    </row>
    <row r="29" spans="1:12" ht="15" customHeight="1">
      <c r="A29" s="922"/>
      <c r="B29" s="936"/>
      <c r="C29" s="937"/>
      <c r="D29" s="937"/>
      <c r="E29" s="937"/>
      <c r="F29" s="937"/>
      <c r="G29" s="937"/>
      <c r="H29" s="938"/>
      <c r="I29" s="833"/>
      <c r="J29" s="833"/>
      <c r="K29" s="833"/>
      <c r="L29" s="834"/>
    </row>
    <row r="30" spans="1:12" ht="15" customHeight="1">
      <c r="A30" s="922"/>
      <c r="B30" s="936"/>
      <c r="C30" s="937"/>
      <c r="D30" s="937"/>
      <c r="E30" s="937"/>
      <c r="F30" s="937"/>
      <c r="G30" s="937"/>
      <c r="H30" s="938"/>
      <c r="I30" s="833"/>
      <c r="J30" s="833"/>
      <c r="K30" s="833"/>
      <c r="L30" s="834"/>
    </row>
    <row r="31" spans="1:12" ht="15" customHeight="1">
      <c r="A31" s="922"/>
      <c r="B31" s="936"/>
      <c r="C31" s="937"/>
      <c r="D31" s="937"/>
      <c r="E31" s="937"/>
      <c r="F31" s="937"/>
      <c r="G31" s="937"/>
      <c r="H31" s="938"/>
      <c r="I31" s="833"/>
      <c r="J31" s="833"/>
      <c r="K31" s="833"/>
      <c r="L31" s="834"/>
    </row>
    <row r="32" spans="1:12" ht="14.25" customHeight="1">
      <c r="A32" s="922"/>
      <c r="B32" s="936"/>
      <c r="C32" s="937"/>
      <c r="D32" s="937"/>
      <c r="E32" s="937"/>
      <c r="F32" s="937"/>
      <c r="G32" s="937"/>
      <c r="H32" s="938"/>
      <c r="I32" s="833"/>
      <c r="J32" s="833"/>
      <c r="K32" s="833"/>
      <c r="L32" s="834"/>
    </row>
    <row r="33" spans="1:12">
      <c r="A33" s="879"/>
      <c r="B33" s="936"/>
      <c r="C33" s="937"/>
      <c r="D33" s="937"/>
      <c r="E33" s="937"/>
      <c r="F33" s="937"/>
      <c r="G33" s="937"/>
      <c r="H33" s="938"/>
      <c r="I33" s="880"/>
      <c r="J33" s="880"/>
      <c r="K33" s="880"/>
      <c r="L33" s="881"/>
    </row>
    <row r="34" spans="1:12">
      <c r="A34" s="882"/>
      <c r="B34" s="936"/>
      <c r="C34" s="937"/>
      <c r="D34" s="937"/>
      <c r="E34" s="937"/>
      <c r="F34" s="937"/>
      <c r="G34" s="937"/>
      <c r="H34" s="938"/>
      <c r="I34" s="833"/>
      <c r="J34" s="833"/>
      <c r="K34" s="833"/>
      <c r="L34" s="834"/>
    </row>
    <row r="35" spans="1:12">
      <c r="A35" s="882"/>
      <c r="B35" s="936"/>
      <c r="C35" s="937"/>
      <c r="D35" s="937"/>
      <c r="E35" s="937"/>
      <c r="F35" s="937"/>
      <c r="G35" s="937"/>
      <c r="H35" s="938"/>
      <c r="I35" s="833"/>
      <c r="J35" s="833"/>
      <c r="K35" s="833"/>
      <c r="L35" s="834"/>
    </row>
    <row r="36" spans="1:12">
      <c r="A36" s="883"/>
      <c r="B36" s="936"/>
      <c r="C36" s="937"/>
      <c r="D36" s="937"/>
      <c r="E36" s="937"/>
      <c r="F36" s="937"/>
      <c r="G36" s="937"/>
      <c r="H36" s="938"/>
      <c r="I36" s="870"/>
      <c r="J36" s="870"/>
      <c r="K36" s="870"/>
      <c r="L36" s="884"/>
    </row>
    <row r="37" spans="1:12" s="885" customFormat="1">
      <c r="A37" s="882"/>
      <c r="B37" s="936"/>
      <c r="C37" s="937"/>
      <c r="D37" s="937"/>
      <c r="E37" s="937"/>
      <c r="F37" s="937"/>
      <c r="G37" s="937"/>
      <c r="H37" s="938"/>
      <c r="I37" s="833"/>
      <c r="J37" s="833"/>
      <c r="K37" s="833"/>
      <c r="L37" s="834"/>
    </row>
    <row r="38" spans="1:12" s="885" customFormat="1">
      <c r="A38" s="882"/>
      <c r="B38" s="936"/>
      <c r="C38" s="937"/>
      <c r="D38" s="937"/>
      <c r="E38" s="937"/>
      <c r="F38" s="937"/>
      <c r="G38" s="937"/>
      <c r="H38" s="938"/>
      <c r="I38" s="833"/>
      <c r="J38" s="833"/>
      <c r="K38" s="833"/>
      <c r="L38" s="834"/>
    </row>
    <row r="39" spans="1:12" s="885" customFormat="1" ht="13.5" thickBot="1">
      <c r="A39" s="882"/>
      <c r="B39" s="939"/>
      <c r="C39" s="940"/>
      <c r="D39" s="940"/>
      <c r="E39" s="940"/>
      <c r="F39" s="940"/>
      <c r="G39" s="940"/>
      <c r="H39" s="941"/>
      <c r="I39" s="833"/>
      <c r="J39" s="833"/>
      <c r="K39" s="833"/>
      <c r="L39" s="834"/>
    </row>
    <row r="40" spans="1:12" s="885" customFormat="1" ht="14.25" thickTop="1" thickBot="1">
      <c r="A40" s="886"/>
      <c r="B40" s="887"/>
      <c r="C40" s="887"/>
      <c r="D40" s="887"/>
      <c r="E40" s="888"/>
      <c r="F40" s="887"/>
      <c r="G40" s="887"/>
      <c r="H40" s="887"/>
      <c r="I40" s="887"/>
      <c r="J40" s="887"/>
      <c r="K40" s="887"/>
      <c r="L40" s="889"/>
    </row>
    <row r="41" spans="1:12" s="885" customFormat="1">
      <c r="A41" s="890"/>
      <c r="B41" s="890"/>
      <c r="C41" s="890"/>
      <c r="D41" s="890"/>
      <c r="E41" s="891"/>
      <c r="F41" s="890"/>
      <c r="G41" s="890"/>
      <c r="H41" s="890"/>
      <c r="I41" s="890"/>
      <c r="J41" s="890"/>
      <c r="K41" s="890"/>
      <c r="L41" s="890"/>
    </row>
    <row r="42" spans="1:12" s="885" customFormat="1">
      <c r="A42" s="890"/>
      <c r="B42" s="890"/>
      <c r="C42" s="890"/>
      <c r="D42" s="890"/>
      <c r="E42" s="892"/>
      <c r="F42" s="890"/>
      <c r="G42" s="890"/>
      <c r="H42" s="890"/>
      <c r="I42" s="890"/>
      <c r="J42" s="890"/>
      <c r="K42" s="890"/>
      <c r="L42" s="890"/>
    </row>
    <row r="43" spans="1:12">
      <c r="E43" s="893"/>
    </row>
    <row r="44" spans="1:12">
      <c r="E44" s="893"/>
    </row>
  </sheetData>
  <mergeCells count="10">
    <mergeCell ref="A1:A32"/>
    <mergeCell ref="C2:H2"/>
    <mergeCell ref="D3:G3"/>
    <mergeCell ref="C5:H5"/>
    <mergeCell ref="E13:G13"/>
    <mergeCell ref="E18:G18"/>
    <mergeCell ref="C23:H23"/>
    <mergeCell ref="C24:I24"/>
    <mergeCell ref="C25:D25"/>
    <mergeCell ref="B27:H39"/>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2" right="0.2" top="0.25" bottom="0.25" header="0.3" footer="0.3"/>
  <pageSetup orientation="landscape"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35"/>
  <sheetViews>
    <sheetView workbookViewId="0">
      <selection sqref="A1:O1"/>
    </sheetView>
  </sheetViews>
  <sheetFormatPr defaultRowHeight="12.75"/>
  <cols>
    <col min="1" max="1" width="15.85546875" style="493" customWidth="1"/>
    <col min="2" max="2" width="26.140625" style="493" bestFit="1" customWidth="1"/>
    <col min="3" max="14" width="12.5703125" style="770" bestFit="1" customWidth="1"/>
    <col min="15" max="15" width="15.5703125" style="493" bestFit="1" customWidth="1"/>
    <col min="16" max="16384" width="9.140625" style="493"/>
  </cols>
  <sheetData>
    <row r="1" spans="1:15" ht="21" customHeight="1" thickBot="1">
      <c r="A1" s="1051" t="s">
        <v>86</v>
      </c>
      <c r="B1" s="1052"/>
      <c r="C1" s="1052"/>
      <c r="D1" s="1052"/>
      <c r="E1" s="1052"/>
      <c r="F1" s="1052"/>
      <c r="G1" s="1052"/>
      <c r="H1" s="1052"/>
      <c r="I1" s="1052"/>
      <c r="J1" s="1052"/>
      <c r="K1" s="1052"/>
      <c r="L1" s="1052"/>
      <c r="M1" s="1052"/>
      <c r="N1" s="1052"/>
      <c r="O1" s="1053"/>
    </row>
    <row r="2" spans="1:15" s="760" customFormat="1" ht="27" customHeight="1" thickBot="1">
      <c r="A2" s="756" t="s">
        <v>82</v>
      </c>
      <c r="B2" s="757" t="s">
        <v>87</v>
      </c>
      <c r="C2" s="758" t="s">
        <v>88</v>
      </c>
      <c r="D2" s="758" t="s">
        <v>89</v>
      </c>
      <c r="E2" s="758" t="s">
        <v>90</v>
      </c>
      <c r="F2" s="758" t="s">
        <v>91</v>
      </c>
      <c r="G2" s="758" t="s">
        <v>92</v>
      </c>
      <c r="H2" s="758" t="s">
        <v>93</v>
      </c>
      <c r="I2" s="758" t="s">
        <v>94</v>
      </c>
      <c r="J2" s="758" t="s">
        <v>95</v>
      </c>
      <c r="K2" s="758" t="s">
        <v>96</v>
      </c>
      <c r="L2" s="758" t="s">
        <v>97</v>
      </c>
      <c r="M2" s="758" t="s">
        <v>98</v>
      </c>
      <c r="N2" s="758" t="s">
        <v>99</v>
      </c>
      <c r="O2" s="759" t="s">
        <v>16</v>
      </c>
    </row>
    <row r="3" spans="1:15" ht="15" customHeight="1" thickBot="1">
      <c r="A3" s="1054" t="s">
        <v>83</v>
      </c>
      <c r="B3" s="761" t="s">
        <v>54</v>
      </c>
      <c r="C3" s="762">
        <v>98.44</v>
      </c>
      <c r="D3" s="762">
        <v>97.521249999999995</v>
      </c>
      <c r="E3" s="762">
        <v>93.064999999999998</v>
      </c>
      <c r="F3" s="762">
        <v>96.635000000000005</v>
      </c>
      <c r="G3" s="762">
        <v>103.1</v>
      </c>
      <c r="H3" s="762">
        <v>116.85624999999999</v>
      </c>
      <c r="I3" s="762">
        <v>131.33937500000002</v>
      </c>
      <c r="J3" s="762">
        <v>123.30374999999999</v>
      </c>
      <c r="K3" s="762">
        <v>124.76625000000001</v>
      </c>
      <c r="L3" s="762"/>
      <c r="M3" s="762"/>
      <c r="N3" s="762"/>
      <c r="O3" s="763">
        <v>109.45</v>
      </c>
    </row>
    <row r="4" spans="1:15" ht="15" customHeight="1" thickBot="1">
      <c r="A4" s="1054"/>
      <c r="B4" s="764" t="s">
        <v>55</v>
      </c>
      <c r="C4" s="762">
        <v>112.44500000000001</v>
      </c>
      <c r="D4" s="762">
        <v>114.59833333333334</v>
      </c>
      <c r="E4" s="762">
        <v>109.00666666666666</v>
      </c>
      <c r="F4" s="762">
        <v>113.63499999999999</v>
      </c>
      <c r="G4" s="762">
        <v>118.08666666666666</v>
      </c>
      <c r="H4" s="762">
        <v>123.93166666666666</v>
      </c>
      <c r="I4" s="762">
        <v>137.00166666666669</v>
      </c>
      <c r="J4" s="762">
        <v>140.72</v>
      </c>
      <c r="K4" s="762">
        <v>143.37</v>
      </c>
      <c r="L4" s="762"/>
      <c r="M4" s="762"/>
      <c r="N4" s="762"/>
      <c r="O4" s="763">
        <v>123.64</v>
      </c>
    </row>
    <row r="5" spans="1:15" ht="15" customHeight="1" thickBot="1">
      <c r="A5" s="1054"/>
      <c r="B5" s="764" t="s">
        <v>56</v>
      </c>
      <c r="C5" s="762">
        <v>151.28466666666665</v>
      </c>
      <c r="D5" s="762">
        <v>149.41866666666664</v>
      </c>
      <c r="E5" s="762">
        <v>144.93599999999998</v>
      </c>
      <c r="F5" s="762">
        <v>149.41800000000001</v>
      </c>
      <c r="G5" s="762">
        <v>160.71399999999997</v>
      </c>
      <c r="H5" s="762">
        <v>192.35066666666665</v>
      </c>
      <c r="I5" s="762">
        <v>202.01866666666672</v>
      </c>
      <c r="J5" s="762">
        <v>215.36933333333337</v>
      </c>
      <c r="K5" s="762">
        <v>209.75466666666665</v>
      </c>
      <c r="L5" s="762"/>
      <c r="M5" s="762"/>
      <c r="N5" s="762"/>
      <c r="O5" s="763">
        <v>175.03</v>
      </c>
    </row>
    <row r="6" spans="1:15" ht="15" customHeight="1" thickBot="1">
      <c r="A6" s="1055"/>
      <c r="B6" s="765" t="s">
        <v>57</v>
      </c>
      <c r="C6" s="766">
        <v>122.13</v>
      </c>
      <c r="D6" s="766">
        <v>121.33000000000003</v>
      </c>
      <c r="E6" s="766">
        <v>116.6789189189189</v>
      </c>
      <c r="F6" s="766">
        <v>120.79027027027027</v>
      </c>
      <c r="G6" s="766">
        <v>128.88999999999999</v>
      </c>
      <c r="H6" s="766">
        <v>148.60945945945943</v>
      </c>
      <c r="I6" s="766">
        <v>160.91135135135133</v>
      </c>
      <c r="J6" s="766">
        <v>163.45189189189193</v>
      </c>
      <c r="K6" s="766">
        <v>162.23783783783787</v>
      </c>
      <c r="L6" s="766"/>
      <c r="M6" s="766"/>
      <c r="N6" s="766"/>
      <c r="O6" s="767">
        <v>138.34</v>
      </c>
    </row>
    <row r="7" spans="1:15" ht="15" customHeight="1" thickBot="1">
      <c r="A7" s="1056" t="s">
        <v>84</v>
      </c>
      <c r="B7" s="764" t="s">
        <v>54</v>
      </c>
      <c r="C7" s="762">
        <v>105.36607843137256</v>
      </c>
      <c r="D7" s="762">
        <v>98.117199999999968</v>
      </c>
      <c r="E7" s="762">
        <v>96.013800000000003</v>
      </c>
      <c r="F7" s="762">
        <v>94.822000000000031</v>
      </c>
      <c r="G7" s="762">
        <v>99.410816326530593</v>
      </c>
      <c r="H7" s="762">
        <v>103.86978723404256</v>
      </c>
      <c r="I7" s="762">
        <v>96.77729166666667</v>
      </c>
      <c r="J7" s="762">
        <v>96.375217391304332</v>
      </c>
      <c r="K7" s="762">
        <v>91.300212765957454</v>
      </c>
      <c r="L7" s="762"/>
      <c r="M7" s="762"/>
      <c r="N7" s="762"/>
      <c r="O7" s="763">
        <v>96.83</v>
      </c>
    </row>
    <row r="8" spans="1:15" ht="15" customHeight="1" thickBot="1">
      <c r="A8" s="1054"/>
      <c r="B8" s="764" t="s">
        <v>55</v>
      </c>
      <c r="C8" s="762">
        <v>149.16</v>
      </c>
      <c r="D8" s="762">
        <v>133.07142857142858</v>
      </c>
      <c r="E8" s="762">
        <v>130.78571428571428</v>
      </c>
      <c r="F8" s="762">
        <v>123.53571428571429</v>
      </c>
      <c r="G8" s="762">
        <v>129.27500000000001</v>
      </c>
      <c r="H8" s="762">
        <v>149.02714285714288</v>
      </c>
      <c r="I8" s="762">
        <v>168.828</v>
      </c>
      <c r="J8" s="762">
        <v>172.66066666666666</v>
      </c>
      <c r="K8" s="762">
        <v>181.51533333333333</v>
      </c>
      <c r="L8" s="762"/>
      <c r="M8" s="762"/>
      <c r="N8" s="762"/>
      <c r="O8" s="763">
        <v>168.91</v>
      </c>
    </row>
    <row r="9" spans="1:15" ht="15" customHeight="1" thickBot="1">
      <c r="A9" s="1054"/>
      <c r="B9" s="764" t="s">
        <v>56</v>
      </c>
      <c r="C9" s="762">
        <v>158.42250000000001</v>
      </c>
      <c r="D9" s="762">
        <v>141.25749999999999</v>
      </c>
      <c r="E9" s="762">
        <v>140.63</v>
      </c>
      <c r="F9" s="762">
        <v>143.98750000000001</v>
      </c>
      <c r="G9" s="762">
        <v>149.70999999999998</v>
      </c>
      <c r="H9" s="762">
        <v>194.13</v>
      </c>
      <c r="I9" s="762">
        <v>185.88499999999999</v>
      </c>
      <c r="J9" s="762">
        <v>201.13249999999999</v>
      </c>
      <c r="K9" s="762">
        <v>200.29499999999999</v>
      </c>
      <c r="L9" s="762"/>
      <c r="M9" s="762"/>
      <c r="N9" s="762"/>
      <c r="O9" s="763">
        <v>168.38</v>
      </c>
    </row>
    <row r="10" spans="1:15" ht="15" customHeight="1" thickBot="1">
      <c r="A10" s="1055"/>
      <c r="B10" s="765" t="s">
        <v>57</v>
      </c>
      <c r="C10" s="766">
        <v>117.33</v>
      </c>
      <c r="D10" s="766">
        <v>107.85132352941177</v>
      </c>
      <c r="E10" s="766">
        <v>105.79720588235298</v>
      </c>
      <c r="F10" s="766">
        <v>103.62573529411765</v>
      </c>
      <c r="G10" s="766">
        <v>108.65402985074628</v>
      </c>
      <c r="H10" s="766">
        <v>119.15046153846151</v>
      </c>
      <c r="I10" s="766">
        <v>118.22791044776122</v>
      </c>
      <c r="J10" s="766">
        <v>121.11859375000002</v>
      </c>
      <c r="K10" s="766">
        <v>118.40939393939389</v>
      </c>
      <c r="L10" s="766"/>
      <c r="M10" s="766"/>
      <c r="N10" s="766"/>
      <c r="O10" s="767">
        <v>115.82</v>
      </c>
    </row>
    <row r="11" spans="1:15" ht="15" customHeight="1" thickBot="1">
      <c r="A11" s="1043" t="s">
        <v>80</v>
      </c>
      <c r="B11" s="1044"/>
      <c r="C11" s="768">
        <v>119</v>
      </c>
      <c r="D11" s="768">
        <v>112.60095238095234</v>
      </c>
      <c r="E11" s="768">
        <v>109.63171428571424</v>
      </c>
      <c r="F11" s="768">
        <v>109.6741904761904</v>
      </c>
      <c r="G11" s="768">
        <v>115.85</v>
      </c>
      <c r="H11" s="768">
        <v>129.83656862745107</v>
      </c>
      <c r="I11" s="768">
        <v>133.41336538461536</v>
      </c>
      <c r="J11" s="768">
        <v>136.03</v>
      </c>
      <c r="K11" s="768">
        <v>134.15359223300973</v>
      </c>
      <c r="L11" s="768"/>
      <c r="M11" s="768"/>
      <c r="N11" s="768"/>
      <c r="O11" s="769">
        <v>123.46</v>
      </c>
    </row>
    <row r="12" spans="1:15" ht="22.5" customHeight="1">
      <c r="O12" s="633"/>
    </row>
    <row r="13" spans="1:15" ht="20.25" thickBot="1">
      <c r="A13" s="1057" t="s">
        <v>101</v>
      </c>
      <c r="B13" s="1057"/>
      <c r="C13" s="1057"/>
      <c r="D13" s="1057"/>
      <c r="E13" s="1057"/>
      <c r="F13" s="1057"/>
      <c r="G13" s="1057"/>
      <c r="H13" s="1057"/>
      <c r="I13" s="1057"/>
      <c r="J13" s="1057"/>
      <c r="K13" s="1057"/>
      <c r="L13" s="1057"/>
      <c r="M13" s="1057"/>
      <c r="N13" s="1057"/>
      <c r="O13" s="1057"/>
    </row>
    <row r="14" spans="1:15" ht="27" customHeight="1" thickBot="1">
      <c r="A14" s="771" t="s">
        <v>82</v>
      </c>
      <c r="B14" s="772" t="s">
        <v>87</v>
      </c>
      <c r="C14" s="773" t="s">
        <v>102</v>
      </c>
      <c r="D14" s="773" t="s">
        <v>103</v>
      </c>
      <c r="E14" s="773" t="s">
        <v>104</v>
      </c>
      <c r="F14" s="773" t="s">
        <v>105</v>
      </c>
      <c r="G14" s="773" t="s">
        <v>106</v>
      </c>
      <c r="H14" s="773" t="s">
        <v>107</v>
      </c>
      <c r="I14" s="773" t="s">
        <v>108</v>
      </c>
      <c r="J14" s="773" t="s">
        <v>109</v>
      </c>
      <c r="K14" s="773" t="s">
        <v>110</v>
      </c>
      <c r="L14" s="773" t="s">
        <v>111</v>
      </c>
      <c r="M14" s="773" t="s">
        <v>112</v>
      </c>
      <c r="N14" s="774" t="s">
        <v>113</v>
      </c>
      <c r="O14" s="775" t="s">
        <v>16</v>
      </c>
    </row>
    <row r="15" spans="1:15" ht="15" customHeight="1" thickBot="1">
      <c r="A15" s="1054" t="s">
        <v>83</v>
      </c>
      <c r="B15" s="761" t="s">
        <v>54</v>
      </c>
      <c r="C15" s="762">
        <v>104.41153846153846</v>
      </c>
      <c r="D15" s="762">
        <v>97.756923076923073</v>
      </c>
      <c r="E15" s="762">
        <v>94.280769230769224</v>
      </c>
      <c r="F15" s="762">
        <v>98.59076923076924</v>
      </c>
      <c r="G15" s="762">
        <v>102.58</v>
      </c>
      <c r="H15" s="762">
        <v>117.45999999999998</v>
      </c>
      <c r="I15" s="762">
        <v>132.62076923076921</v>
      </c>
      <c r="J15" s="762">
        <v>130.61769230769229</v>
      </c>
      <c r="K15" s="762">
        <v>123.538</v>
      </c>
      <c r="L15" s="762"/>
      <c r="M15" s="762"/>
      <c r="N15" s="776"/>
      <c r="O15" s="763">
        <v>107.07</v>
      </c>
    </row>
    <row r="16" spans="1:15" ht="15" customHeight="1" thickBot="1">
      <c r="A16" s="1054"/>
      <c r="B16" s="764" t="s">
        <v>55</v>
      </c>
      <c r="C16" s="762">
        <v>112.73333333333335</v>
      </c>
      <c r="D16" s="762">
        <v>112.94000000000001</v>
      </c>
      <c r="E16" s="762">
        <v>105.75333333333334</v>
      </c>
      <c r="F16" s="762">
        <v>108.45666666666666</v>
      </c>
      <c r="G16" s="762">
        <v>108.625</v>
      </c>
      <c r="H16" s="762">
        <v>117.69166666666666</v>
      </c>
      <c r="I16" s="762">
        <v>130.71333333333334</v>
      </c>
      <c r="J16" s="762">
        <v>135.59833333333333</v>
      </c>
      <c r="K16" s="762">
        <v>135.70166666666668</v>
      </c>
      <c r="L16" s="762"/>
      <c r="M16" s="762"/>
      <c r="N16" s="776"/>
      <c r="O16" s="763">
        <v>118.69</v>
      </c>
    </row>
    <row r="17" spans="1:15" ht="15" customHeight="1" thickBot="1">
      <c r="A17" s="1054"/>
      <c r="B17" s="764" t="s">
        <v>56</v>
      </c>
      <c r="C17" s="762">
        <v>148.55799999999999</v>
      </c>
      <c r="D17" s="762">
        <v>142.57133333333331</v>
      </c>
      <c r="E17" s="762">
        <v>137.38066666666666</v>
      </c>
      <c r="F17" s="762">
        <v>141.47333333333336</v>
      </c>
      <c r="G17" s="762">
        <v>150.36199999999999</v>
      </c>
      <c r="H17" s="762">
        <v>182.31933333333333</v>
      </c>
      <c r="I17" s="762">
        <v>197.58733333333331</v>
      </c>
      <c r="J17" s="762">
        <v>213.90066666666664</v>
      </c>
      <c r="K17" s="762">
        <v>201.71533333333338</v>
      </c>
      <c r="L17" s="762"/>
      <c r="M17" s="762"/>
      <c r="N17" s="776"/>
      <c r="O17" s="763">
        <v>168.43</v>
      </c>
    </row>
    <row r="18" spans="1:15" ht="15" customHeight="1" thickBot="1">
      <c r="A18" s="1055"/>
      <c r="B18" s="765" t="s">
        <v>57</v>
      </c>
      <c r="C18" s="766">
        <v>125.35647058823531</v>
      </c>
      <c r="D18" s="766">
        <v>120.20735294117648</v>
      </c>
      <c r="E18" s="766">
        <v>115.31999999999996</v>
      </c>
      <c r="F18" s="766">
        <v>119.25058823529412</v>
      </c>
      <c r="G18" s="766">
        <v>124.72705882352939</v>
      </c>
      <c r="H18" s="766">
        <v>146.11529411764707</v>
      </c>
      <c r="I18" s="766">
        <v>160.94588235294114</v>
      </c>
      <c r="J18" s="766">
        <v>168.23911764705883</v>
      </c>
      <c r="K18" s="766">
        <v>158.13916666666671</v>
      </c>
      <c r="L18" s="766"/>
      <c r="M18" s="766"/>
      <c r="N18" s="777"/>
      <c r="O18" s="767">
        <v>134.57</v>
      </c>
    </row>
    <row r="19" spans="1:15" ht="15" customHeight="1" thickBot="1">
      <c r="A19" s="1056" t="s">
        <v>84</v>
      </c>
      <c r="B19" s="764" t="s">
        <v>54</v>
      </c>
      <c r="C19" s="762">
        <v>106.50204081632654</v>
      </c>
      <c r="D19" s="762">
        <v>98.834166666666704</v>
      </c>
      <c r="E19" s="762">
        <v>94.733800000000031</v>
      </c>
      <c r="F19" s="762">
        <v>88.416862745098058</v>
      </c>
      <c r="G19" s="762">
        <v>93.891428571428563</v>
      </c>
      <c r="H19" s="762">
        <v>101.22875000000001</v>
      </c>
      <c r="I19" s="762">
        <v>104.33</v>
      </c>
      <c r="J19" s="762">
        <v>101.47428571428573</v>
      </c>
      <c r="K19" s="762">
        <v>102.97039999999998</v>
      </c>
      <c r="L19" s="762"/>
      <c r="M19" s="762"/>
      <c r="N19" s="776"/>
      <c r="O19" s="763">
        <v>99.13</v>
      </c>
    </row>
    <row r="20" spans="1:15" ht="15" customHeight="1" thickBot="1">
      <c r="A20" s="1054"/>
      <c r="B20" s="764" t="s">
        <v>55</v>
      </c>
      <c r="C20" s="762">
        <v>144.38230769230771</v>
      </c>
      <c r="D20" s="762">
        <v>124.06692307692308</v>
      </c>
      <c r="E20" s="762">
        <v>120.32846153846154</v>
      </c>
      <c r="F20" s="762">
        <v>118.57384615384616</v>
      </c>
      <c r="G20" s="762">
        <v>120.84</v>
      </c>
      <c r="H20" s="762">
        <v>136.49384615384616</v>
      </c>
      <c r="I20" s="762">
        <v>134.83461538461538</v>
      </c>
      <c r="J20" s="762">
        <v>137.63153846153847</v>
      </c>
      <c r="K20" s="762">
        <v>132.69846153846154</v>
      </c>
      <c r="L20" s="762"/>
      <c r="M20" s="762"/>
      <c r="N20" s="776"/>
      <c r="O20" s="763">
        <v>129.97999999999999</v>
      </c>
    </row>
    <row r="21" spans="1:15" ht="15" customHeight="1" thickBot="1">
      <c r="A21" s="1054"/>
      <c r="B21" s="764" t="s">
        <v>56</v>
      </c>
      <c r="C21" s="762">
        <v>152.5925</v>
      </c>
      <c r="D21" s="762">
        <v>138.26500000000001</v>
      </c>
      <c r="E21" s="762">
        <v>147.72500000000002</v>
      </c>
      <c r="F21" s="762">
        <v>147.58499999999998</v>
      </c>
      <c r="G21" s="762">
        <v>152.17500000000001</v>
      </c>
      <c r="H21" s="762">
        <v>201.52</v>
      </c>
      <c r="I21" s="762">
        <v>193.0575</v>
      </c>
      <c r="J21" s="762">
        <v>203.81250000000003</v>
      </c>
      <c r="K21" s="762">
        <v>195.98750000000001</v>
      </c>
      <c r="L21" s="762"/>
      <c r="M21" s="762"/>
      <c r="N21" s="776"/>
      <c r="O21" s="763">
        <v>170.3</v>
      </c>
    </row>
    <row r="22" spans="1:15" ht="15" customHeight="1" thickBot="1">
      <c r="A22" s="1055"/>
      <c r="B22" s="765" t="s">
        <v>57</v>
      </c>
      <c r="C22" s="766">
        <v>116.75666666666662</v>
      </c>
      <c r="D22" s="766">
        <v>106.30723076923071</v>
      </c>
      <c r="E22" s="766">
        <v>102.86358208955227</v>
      </c>
      <c r="F22" s="766">
        <v>97.662647058823524</v>
      </c>
      <c r="G22" s="766">
        <v>102.73181818181816</v>
      </c>
      <c r="H22" s="766">
        <v>114.45353846153846</v>
      </c>
      <c r="I22" s="766">
        <v>115.89</v>
      </c>
      <c r="J22" s="766">
        <v>114.79848484848485</v>
      </c>
      <c r="K22" s="766">
        <v>114.29179104477613</v>
      </c>
      <c r="L22" s="766"/>
      <c r="M22" s="766"/>
      <c r="N22" s="777"/>
      <c r="O22" s="767">
        <v>108.93</v>
      </c>
    </row>
    <row r="23" spans="1:15" ht="15" customHeight="1" thickBot="1">
      <c r="A23" s="1043" t="s">
        <v>80</v>
      </c>
      <c r="B23" s="1044"/>
      <c r="C23" s="768">
        <v>119.68060000000001</v>
      </c>
      <c r="D23" s="768">
        <v>111.08101010101007</v>
      </c>
      <c r="E23" s="768">
        <v>107.05683168316833</v>
      </c>
      <c r="F23" s="768">
        <v>104.85862745098039</v>
      </c>
      <c r="G23" s="768">
        <v>110.21019999999999</v>
      </c>
      <c r="H23" s="768">
        <v>125.32727272727269</v>
      </c>
      <c r="I23" s="768">
        <v>131.37</v>
      </c>
      <c r="J23" s="768">
        <v>132.9683</v>
      </c>
      <c r="K23" s="768">
        <v>129.61708737864078</v>
      </c>
      <c r="L23" s="768"/>
      <c r="M23" s="768"/>
      <c r="N23" s="778"/>
      <c r="O23" s="769">
        <v>117.64</v>
      </c>
    </row>
    <row r="24" spans="1:15" ht="22.5" customHeight="1" thickBot="1">
      <c r="O24" s="633"/>
    </row>
    <row r="25" spans="1:15" ht="20.25" thickBot="1">
      <c r="A25" s="1051" t="s">
        <v>114</v>
      </c>
      <c r="B25" s="1052"/>
      <c r="C25" s="1052"/>
      <c r="D25" s="1052"/>
      <c r="E25" s="1052"/>
      <c r="F25" s="1052"/>
      <c r="G25" s="1052"/>
      <c r="H25" s="1052"/>
      <c r="I25" s="1052"/>
      <c r="J25" s="1052"/>
      <c r="K25" s="1052"/>
      <c r="L25" s="1052"/>
      <c r="M25" s="1052"/>
      <c r="N25" s="1052"/>
      <c r="O25" s="1053"/>
    </row>
    <row r="26" spans="1:15" ht="27" customHeight="1" thickBot="1">
      <c r="A26" s="771" t="s">
        <v>82</v>
      </c>
      <c r="B26" s="772" t="s">
        <v>87</v>
      </c>
      <c r="C26" s="779" t="s">
        <v>127</v>
      </c>
      <c r="D26" s="779" t="s">
        <v>128</v>
      </c>
      <c r="E26" s="779" t="s">
        <v>129</v>
      </c>
      <c r="F26" s="779" t="s">
        <v>130</v>
      </c>
      <c r="G26" s="779" t="s">
        <v>131</v>
      </c>
      <c r="H26" s="779" t="s">
        <v>132</v>
      </c>
      <c r="I26" s="779" t="s">
        <v>133</v>
      </c>
      <c r="J26" s="779" t="s">
        <v>134</v>
      </c>
      <c r="K26" s="779" t="s">
        <v>135</v>
      </c>
      <c r="L26" s="779" t="s">
        <v>136</v>
      </c>
      <c r="M26" s="779" t="s">
        <v>137</v>
      </c>
      <c r="N26" s="780" t="s">
        <v>138</v>
      </c>
      <c r="O26" s="781" t="s">
        <v>16</v>
      </c>
    </row>
    <row r="27" spans="1:15" ht="15" customHeight="1" thickBot="1">
      <c r="A27" s="1058" t="s">
        <v>83</v>
      </c>
      <c r="B27" s="782" t="s">
        <v>54</v>
      </c>
      <c r="C27" s="783">
        <v>-5.7192323276973482E-2</v>
      </c>
      <c r="D27" s="783">
        <v>-2.4108070252746318E-3</v>
      </c>
      <c r="E27" s="783">
        <v>-1.2895198466119967E-2</v>
      </c>
      <c r="F27" s="783">
        <v>-1.9837244866113268E-2</v>
      </c>
      <c r="G27" s="783">
        <v>5.0692142717878343E-3</v>
      </c>
      <c r="H27" s="783">
        <v>-5.1400476758044523E-3</v>
      </c>
      <c r="I27" s="783">
        <v>-9.662093186471276E-3</v>
      </c>
      <c r="J27" s="783">
        <v>-5.5995035423402367E-2</v>
      </c>
      <c r="K27" s="783">
        <v>9.9422849649501936E-3</v>
      </c>
      <c r="L27" s="783"/>
      <c r="M27" s="783"/>
      <c r="N27" s="784"/>
      <c r="O27" s="785">
        <v>2.2228448678434761E-2</v>
      </c>
    </row>
    <row r="28" spans="1:15" ht="15" customHeight="1" thickBot="1">
      <c r="A28" s="1058"/>
      <c r="B28" s="786" t="s">
        <v>55</v>
      </c>
      <c r="C28" s="783">
        <v>-2.5576581904199385E-3</v>
      </c>
      <c r="D28" s="783">
        <v>1.4683312673395885E-2</v>
      </c>
      <c r="E28" s="783">
        <v>3.0763411712790605E-2</v>
      </c>
      <c r="F28" s="783">
        <v>4.7745643421335658E-2</v>
      </c>
      <c r="G28" s="783">
        <v>8.7103950901419189E-2</v>
      </c>
      <c r="H28" s="783">
        <v>5.301989662253058E-2</v>
      </c>
      <c r="I28" s="783">
        <v>4.8107818636201526E-2</v>
      </c>
      <c r="J28" s="783">
        <v>3.7770867390208851E-2</v>
      </c>
      <c r="K28" s="783">
        <v>5.6508763095515814E-2</v>
      </c>
      <c r="L28" s="783"/>
      <c r="M28" s="783"/>
      <c r="N28" s="784"/>
      <c r="O28" s="785">
        <v>4.1705282669138116E-2</v>
      </c>
    </row>
    <row r="29" spans="1:15" ht="15" customHeight="1" thickBot="1">
      <c r="A29" s="1058"/>
      <c r="B29" s="786" t="s">
        <v>56</v>
      </c>
      <c r="C29" s="783">
        <v>1.8354223041954384E-2</v>
      </c>
      <c r="D29" s="783">
        <v>4.8027420191997398E-2</v>
      </c>
      <c r="E29" s="783">
        <v>5.4995608309757242E-2</v>
      </c>
      <c r="F29" s="783">
        <v>5.6156637293247116E-2</v>
      </c>
      <c r="G29" s="783">
        <v>6.8847182133783644E-2</v>
      </c>
      <c r="H29" s="783">
        <v>5.5020678004526792E-2</v>
      </c>
      <c r="I29" s="783">
        <v>2.24272136203067E-2</v>
      </c>
      <c r="J29" s="783">
        <v>6.8661154242938395E-3</v>
      </c>
      <c r="K29" s="783">
        <v>3.9854844946508476E-2</v>
      </c>
      <c r="L29" s="783"/>
      <c r="M29" s="783"/>
      <c r="N29" s="784"/>
      <c r="O29" s="785">
        <v>3.9185418274654125E-2</v>
      </c>
    </row>
    <row r="30" spans="1:15" ht="15" customHeight="1" thickBot="1">
      <c r="A30" s="1059"/>
      <c r="B30" s="787" t="s">
        <v>57</v>
      </c>
      <c r="C30" s="788">
        <v>-2.5738364945144837E-2</v>
      </c>
      <c r="D30" s="788">
        <v>9.3392544744988568E-3</v>
      </c>
      <c r="E30" s="788">
        <v>1.1783896279213767E-2</v>
      </c>
      <c r="F30" s="788">
        <v>1.2911316059407572E-2</v>
      </c>
      <c r="G30" s="788">
        <v>3.3376407779811046E-2</v>
      </c>
      <c r="H30" s="788">
        <v>1.7069844446291466E-2</v>
      </c>
      <c r="I30" s="788">
        <v>-2.1455038852182928E-4</v>
      </c>
      <c r="J30" s="788">
        <v>-2.8454891003469259E-2</v>
      </c>
      <c r="K30" s="788">
        <v>2.5918128048635396E-2</v>
      </c>
      <c r="L30" s="788"/>
      <c r="M30" s="788"/>
      <c r="N30" s="789"/>
      <c r="O30" s="790">
        <v>2.8015159396596646E-2</v>
      </c>
    </row>
    <row r="31" spans="1:15" ht="15" customHeight="1" thickBot="1">
      <c r="A31" s="1060" t="s">
        <v>84</v>
      </c>
      <c r="B31" s="786" t="s">
        <v>54</v>
      </c>
      <c r="C31" s="783">
        <v>-1.0666109083421842E-2</v>
      </c>
      <c r="D31" s="783">
        <v>-7.2542390030445117E-3</v>
      </c>
      <c r="E31" s="783">
        <v>1.3511544981833013E-2</v>
      </c>
      <c r="F31" s="783">
        <v>7.2442485019715105E-2</v>
      </c>
      <c r="G31" s="783">
        <v>5.8784788335637238E-2</v>
      </c>
      <c r="H31" s="783">
        <v>2.6089793996691223E-2</v>
      </c>
      <c r="I31" s="783">
        <v>-7.2392488577909794E-2</v>
      </c>
      <c r="J31" s="783">
        <v>-5.0249856770004736E-2</v>
      </c>
      <c r="K31" s="783">
        <v>-0.11333535884140036</v>
      </c>
      <c r="L31" s="783"/>
      <c r="M31" s="783"/>
      <c r="N31" s="784"/>
      <c r="O31" s="785">
        <v>-2.3201856148491851E-2</v>
      </c>
    </row>
    <row r="32" spans="1:15" ht="15" customHeight="1" thickBot="1">
      <c r="A32" s="1058"/>
      <c r="B32" s="786" t="s">
        <v>55</v>
      </c>
      <c r="C32" s="783">
        <v>3.3090566178468374E-2</v>
      </c>
      <c r="D32" s="783">
        <v>7.2577809388587808E-2</v>
      </c>
      <c r="E32" s="783">
        <v>8.6905895858314486E-2</v>
      </c>
      <c r="F32" s="783">
        <v>4.184622741704986E-2</v>
      </c>
      <c r="G32" s="783">
        <v>6.9803045349222131E-2</v>
      </c>
      <c r="H32" s="783">
        <v>9.182316314224212E-2</v>
      </c>
      <c r="I32" s="783">
        <v>0.25211170379667408</v>
      </c>
      <c r="J32" s="783">
        <v>0.25451381708500759</v>
      </c>
      <c r="K32" s="783">
        <v>0.36787820468229487</v>
      </c>
      <c r="L32" s="783"/>
      <c r="M32" s="783"/>
      <c r="N32" s="784"/>
      <c r="O32" s="785">
        <v>0.29950761655639335</v>
      </c>
    </row>
    <row r="33" spans="1:15" ht="15" customHeight="1" thickBot="1">
      <c r="A33" s="1058"/>
      <c r="B33" s="786" t="s">
        <v>56</v>
      </c>
      <c r="C33" s="783">
        <v>3.8206333863066745E-2</v>
      </c>
      <c r="D33" s="783">
        <v>2.1643221350305414E-2</v>
      </c>
      <c r="E33" s="783">
        <v>-4.8028431206634123E-2</v>
      </c>
      <c r="F33" s="783">
        <v>-2.4375783446827039E-2</v>
      </c>
      <c r="G33" s="783">
        <v>-1.6198455725316457E-2</v>
      </c>
      <c r="H33" s="783">
        <v>-3.6671298134180304E-2</v>
      </c>
      <c r="I33" s="783">
        <v>-3.7152143791357568E-2</v>
      </c>
      <c r="J33" s="783">
        <v>-1.3149340693039116E-2</v>
      </c>
      <c r="K33" s="783">
        <v>2.1978442502710509E-2</v>
      </c>
      <c r="L33" s="783"/>
      <c r="M33" s="783"/>
      <c r="N33" s="784"/>
      <c r="O33" s="785">
        <v>-1.1274221961244954E-2</v>
      </c>
    </row>
    <row r="34" spans="1:15" ht="15" customHeight="1" thickBot="1">
      <c r="A34" s="1059"/>
      <c r="B34" s="787" t="s">
        <v>57</v>
      </c>
      <c r="C34" s="788">
        <v>4.9104976161251082E-3</v>
      </c>
      <c r="D34" s="788">
        <v>1.4524814060230198E-2</v>
      </c>
      <c r="E34" s="788">
        <v>2.85195570016872E-2</v>
      </c>
      <c r="F34" s="788">
        <v>6.1058023869683509E-2</v>
      </c>
      <c r="G34" s="788">
        <v>5.7647297339241114E-2</v>
      </c>
      <c r="H34" s="788">
        <v>4.1037814470903704E-2</v>
      </c>
      <c r="I34" s="788">
        <v>2.0173530483745081E-2</v>
      </c>
      <c r="J34" s="788">
        <v>5.5053940039859202E-2</v>
      </c>
      <c r="K34" s="788">
        <v>3.6027109707333277E-2</v>
      </c>
      <c r="L34" s="788"/>
      <c r="M34" s="788"/>
      <c r="N34" s="789"/>
      <c r="O34" s="790">
        <v>6.3251629486826277E-2</v>
      </c>
    </row>
    <row r="35" spans="1:15" ht="15" customHeight="1" thickBot="1">
      <c r="A35" s="1043" t="s">
        <v>80</v>
      </c>
      <c r="B35" s="1044"/>
      <c r="C35" s="791">
        <v>-5.6868030407602604E-3</v>
      </c>
      <c r="D35" s="791">
        <v>1.3683187419344954E-2</v>
      </c>
      <c r="E35" s="791">
        <v>2.4051548715416919E-2</v>
      </c>
      <c r="F35" s="791">
        <v>4.5924337770501561E-2</v>
      </c>
      <c r="G35" s="791">
        <v>5.1173121907046794E-2</v>
      </c>
      <c r="H35" s="791">
        <v>3.5980164588685817E-2</v>
      </c>
      <c r="I35" s="791">
        <v>1.5554277115135542E-2</v>
      </c>
      <c r="J35" s="791">
        <v>2.3025788853433503E-2</v>
      </c>
      <c r="K35" s="791">
        <v>3.4999280929039873E-2</v>
      </c>
      <c r="L35" s="791"/>
      <c r="M35" s="791"/>
      <c r="N35" s="792"/>
      <c r="O35" s="793">
        <v>4.9472968378102625E-2</v>
      </c>
    </row>
  </sheetData>
  <mergeCells count="12">
    <mergeCell ref="A35:B35"/>
    <mergeCell ref="A1:O1"/>
    <mergeCell ref="A3:A6"/>
    <mergeCell ref="A7:A10"/>
    <mergeCell ref="A11:B11"/>
    <mergeCell ref="A13:O13"/>
    <mergeCell ref="A15:A18"/>
    <mergeCell ref="A19:A22"/>
    <mergeCell ref="A23:B23"/>
    <mergeCell ref="A25:O25"/>
    <mergeCell ref="A27:A30"/>
    <mergeCell ref="A31:A34"/>
  </mergeCells>
  <printOptions horizontalCentered="1"/>
  <pageMargins left="0" right="0" top="1.25" bottom="0.5" header="0.5" footer="0.75"/>
  <pageSetup scale="66" orientation="landscape" r:id="rId1"/>
  <headerFooter alignWithMargins="0">
    <oddHeader>&amp;L&amp;G&amp;C&amp;"Arial,Bold"&amp;18
AVERAGE ROOM RATE (ARR$) BY AREA AND NUMBER OF ROOMS</oddHeader>
    <oddFooter>&amp;L&amp;"Arial,Bold"&amp;12Prepared by:  Carlos J. Acobis Ross
Source:  Average Room Rate (ARR$) Monthly Survey
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65"/>
  <sheetViews>
    <sheetView zoomScaleNormal="100" workbookViewId="0">
      <selection sqref="A1:O1"/>
    </sheetView>
  </sheetViews>
  <sheetFormatPr defaultColWidth="13" defaultRowHeight="12.75"/>
  <cols>
    <col min="1" max="1" width="21.140625" style="719" bestFit="1" customWidth="1"/>
    <col min="2" max="2" width="30.28515625" style="719" bestFit="1" customWidth="1"/>
    <col min="3" max="4" width="13" style="719" bestFit="1" customWidth="1"/>
    <col min="5" max="6" width="12.85546875" style="719" bestFit="1" customWidth="1"/>
    <col min="7" max="10" width="13" style="719" bestFit="1" customWidth="1"/>
    <col min="11" max="14" width="12.85546875" style="719" bestFit="1" customWidth="1"/>
    <col min="15" max="15" width="16.5703125" style="737" customWidth="1"/>
    <col min="16" max="256" width="13" style="719"/>
    <col min="257" max="257" width="21.140625" style="719" bestFit="1" customWidth="1"/>
    <col min="258" max="258" width="30.28515625" style="719" bestFit="1" customWidth="1"/>
    <col min="259" max="260" width="13" style="719" bestFit="1" customWidth="1"/>
    <col min="261" max="262" width="12.85546875" style="719" bestFit="1" customWidth="1"/>
    <col min="263" max="266" width="13" style="719" bestFit="1" customWidth="1"/>
    <col min="267" max="270" width="12.85546875" style="719" bestFit="1" customWidth="1"/>
    <col min="271" max="271" width="16.5703125" style="719" customWidth="1"/>
    <col min="272" max="512" width="13" style="719"/>
    <col min="513" max="513" width="21.140625" style="719" bestFit="1" customWidth="1"/>
    <col min="514" max="514" width="30.28515625" style="719" bestFit="1" customWidth="1"/>
    <col min="515" max="516" width="13" style="719" bestFit="1" customWidth="1"/>
    <col min="517" max="518" width="12.85546875" style="719" bestFit="1" customWidth="1"/>
    <col min="519" max="522" width="13" style="719" bestFit="1" customWidth="1"/>
    <col min="523" max="526" width="12.85546875" style="719" bestFit="1" customWidth="1"/>
    <col min="527" max="527" width="16.5703125" style="719" customWidth="1"/>
    <col min="528" max="768" width="13" style="719"/>
    <col min="769" max="769" width="21.140625" style="719" bestFit="1" customWidth="1"/>
    <col min="770" max="770" width="30.28515625" style="719" bestFit="1" customWidth="1"/>
    <col min="771" max="772" width="13" style="719" bestFit="1" customWidth="1"/>
    <col min="773" max="774" width="12.85546875" style="719" bestFit="1" customWidth="1"/>
    <col min="775" max="778" width="13" style="719" bestFit="1" customWidth="1"/>
    <col min="779" max="782" width="12.85546875" style="719" bestFit="1" customWidth="1"/>
    <col min="783" max="783" width="16.5703125" style="719" customWidth="1"/>
    <col min="784" max="1024" width="13" style="719"/>
    <col min="1025" max="1025" width="21.140625" style="719" bestFit="1" customWidth="1"/>
    <col min="1026" max="1026" width="30.28515625" style="719" bestFit="1" customWidth="1"/>
    <col min="1027" max="1028" width="13" style="719" bestFit="1" customWidth="1"/>
    <col min="1029" max="1030" width="12.85546875" style="719" bestFit="1" customWidth="1"/>
    <col min="1031" max="1034" width="13" style="719" bestFit="1" customWidth="1"/>
    <col min="1035" max="1038" width="12.85546875" style="719" bestFit="1" customWidth="1"/>
    <col min="1039" max="1039" width="16.5703125" style="719" customWidth="1"/>
    <col min="1040" max="1280" width="13" style="719"/>
    <col min="1281" max="1281" width="21.140625" style="719" bestFit="1" customWidth="1"/>
    <col min="1282" max="1282" width="30.28515625" style="719" bestFit="1" customWidth="1"/>
    <col min="1283" max="1284" width="13" style="719" bestFit="1" customWidth="1"/>
    <col min="1285" max="1286" width="12.85546875" style="719" bestFit="1" customWidth="1"/>
    <col min="1287" max="1290" width="13" style="719" bestFit="1" customWidth="1"/>
    <col min="1291" max="1294" width="12.85546875" style="719" bestFit="1" customWidth="1"/>
    <col min="1295" max="1295" width="16.5703125" style="719" customWidth="1"/>
    <col min="1296" max="1536" width="13" style="719"/>
    <col min="1537" max="1537" width="21.140625" style="719" bestFit="1" customWidth="1"/>
    <col min="1538" max="1538" width="30.28515625" style="719" bestFit="1" customWidth="1"/>
    <col min="1539" max="1540" width="13" style="719" bestFit="1" customWidth="1"/>
    <col min="1541" max="1542" width="12.85546875" style="719" bestFit="1" customWidth="1"/>
    <col min="1543" max="1546" width="13" style="719" bestFit="1" customWidth="1"/>
    <col min="1547" max="1550" width="12.85546875" style="719" bestFit="1" customWidth="1"/>
    <col min="1551" max="1551" width="16.5703125" style="719" customWidth="1"/>
    <col min="1552" max="1792" width="13" style="719"/>
    <col min="1793" max="1793" width="21.140625" style="719" bestFit="1" customWidth="1"/>
    <col min="1794" max="1794" width="30.28515625" style="719" bestFit="1" customWidth="1"/>
    <col min="1795" max="1796" width="13" style="719" bestFit="1" customWidth="1"/>
    <col min="1797" max="1798" width="12.85546875" style="719" bestFit="1" customWidth="1"/>
    <col min="1799" max="1802" width="13" style="719" bestFit="1" customWidth="1"/>
    <col min="1803" max="1806" width="12.85546875" style="719" bestFit="1" customWidth="1"/>
    <col min="1807" max="1807" width="16.5703125" style="719" customWidth="1"/>
    <col min="1808" max="2048" width="13" style="719"/>
    <col min="2049" max="2049" width="21.140625" style="719" bestFit="1" customWidth="1"/>
    <col min="2050" max="2050" width="30.28515625" style="719" bestFit="1" customWidth="1"/>
    <col min="2051" max="2052" width="13" style="719" bestFit="1" customWidth="1"/>
    <col min="2053" max="2054" width="12.85546875" style="719" bestFit="1" customWidth="1"/>
    <col min="2055" max="2058" width="13" style="719" bestFit="1" customWidth="1"/>
    <col min="2059" max="2062" width="12.85546875" style="719" bestFit="1" customWidth="1"/>
    <col min="2063" max="2063" width="16.5703125" style="719" customWidth="1"/>
    <col min="2064" max="2304" width="13" style="719"/>
    <col min="2305" max="2305" width="21.140625" style="719" bestFit="1" customWidth="1"/>
    <col min="2306" max="2306" width="30.28515625" style="719" bestFit="1" customWidth="1"/>
    <col min="2307" max="2308" width="13" style="719" bestFit="1" customWidth="1"/>
    <col min="2309" max="2310" width="12.85546875" style="719" bestFit="1" customWidth="1"/>
    <col min="2311" max="2314" width="13" style="719" bestFit="1" customWidth="1"/>
    <col min="2315" max="2318" width="12.85546875" style="719" bestFit="1" customWidth="1"/>
    <col min="2319" max="2319" width="16.5703125" style="719" customWidth="1"/>
    <col min="2320" max="2560" width="13" style="719"/>
    <col min="2561" max="2561" width="21.140625" style="719" bestFit="1" customWidth="1"/>
    <col min="2562" max="2562" width="30.28515625" style="719" bestFit="1" customWidth="1"/>
    <col min="2563" max="2564" width="13" style="719" bestFit="1" customWidth="1"/>
    <col min="2565" max="2566" width="12.85546875" style="719" bestFit="1" customWidth="1"/>
    <col min="2567" max="2570" width="13" style="719" bestFit="1" customWidth="1"/>
    <col min="2571" max="2574" width="12.85546875" style="719" bestFit="1" customWidth="1"/>
    <col min="2575" max="2575" width="16.5703125" style="719" customWidth="1"/>
    <col min="2576" max="2816" width="13" style="719"/>
    <col min="2817" max="2817" width="21.140625" style="719" bestFit="1" customWidth="1"/>
    <col min="2818" max="2818" width="30.28515625" style="719" bestFit="1" customWidth="1"/>
    <col min="2819" max="2820" width="13" style="719" bestFit="1" customWidth="1"/>
    <col min="2821" max="2822" width="12.85546875" style="719" bestFit="1" customWidth="1"/>
    <col min="2823" max="2826" width="13" style="719" bestFit="1" customWidth="1"/>
    <col min="2827" max="2830" width="12.85546875" style="719" bestFit="1" customWidth="1"/>
    <col min="2831" max="2831" width="16.5703125" style="719" customWidth="1"/>
    <col min="2832" max="3072" width="13" style="719"/>
    <col min="3073" max="3073" width="21.140625" style="719" bestFit="1" customWidth="1"/>
    <col min="3074" max="3074" width="30.28515625" style="719" bestFit="1" customWidth="1"/>
    <col min="3075" max="3076" width="13" style="719" bestFit="1" customWidth="1"/>
    <col min="3077" max="3078" width="12.85546875" style="719" bestFit="1" customWidth="1"/>
    <col min="3079" max="3082" width="13" style="719" bestFit="1" customWidth="1"/>
    <col min="3083" max="3086" width="12.85546875" style="719" bestFit="1" customWidth="1"/>
    <col min="3087" max="3087" width="16.5703125" style="719" customWidth="1"/>
    <col min="3088" max="3328" width="13" style="719"/>
    <col min="3329" max="3329" width="21.140625" style="719" bestFit="1" customWidth="1"/>
    <col min="3330" max="3330" width="30.28515625" style="719" bestFit="1" customWidth="1"/>
    <col min="3331" max="3332" width="13" style="719" bestFit="1" customWidth="1"/>
    <col min="3333" max="3334" width="12.85546875" style="719" bestFit="1" customWidth="1"/>
    <col min="3335" max="3338" width="13" style="719" bestFit="1" customWidth="1"/>
    <col min="3339" max="3342" width="12.85546875" style="719" bestFit="1" customWidth="1"/>
    <col min="3343" max="3343" width="16.5703125" style="719" customWidth="1"/>
    <col min="3344" max="3584" width="13" style="719"/>
    <col min="3585" max="3585" width="21.140625" style="719" bestFit="1" customWidth="1"/>
    <col min="3586" max="3586" width="30.28515625" style="719" bestFit="1" customWidth="1"/>
    <col min="3587" max="3588" width="13" style="719" bestFit="1" customWidth="1"/>
    <col min="3589" max="3590" width="12.85546875" style="719" bestFit="1" customWidth="1"/>
    <col min="3591" max="3594" width="13" style="719" bestFit="1" customWidth="1"/>
    <col min="3595" max="3598" width="12.85546875" style="719" bestFit="1" customWidth="1"/>
    <col min="3599" max="3599" width="16.5703125" style="719" customWidth="1"/>
    <col min="3600" max="3840" width="13" style="719"/>
    <col min="3841" max="3841" width="21.140625" style="719" bestFit="1" customWidth="1"/>
    <col min="3842" max="3842" width="30.28515625" style="719" bestFit="1" customWidth="1"/>
    <col min="3843" max="3844" width="13" style="719" bestFit="1" customWidth="1"/>
    <col min="3845" max="3846" width="12.85546875" style="719" bestFit="1" customWidth="1"/>
    <col min="3847" max="3850" width="13" style="719" bestFit="1" customWidth="1"/>
    <col min="3851" max="3854" width="12.85546875" style="719" bestFit="1" customWidth="1"/>
    <col min="3855" max="3855" width="16.5703125" style="719" customWidth="1"/>
    <col min="3856" max="4096" width="13" style="719"/>
    <col min="4097" max="4097" width="21.140625" style="719" bestFit="1" customWidth="1"/>
    <col min="4098" max="4098" width="30.28515625" style="719" bestFit="1" customWidth="1"/>
    <col min="4099" max="4100" width="13" style="719" bestFit="1" customWidth="1"/>
    <col min="4101" max="4102" width="12.85546875" style="719" bestFit="1" customWidth="1"/>
    <col min="4103" max="4106" width="13" style="719" bestFit="1" customWidth="1"/>
    <col min="4107" max="4110" width="12.85546875" style="719" bestFit="1" customWidth="1"/>
    <col min="4111" max="4111" width="16.5703125" style="719" customWidth="1"/>
    <col min="4112" max="4352" width="13" style="719"/>
    <col min="4353" max="4353" width="21.140625" style="719" bestFit="1" customWidth="1"/>
    <col min="4354" max="4354" width="30.28515625" style="719" bestFit="1" customWidth="1"/>
    <col min="4355" max="4356" width="13" style="719" bestFit="1" customWidth="1"/>
    <col min="4357" max="4358" width="12.85546875" style="719" bestFit="1" customWidth="1"/>
    <col min="4359" max="4362" width="13" style="719" bestFit="1" customWidth="1"/>
    <col min="4363" max="4366" width="12.85546875" style="719" bestFit="1" customWidth="1"/>
    <col min="4367" max="4367" width="16.5703125" style="719" customWidth="1"/>
    <col min="4368" max="4608" width="13" style="719"/>
    <col min="4609" max="4609" width="21.140625" style="719" bestFit="1" customWidth="1"/>
    <col min="4610" max="4610" width="30.28515625" style="719" bestFit="1" customWidth="1"/>
    <col min="4611" max="4612" width="13" style="719" bestFit="1" customWidth="1"/>
    <col min="4613" max="4614" width="12.85546875" style="719" bestFit="1" customWidth="1"/>
    <col min="4615" max="4618" width="13" style="719" bestFit="1" customWidth="1"/>
    <col min="4619" max="4622" width="12.85546875" style="719" bestFit="1" customWidth="1"/>
    <col min="4623" max="4623" width="16.5703125" style="719" customWidth="1"/>
    <col min="4624" max="4864" width="13" style="719"/>
    <col min="4865" max="4865" width="21.140625" style="719" bestFit="1" customWidth="1"/>
    <col min="4866" max="4866" width="30.28515625" style="719" bestFit="1" customWidth="1"/>
    <col min="4867" max="4868" width="13" style="719" bestFit="1" customWidth="1"/>
    <col min="4869" max="4870" width="12.85546875" style="719" bestFit="1" customWidth="1"/>
    <col min="4871" max="4874" width="13" style="719" bestFit="1" customWidth="1"/>
    <col min="4875" max="4878" width="12.85546875" style="719" bestFit="1" customWidth="1"/>
    <col min="4879" max="4879" width="16.5703125" style="719" customWidth="1"/>
    <col min="4880" max="5120" width="13" style="719"/>
    <col min="5121" max="5121" width="21.140625" style="719" bestFit="1" customWidth="1"/>
    <col min="5122" max="5122" width="30.28515625" style="719" bestFit="1" customWidth="1"/>
    <col min="5123" max="5124" width="13" style="719" bestFit="1" customWidth="1"/>
    <col min="5125" max="5126" width="12.85546875" style="719" bestFit="1" customWidth="1"/>
    <col min="5127" max="5130" width="13" style="719" bestFit="1" customWidth="1"/>
    <col min="5131" max="5134" width="12.85546875" style="719" bestFit="1" customWidth="1"/>
    <col min="5135" max="5135" width="16.5703125" style="719" customWidth="1"/>
    <col min="5136" max="5376" width="13" style="719"/>
    <col min="5377" max="5377" width="21.140625" style="719" bestFit="1" customWidth="1"/>
    <col min="5378" max="5378" width="30.28515625" style="719" bestFit="1" customWidth="1"/>
    <col min="5379" max="5380" width="13" style="719" bestFit="1" customWidth="1"/>
    <col min="5381" max="5382" width="12.85546875" style="719" bestFit="1" customWidth="1"/>
    <col min="5383" max="5386" width="13" style="719" bestFit="1" customWidth="1"/>
    <col min="5387" max="5390" width="12.85546875" style="719" bestFit="1" customWidth="1"/>
    <col min="5391" max="5391" width="16.5703125" style="719" customWidth="1"/>
    <col min="5392" max="5632" width="13" style="719"/>
    <col min="5633" max="5633" width="21.140625" style="719" bestFit="1" customWidth="1"/>
    <col min="5634" max="5634" width="30.28515625" style="719" bestFit="1" customWidth="1"/>
    <col min="5635" max="5636" width="13" style="719" bestFit="1" customWidth="1"/>
    <col min="5637" max="5638" width="12.85546875" style="719" bestFit="1" customWidth="1"/>
    <col min="5639" max="5642" width="13" style="719" bestFit="1" customWidth="1"/>
    <col min="5643" max="5646" width="12.85546875" style="719" bestFit="1" customWidth="1"/>
    <col min="5647" max="5647" width="16.5703125" style="719" customWidth="1"/>
    <col min="5648" max="5888" width="13" style="719"/>
    <col min="5889" max="5889" width="21.140625" style="719" bestFit="1" customWidth="1"/>
    <col min="5890" max="5890" width="30.28515625" style="719" bestFit="1" customWidth="1"/>
    <col min="5891" max="5892" width="13" style="719" bestFit="1" customWidth="1"/>
    <col min="5893" max="5894" width="12.85546875" style="719" bestFit="1" customWidth="1"/>
    <col min="5895" max="5898" width="13" style="719" bestFit="1" customWidth="1"/>
    <col min="5899" max="5902" width="12.85546875" style="719" bestFit="1" customWidth="1"/>
    <col min="5903" max="5903" width="16.5703125" style="719" customWidth="1"/>
    <col min="5904" max="6144" width="13" style="719"/>
    <col min="6145" max="6145" width="21.140625" style="719" bestFit="1" customWidth="1"/>
    <col min="6146" max="6146" width="30.28515625" style="719" bestFit="1" customWidth="1"/>
    <col min="6147" max="6148" width="13" style="719" bestFit="1" customWidth="1"/>
    <col min="6149" max="6150" width="12.85546875" style="719" bestFit="1" customWidth="1"/>
    <col min="6151" max="6154" width="13" style="719" bestFit="1" customWidth="1"/>
    <col min="6155" max="6158" width="12.85546875" style="719" bestFit="1" customWidth="1"/>
    <col min="6159" max="6159" width="16.5703125" style="719" customWidth="1"/>
    <col min="6160" max="6400" width="13" style="719"/>
    <col min="6401" max="6401" width="21.140625" style="719" bestFit="1" customWidth="1"/>
    <col min="6402" max="6402" width="30.28515625" style="719" bestFit="1" customWidth="1"/>
    <col min="6403" max="6404" width="13" style="719" bestFit="1" customWidth="1"/>
    <col min="6405" max="6406" width="12.85546875" style="719" bestFit="1" customWidth="1"/>
    <col min="6407" max="6410" width="13" style="719" bestFit="1" customWidth="1"/>
    <col min="6411" max="6414" width="12.85546875" style="719" bestFit="1" customWidth="1"/>
    <col min="6415" max="6415" width="16.5703125" style="719" customWidth="1"/>
    <col min="6416" max="6656" width="13" style="719"/>
    <col min="6657" max="6657" width="21.140625" style="719" bestFit="1" customWidth="1"/>
    <col min="6658" max="6658" width="30.28515625" style="719" bestFit="1" customWidth="1"/>
    <col min="6659" max="6660" width="13" style="719" bestFit="1" customWidth="1"/>
    <col min="6661" max="6662" width="12.85546875" style="719" bestFit="1" customWidth="1"/>
    <col min="6663" max="6666" width="13" style="719" bestFit="1" customWidth="1"/>
    <col min="6667" max="6670" width="12.85546875" style="719" bestFit="1" customWidth="1"/>
    <col min="6671" max="6671" width="16.5703125" style="719" customWidth="1"/>
    <col min="6672" max="6912" width="13" style="719"/>
    <col min="6913" max="6913" width="21.140625" style="719" bestFit="1" customWidth="1"/>
    <col min="6914" max="6914" width="30.28515625" style="719" bestFit="1" customWidth="1"/>
    <col min="6915" max="6916" width="13" style="719" bestFit="1" customWidth="1"/>
    <col min="6917" max="6918" width="12.85546875" style="719" bestFit="1" customWidth="1"/>
    <col min="6919" max="6922" width="13" style="719" bestFit="1" customWidth="1"/>
    <col min="6923" max="6926" width="12.85546875" style="719" bestFit="1" customWidth="1"/>
    <col min="6927" max="6927" width="16.5703125" style="719" customWidth="1"/>
    <col min="6928" max="7168" width="13" style="719"/>
    <col min="7169" max="7169" width="21.140625" style="719" bestFit="1" customWidth="1"/>
    <col min="7170" max="7170" width="30.28515625" style="719" bestFit="1" customWidth="1"/>
    <col min="7171" max="7172" width="13" style="719" bestFit="1" customWidth="1"/>
    <col min="7173" max="7174" width="12.85546875" style="719" bestFit="1" customWidth="1"/>
    <col min="7175" max="7178" width="13" style="719" bestFit="1" customWidth="1"/>
    <col min="7179" max="7182" width="12.85546875" style="719" bestFit="1" customWidth="1"/>
    <col min="7183" max="7183" width="16.5703125" style="719" customWidth="1"/>
    <col min="7184" max="7424" width="13" style="719"/>
    <col min="7425" max="7425" width="21.140625" style="719" bestFit="1" customWidth="1"/>
    <col min="7426" max="7426" width="30.28515625" style="719" bestFit="1" customWidth="1"/>
    <col min="7427" max="7428" width="13" style="719" bestFit="1" customWidth="1"/>
    <col min="7429" max="7430" width="12.85546875" style="719" bestFit="1" customWidth="1"/>
    <col min="7431" max="7434" width="13" style="719" bestFit="1" customWidth="1"/>
    <col min="7435" max="7438" width="12.85546875" style="719" bestFit="1" customWidth="1"/>
    <col min="7439" max="7439" width="16.5703125" style="719" customWidth="1"/>
    <col min="7440" max="7680" width="13" style="719"/>
    <col min="7681" max="7681" width="21.140625" style="719" bestFit="1" customWidth="1"/>
    <col min="7682" max="7682" width="30.28515625" style="719" bestFit="1" customWidth="1"/>
    <col min="7683" max="7684" width="13" style="719" bestFit="1" customWidth="1"/>
    <col min="7685" max="7686" width="12.85546875" style="719" bestFit="1" customWidth="1"/>
    <col min="7687" max="7690" width="13" style="719" bestFit="1" customWidth="1"/>
    <col min="7691" max="7694" width="12.85546875" style="719" bestFit="1" customWidth="1"/>
    <col min="7695" max="7695" width="16.5703125" style="719" customWidth="1"/>
    <col min="7696" max="7936" width="13" style="719"/>
    <col min="7937" max="7937" width="21.140625" style="719" bestFit="1" customWidth="1"/>
    <col min="7938" max="7938" width="30.28515625" style="719" bestFit="1" customWidth="1"/>
    <col min="7939" max="7940" width="13" style="719" bestFit="1" customWidth="1"/>
    <col min="7941" max="7942" width="12.85546875" style="719" bestFit="1" customWidth="1"/>
    <col min="7943" max="7946" width="13" style="719" bestFit="1" customWidth="1"/>
    <col min="7947" max="7950" width="12.85546875" style="719" bestFit="1" customWidth="1"/>
    <col min="7951" max="7951" width="16.5703125" style="719" customWidth="1"/>
    <col min="7952" max="8192" width="13" style="719"/>
    <col min="8193" max="8193" width="21.140625" style="719" bestFit="1" customWidth="1"/>
    <col min="8194" max="8194" width="30.28515625" style="719" bestFit="1" customWidth="1"/>
    <col min="8195" max="8196" width="13" style="719" bestFit="1" customWidth="1"/>
    <col min="8197" max="8198" width="12.85546875" style="719" bestFit="1" customWidth="1"/>
    <col min="8199" max="8202" width="13" style="719" bestFit="1" customWidth="1"/>
    <col min="8203" max="8206" width="12.85546875" style="719" bestFit="1" customWidth="1"/>
    <col min="8207" max="8207" width="16.5703125" style="719" customWidth="1"/>
    <col min="8208" max="8448" width="13" style="719"/>
    <col min="8449" max="8449" width="21.140625" style="719" bestFit="1" customWidth="1"/>
    <col min="8450" max="8450" width="30.28515625" style="719" bestFit="1" customWidth="1"/>
    <col min="8451" max="8452" width="13" style="719" bestFit="1" customWidth="1"/>
    <col min="8453" max="8454" width="12.85546875" style="719" bestFit="1" customWidth="1"/>
    <col min="8455" max="8458" width="13" style="719" bestFit="1" customWidth="1"/>
    <col min="8459" max="8462" width="12.85546875" style="719" bestFit="1" customWidth="1"/>
    <col min="8463" max="8463" width="16.5703125" style="719" customWidth="1"/>
    <col min="8464" max="8704" width="13" style="719"/>
    <col min="8705" max="8705" width="21.140625" style="719" bestFit="1" customWidth="1"/>
    <col min="8706" max="8706" width="30.28515625" style="719" bestFit="1" customWidth="1"/>
    <col min="8707" max="8708" width="13" style="719" bestFit="1" customWidth="1"/>
    <col min="8709" max="8710" width="12.85546875" style="719" bestFit="1" customWidth="1"/>
    <col min="8711" max="8714" width="13" style="719" bestFit="1" customWidth="1"/>
    <col min="8715" max="8718" width="12.85546875" style="719" bestFit="1" customWidth="1"/>
    <col min="8719" max="8719" width="16.5703125" style="719" customWidth="1"/>
    <col min="8720" max="8960" width="13" style="719"/>
    <col min="8961" max="8961" width="21.140625" style="719" bestFit="1" customWidth="1"/>
    <col min="8962" max="8962" width="30.28515625" style="719" bestFit="1" customWidth="1"/>
    <col min="8963" max="8964" width="13" style="719" bestFit="1" customWidth="1"/>
    <col min="8965" max="8966" width="12.85546875" style="719" bestFit="1" customWidth="1"/>
    <col min="8967" max="8970" width="13" style="719" bestFit="1" customWidth="1"/>
    <col min="8971" max="8974" width="12.85546875" style="719" bestFit="1" customWidth="1"/>
    <col min="8975" max="8975" width="16.5703125" style="719" customWidth="1"/>
    <col min="8976" max="9216" width="13" style="719"/>
    <col min="9217" max="9217" width="21.140625" style="719" bestFit="1" customWidth="1"/>
    <col min="9218" max="9218" width="30.28515625" style="719" bestFit="1" customWidth="1"/>
    <col min="9219" max="9220" width="13" style="719" bestFit="1" customWidth="1"/>
    <col min="9221" max="9222" width="12.85546875" style="719" bestFit="1" customWidth="1"/>
    <col min="9223" max="9226" width="13" style="719" bestFit="1" customWidth="1"/>
    <col min="9227" max="9230" width="12.85546875" style="719" bestFit="1" customWidth="1"/>
    <col min="9231" max="9231" width="16.5703125" style="719" customWidth="1"/>
    <col min="9232" max="9472" width="13" style="719"/>
    <col min="9473" max="9473" width="21.140625" style="719" bestFit="1" customWidth="1"/>
    <col min="9474" max="9474" width="30.28515625" style="719" bestFit="1" customWidth="1"/>
    <col min="9475" max="9476" width="13" style="719" bestFit="1" customWidth="1"/>
    <col min="9477" max="9478" width="12.85546875" style="719" bestFit="1" customWidth="1"/>
    <col min="9479" max="9482" width="13" style="719" bestFit="1" customWidth="1"/>
    <col min="9483" max="9486" width="12.85546875" style="719" bestFit="1" customWidth="1"/>
    <col min="9487" max="9487" width="16.5703125" style="719" customWidth="1"/>
    <col min="9488" max="9728" width="13" style="719"/>
    <col min="9729" max="9729" width="21.140625" style="719" bestFit="1" customWidth="1"/>
    <col min="9730" max="9730" width="30.28515625" style="719" bestFit="1" customWidth="1"/>
    <col min="9731" max="9732" width="13" style="719" bestFit="1" customWidth="1"/>
    <col min="9733" max="9734" width="12.85546875" style="719" bestFit="1" customWidth="1"/>
    <col min="9735" max="9738" width="13" style="719" bestFit="1" customWidth="1"/>
    <col min="9739" max="9742" width="12.85546875" style="719" bestFit="1" customWidth="1"/>
    <col min="9743" max="9743" width="16.5703125" style="719" customWidth="1"/>
    <col min="9744" max="9984" width="13" style="719"/>
    <col min="9985" max="9985" width="21.140625" style="719" bestFit="1" customWidth="1"/>
    <col min="9986" max="9986" width="30.28515625" style="719" bestFit="1" customWidth="1"/>
    <col min="9987" max="9988" width="13" style="719" bestFit="1" customWidth="1"/>
    <col min="9989" max="9990" width="12.85546875" style="719" bestFit="1" customWidth="1"/>
    <col min="9991" max="9994" width="13" style="719" bestFit="1" customWidth="1"/>
    <col min="9995" max="9998" width="12.85546875" style="719" bestFit="1" customWidth="1"/>
    <col min="9999" max="9999" width="16.5703125" style="719" customWidth="1"/>
    <col min="10000" max="10240" width="13" style="719"/>
    <col min="10241" max="10241" width="21.140625" style="719" bestFit="1" customWidth="1"/>
    <col min="10242" max="10242" width="30.28515625" style="719" bestFit="1" customWidth="1"/>
    <col min="10243" max="10244" width="13" style="719" bestFit="1" customWidth="1"/>
    <col min="10245" max="10246" width="12.85546875" style="719" bestFit="1" customWidth="1"/>
    <col min="10247" max="10250" width="13" style="719" bestFit="1" customWidth="1"/>
    <col min="10251" max="10254" width="12.85546875" style="719" bestFit="1" customWidth="1"/>
    <col min="10255" max="10255" width="16.5703125" style="719" customWidth="1"/>
    <col min="10256" max="10496" width="13" style="719"/>
    <col min="10497" max="10497" width="21.140625" style="719" bestFit="1" customWidth="1"/>
    <col min="10498" max="10498" width="30.28515625" style="719" bestFit="1" customWidth="1"/>
    <col min="10499" max="10500" width="13" style="719" bestFit="1" customWidth="1"/>
    <col min="10501" max="10502" width="12.85546875" style="719" bestFit="1" customWidth="1"/>
    <col min="10503" max="10506" width="13" style="719" bestFit="1" customWidth="1"/>
    <col min="10507" max="10510" width="12.85546875" style="719" bestFit="1" customWidth="1"/>
    <col min="10511" max="10511" width="16.5703125" style="719" customWidth="1"/>
    <col min="10512" max="10752" width="13" style="719"/>
    <col min="10753" max="10753" width="21.140625" style="719" bestFit="1" customWidth="1"/>
    <col min="10754" max="10754" width="30.28515625" style="719" bestFit="1" customWidth="1"/>
    <col min="10755" max="10756" width="13" style="719" bestFit="1" customWidth="1"/>
    <col min="10757" max="10758" width="12.85546875" style="719" bestFit="1" customWidth="1"/>
    <col min="10759" max="10762" width="13" style="719" bestFit="1" customWidth="1"/>
    <col min="10763" max="10766" width="12.85546875" style="719" bestFit="1" customWidth="1"/>
    <col min="10767" max="10767" width="16.5703125" style="719" customWidth="1"/>
    <col min="10768" max="11008" width="13" style="719"/>
    <col min="11009" max="11009" width="21.140625" style="719" bestFit="1" customWidth="1"/>
    <col min="11010" max="11010" width="30.28515625" style="719" bestFit="1" customWidth="1"/>
    <col min="11011" max="11012" width="13" style="719" bestFit="1" customWidth="1"/>
    <col min="11013" max="11014" width="12.85546875" style="719" bestFit="1" customWidth="1"/>
    <col min="11015" max="11018" width="13" style="719" bestFit="1" customWidth="1"/>
    <col min="11019" max="11022" width="12.85546875" style="719" bestFit="1" customWidth="1"/>
    <col min="11023" max="11023" width="16.5703125" style="719" customWidth="1"/>
    <col min="11024" max="11264" width="13" style="719"/>
    <col min="11265" max="11265" width="21.140625" style="719" bestFit="1" customWidth="1"/>
    <col min="11266" max="11266" width="30.28515625" style="719" bestFit="1" customWidth="1"/>
    <col min="11267" max="11268" width="13" style="719" bestFit="1" customWidth="1"/>
    <col min="11269" max="11270" width="12.85546875" style="719" bestFit="1" customWidth="1"/>
    <col min="11271" max="11274" width="13" style="719" bestFit="1" customWidth="1"/>
    <col min="11275" max="11278" width="12.85546875" style="719" bestFit="1" customWidth="1"/>
    <col min="11279" max="11279" width="16.5703125" style="719" customWidth="1"/>
    <col min="11280" max="11520" width="13" style="719"/>
    <col min="11521" max="11521" width="21.140625" style="719" bestFit="1" customWidth="1"/>
    <col min="11522" max="11522" width="30.28515625" style="719" bestFit="1" customWidth="1"/>
    <col min="11523" max="11524" width="13" style="719" bestFit="1" customWidth="1"/>
    <col min="11525" max="11526" width="12.85546875" style="719" bestFit="1" customWidth="1"/>
    <col min="11527" max="11530" width="13" style="719" bestFit="1" customWidth="1"/>
    <col min="11531" max="11534" width="12.85546875" style="719" bestFit="1" customWidth="1"/>
    <col min="11535" max="11535" width="16.5703125" style="719" customWidth="1"/>
    <col min="11536" max="11776" width="13" style="719"/>
    <col min="11777" max="11777" width="21.140625" style="719" bestFit="1" customWidth="1"/>
    <col min="11778" max="11778" width="30.28515625" style="719" bestFit="1" customWidth="1"/>
    <col min="11779" max="11780" width="13" style="719" bestFit="1" customWidth="1"/>
    <col min="11781" max="11782" width="12.85546875" style="719" bestFit="1" customWidth="1"/>
    <col min="11783" max="11786" width="13" style="719" bestFit="1" customWidth="1"/>
    <col min="11787" max="11790" width="12.85546875" style="719" bestFit="1" customWidth="1"/>
    <col min="11791" max="11791" width="16.5703125" style="719" customWidth="1"/>
    <col min="11792" max="12032" width="13" style="719"/>
    <col min="12033" max="12033" width="21.140625" style="719" bestFit="1" customWidth="1"/>
    <col min="12034" max="12034" width="30.28515625" style="719" bestFit="1" customWidth="1"/>
    <col min="12035" max="12036" width="13" style="719" bestFit="1" customWidth="1"/>
    <col min="12037" max="12038" width="12.85546875" style="719" bestFit="1" customWidth="1"/>
    <col min="12039" max="12042" width="13" style="719" bestFit="1" customWidth="1"/>
    <col min="12043" max="12046" width="12.85546875" style="719" bestFit="1" customWidth="1"/>
    <col min="12047" max="12047" width="16.5703125" style="719" customWidth="1"/>
    <col min="12048" max="12288" width="13" style="719"/>
    <col min="12289" max="12289" width="21.140625" style="719" bestFit="1" customWidth="1"/>
    <col min="12290" max="12290" width="30.28515625" style="719" bestFit="1" customWidth="1"/>
    <col min="12291" max="12292" width="13" style="719" bestFit="1" customWidth="1"/>
    <col min="12293" max="12294" width="12.85546875" style="719" bestFit="1" customWidth="1"/>
    <col min="12295" max="12298" width="13" style="719" bestFit="1" customWidth="1"/>
    <col min="12299" max="12302" width="12.85546875" style="719" bestFit="1" customWidth="1"/>
    <col min="12303" max="12303" width="16.5703125" style="719" customWidth="1"/>
    <col min="12304" max="12544" width="13" style="719"/>
    <col min="12545" max="12545" width="21.140625" style="719" bestFit="1" customWidth="1"/>
    <col min="12546" max="12546" width="30.28515625" style="719" bestFit="1" customWidth="1"/>
    <col min="12547" max="12548" width="13" style="719" bestFit="1" customWidth="1"/>
    <col min="12549" max="12550" width="12.85546875" style="719" bestFit="1" customWidth="1"/>
    <col min="12551" max="12554" width="13" style="719" bestFit="1" customWidth="1"/>
    <col min="12555" max="12558" width="12.85546875" style="719" bestFit="1" customWidth="1"/>
    <col min="12559" max="12559" width="16.5703125" style="719" customWidth="1"/>
    <col min="12560" max="12800" width="13" style="719"/>
    <col min="12801" max="12801" width="21.140625" style="719" bestFit="1" customWidth="1"/>
    <col min="12802" max="12802" width="30.28515625" style="719" bestFit="1" customWidth="1"/>
    <col min="12803" max="12804" width="13" style="719" bestFit="1" customWidth="1"/>
    <col min="12805" max="12806" width="12.85546875" style="719" bestFit="1" customWidth="1"/>
    <col min="12807" max="12810" width="13" style="719" bestFit="1" customWidth="1"/>
    <col min="12811" max="12814" width="12.85546875" style="719" bestFit="1" customWidth="1"/>
    <col min="12815" max="12815" width="16.5703125" style="719" customWidth="1"/>
    <col min="12816" max="13056" width="13" style="719"/>
    <col min="13057" max="13057" width="21.140625" style="719" bestFit="1" customWidth="1"/>
    <col min="13058" max="13058" width="30.28515625" style="719" bestFit="1" customWidth="1"/>
    <col min="13059" max="13060" width="13" style="719" bestFit="1" customWidth="1"/>
    <col min="13061" max="13062" width="12.85546875" style="719" bestFit="1" customWidth="1"/>
    <col min="13063" max="13066" width="13" style="719" bestFit="1" customWidth="1"/>
    <col min="13067" max="13070" width="12.85546875" style="719" bestFit="1" customWidth="1"/>
    <col min="13071" max="13071" width="16.5703125" style="719" customWidth="1"/>
    <col min="13072" max="13312" width="13" style="719"/>
    <col min="13313" max="13313" width="21.140625" style="719" bestFit="1" customWidth="1"/>
    <col min="13314" max="13314" width="30.28515625" style="719" bestFit="1" customWidth="1"/>
    <col min="13315" max="13316" width="13" style="719" bestFit="1" customWidth="1"/>
    <col min="13317" max="13318" width="12.85546875" style="719" bestFit="1" customWidth="1"/>
    <col min="13319" max="13322" width="13" style="719" bestFit="1" customWidth="1"/>
    <col min="13323" max="13326" width="12.85546875" style="719" bestFit="1" customWidth="1"/>
    <col min="13327" max="13327" width="16.5703125" style="719" customWidth="1"/>
    <col min="13328" max="13568" width="13" style="719"/>
    <col min="13569" max="13569" width="21.140625" style="719" bestFit="1" customWidth="1"/>
    <col min="13570" max="13570" width="30.28515625" style="719" bestFit="1" customWidth="1"/>
    <col min="13571" max="13572" width="13" style="719" bestFit="1" customWidth="1"/>
    <col min="13573" max="13574" width="12.85546875" style="719" bestFit="1" customWidth="1"/>
    <col min="13575" max="13578" width="13" style="719" bestFit="1" customWidth="1"/>
    <col min="13579" max="13582" width="12.85546875" style="719" bestFit="1" customWidth="1"/>
    <col min="13583" max="13583" width="16.5703125" style="719" customWidth="1"/>
    <col min="13584" max="13824" width="13" style="719"/>
    <col min="13825" max="13825" width="21.140625" style="719" bestFit="1" customWidth="1"/>
    <col min="13826" max="13826" width="30.28515625" style="719" bestFit="1" customWidth="1"/>
    <col min="13827" max="13828" width="13" style="719" bestFit="1" customWidth="1"/>
    <col min="13829" max="13830" width="12.85546875" style="719" bestFit="1" customWidth="1"/>
    <col min="13831" max="13834" width="13" style="719" bestFit="1" customWidth="1"/>
    <col min="13835" max="13838" width="12.85546875" style="719" bestFit="1" customWidth="1"/>
    <col min="13839" max="13839" width="16.5703125" style="719" customWidth="1"/>
    <col min="13840" max="14080" width="13" style="719"/>
    <col min="14081" max="14081" width="21.140625" style="719" bestFit="1" customWidth="1"/>
    <col min="14082" max="14082" width="30.28515625" style="719" bestFit="1" customWidth="1"/>
    <col min="14083" max="14084" width="13" style="719" bestFit="1" customWidth="1"/>
    <col min="14085" max="14086" width="12.85546875" style="719" bestFit="1" customWidth="1"/>
    <col min="14087" max="14090" width="13" style="719" bestFit="1" customWidth="1"/>
    <col min="14091" max="14094" width="12.85546875" style="719" bestFit="1" customWidth="1"/>
    <col min="14095" max="14095" width="16.5703125" style="719" customWidth="1"/>
    <col min="14096" max="14336" width="13" style="719"/>
    <col min="14337" max="14337" width="21.140625" style="719" bestFit="1" customWidth="1"/>
    <col min="14338" max="14338" width="30.28515625" style="719" bestFit="1" customWidth="1"/>
    <col min="14339" max="14340" width="13" style="719" bestFit="1" customWidth="1"/>
    <col min="14341" max="14342" width="12.85546875" style="719" bestFit="1" customWidth="1"/>
    <col min="14343" max="14346" width="13" style="719" bestFit="1" customWidth="1"/>
    <col min="14347" max="14350" width="12.85546875" style="719" bestFit="1" customWidth="1"/>
    <col min="14351" max="14351" width="16.5703125" style="719" customWidth="1"/>
    <col min="14352" max="14592" width="13" style="719"/>
    <col min="14593" max="14593" width="21.140625" style="719" bestFit="1" customWidth="1"/>
    <col min="14594" max="14594" width="30.28515625" style="719" bestFit="1" customWidth="1"/>
    <col min="14595" max="14596" width="13" style="719" bestFit="1" customWidth="1"/>
    <col min="14597" max="14598" width="12.85546875" style="719" bestFit="1" customWidth="1"/>
    <col min="14599" max="14602" width="13" style="719" bestFit="1" customWidth="1"/>
    <col min="14603" max="14606" width="12.85546875" style="719" bestFit="1" customWidth="1"/>
    <col min="14607" max="14607" width="16.5703125" style="719" customWidth="1"/>
    <col min="14608" max="14848" width="13" style="719"/>
    <col min="14849" max="14849" width="21.140625" style="719" bestFit="1" customWidth="1"/>
    <col min="14850" max="14850" width="30.28515625" style="719" bestFit="1" customWidth="1"/>
    <col min="14851" max="14852" width="13" style="719" bestFit="1" customWidth="1"/>
    <col min="14853" max="14854" width="12.85546875" style="719" bestFit="1" customWidth="1"/>
    <col min="14855" max="14858" width="13" style="719" bestFit="1" customWidth="1"/>
    <col min="14859" max="14862" width="12.85546875" style="719" bestFit="1" customWidth="1"/>
    <col min="14863" max="14863" width="16.5703125" style="719" customWidth="1"/>
    <col min="14864" max="15104" width="13" style="719"/>
    <col min="15105" max="15105" width="21.140625" style="719" bestFit="1" customWidth="1"/>
    <col min="15106" max="15106" width="30.28515625" style="719" bestFit="1" customWidth="1"/>
    <col min="15107" max="15108" width="13" style="719" bestFit="1" customWidth="1"/>
    <col min="15109" max="15110" width="12.85546875" style="719" bestFit="1" customWidth="1"/>
    <col min="15111" max="15114" width="13" style="719" bestFit="1" customWidth="1"/>
    <col min="15115" max="15118" width="12.85546875" style="719" bestFit="1" customWidth="1"/>
    <col min="15119" max="15119" width="16.5703125" style="719" customWidth="1"/>
    <col min="15120" max="15360" width="13" style="719"/>
    <col min="15361" max="15361" width="21.140625" style="719" bestFit="1" customWidth="1"/>
    <col min="15362" max="15362" width="30.28515625" style="719" bestFit="1" customWidth="1"/>
    <col min="15363" max="15364" width="13" style="719" bestFit="1" customWidth="1"/>
    <col min="15365" max="15366" width="12.85546875" style="719" bestFit="1" customWidth="1"/>
    <col min="15367" max="15370" width="13" style="719" bestFit="1" customWidth="1"/>
    <col min="15371" max="15374" width="12.85546875" style="719" bestFit="1" customWidth="1"/>
    <col min="15375" max="15375" width="16.5703125" style="719" customWidth="1"/>
    <col min="15376" max="15616" width="13" style="719"/>
    <col min="15617" max="15617" width="21.140625" style="719" bestFit="1" customWidth="1"/>
    <col min="15618" max="15618" width="30.28515625" style="719" bestFit="1" customWidth="1"/>
    <col min="15619" max="15620" width="13" style="719" bestFit="1" customWidth="1"/>
    <col min="15621" max="15622" width="12.85546875" style="719" bestFit="1" customWidth="1"/>
    <col min="15623" max="15626" width="13" style="719" bestFit="1" customWidth="1"/>
    <col min="15627" max="15630" width="12.85546875" style="719" bestFit="1" customWidth="1"/>
    <col min="15631" max="15631" width="16.5703125" style="719" customWidth="1"/>
    <col min="15632" max="15872" width="13" style="719"/>
    <col min="15873" max="15873" width="21.140625" style="719" bestFit="1" customWidth="1"/>
    <col min="15874" max="15874" width="30.28515625" style="719" bestFit="1" customWidth="1"/>
    <col min="15875" max="15876" width="13" style="719" bestFit="1" customWidth="1"/>
    <col min="15877" max="15878" width="12.85546875" style="719" bestFit="1" customWidth="1"/>
    <col min="15879" max="15882" width="13" style="719" bestFit="1" customWidth="1"/>
    <col min="15883" max="15886" width="12.85546875" style="719" bestFit="1" customWidth="1"/>
    <col min="15887" max="15887" width="16.5703125" style="719" customWidth="1"/>
    <col min="15888" max="16128" width="13" style="719"/>
    <col min="16129" max="16129" width="21.140625" style="719" bestFit="1" customWidth="1"/>
    <col min="16130" max="16130" width="30.28515625" style="719" bestFit="1" customWidth="1"/>
    <col min="16131" max="16132" width="13" style="719" bestFit="1" customWidth="1"/>
    <col min="16133" max="16134" width="12.85546875" style="719" bestFit="1" customWidth="1"/>
    <col min="16135" max="16138" width="13" style="719" bestFit="1" customWidth="1"/>
    <col min="16139" max="16142" width="12.85546875" style="719" bestFit="1" customWidth="1"/>
    <col min="16143" max="16143" width="16.5703125" style="719" customWidth="1"/>
    <col min="16144" max="16384" width="13" style="719"/>
  </cols>
  <sheetData>
    <row r="1" spans="1:16" ht="24.95" customHeight="1" thickBot="1">
      <c r="A1" s="1036" t="s">
        <v>139</v>
      </c>
      <c r="B1" s="1037"/>
      <c r="C1" s="1037"/>
      <c r="D1" s="1037"/>
      <c r="E1" s="1037"/>
      <c r="F1" s="1037"/>
      <c r="G1" s="1037"/>
      <c r="H1" s="1037"/>
      <c r="I1" s="1037"/>
      <c r="J1" s="1037"/>
      <c r="K1" s="1037"/>
      <c r="L1" s="1037"/>
      <c r="M1" s="1037"/>
      <c r="N1" s="1037"/>
      <c r="O1" s="1038"/>
    </row>
    <row r="2" spans="1:16">
      <c r="A2" s="1046" t="s">
        <v>50</v>
      </c>
      <c r="B2" s="1048" t="s">
        <v>87</v>
      </c>
      <c r="C2" s="720" t="s">
        <v>94</v>
      </c>
      <c r="D2" s="720" t="s">
        <v>95</v>
      </c>
      <c r="E2" s="720" t="s">
        <v>96</v>
      </c>
      <c r="F2" s="720" t="s">
        <v>97</v>
      </c>
      <c r="G2" s="720" t="s">
        <v>98</v>
      </c>
      <c r="H2" s="720" t="s">
        <v>99</v>
      </c>
      <c r="I2" s="720" t="s">
        <v>140</v>
      </c>
      <c r="J2" s="720" t="s">
        <v>141</v>
      </c>
      <c r="K2" s="720" t="s">
        <v>142</v>
      </c>
      <c r="L2" s="720" t="s">
        <v>143</v>
      </c>
      <c r="M2" s="720" t="s">
        <v>144</v>
      </c>
      <c r="N2" s="720" t="s">
        <v>145</v>
      </c>
      <c r="O2" s="721" t="s">
        <v>16</v>
      </c>
    </row>
    <row r="3" spans="1:16" ht="13.5" thickBot="1">
      <c r="A3" s="1047"/>
      <c r="B3" s="1049"/>
      <c r="C3" s="722" t="s">
        <v>100</v>
      </c>
      <c r="D3" s="722" t="s">
        <v>100</v>
      </c>
      <c r="E3" s="722" t="s">
        <v>100</v>
      </c>
      <c r="F3" s="722" t="s">
        <v>100</v>
      </c>
      <c r="G3" s="722" t="s">
        <v>100</v>
      </c>
      <c r="H3" s="722" t="s">
        <v>100</v>
      </c>
      <c r="I3" s="722" t="s">
        <v>100</v>
      </c>
      <c r="J3" s="722" t="s">
        <v>100</v>
      </c>
      <c r="K3" s="722" t="s">
        <v>100</v>
      </c>
      <c r="L3" s="722" t="s">
        <v>100</v>
      </c>
      <c r="M3" s="722" t="s">
        <v>100</v>
      </c>
      <c r="N3" s="722" t="s">
        <v>100</v>
      </c>
      <c r="O3" s="723" t="s">
        <v>100</v>
      </c>
    </row>
    <row r="4" spans="1:16" ht="13.5" thickBot="1">
      <c r="A4" s="1065" t="s">
        <v>79</v>
      </c>
      <c r="B4" s="794" t="s">
        <v>54</v>
      </c>
      <c r="C4" s="795">
        <v>131.33937500000002</v>
      </c>
      <c r="D4" s="795">
        <v>123.30374999999999</v>
      </c>
      <c r="E4" s="795">
        <v>124.76625000000001</v>
      </c>
      <c r="F4" s="795"/>
      <c r="G4" s="796"/>
      <c r="H4" s="796"/>
      <c r="I4" s="796"/>
      <c r="J4" s="796"/>
      <c r="K4" s="796"/>
      <c r="L4" s="796"/>
      <c r="M4" s="796"/>
      <c r="N4" s="796"/>
      <c r="O4" s="797">
        <v>126.47</v>
      </c>
      <c r="P4" s="798"/>
    </row>
    <row r="5" spans="1:16" ht="13.5" thickBot="1">
      <c r="A5" s="1061"/>
      <c r="B5" s="799" t="s">
        <v>55</v>
      </c>
      <c r="C5" s="800">
        <v>136.44200000000001</v>
      </c>
      <c r="D5" s="800">
        <v>139.52199999999999</v>
      </c>
      <c r="E5" s="800">
        <v>142.70599999999999</v>
      </c>
      <c r="F5" s="800"/>
      <c r="G5" s="801"/>
      <c r="H5" s="801"/>
      <c r="I5" s="801"/>
      <c r="J5" s="801"/>
      <c r="K5" s="801"/>
      <c r="L5" s="801"/>
      <c r="M5" s="801"/>
      <c r="N5" s="801"/>
      <c r="O5" s="802">
        <v>139.56</v>
      </c>
      <c r="P5" s="798"/>
    </row>
    <row r="6" spans="1:16" ht="13.5" thickBot="1">
      <c r="A6" s="1061"/>
      <c r="B6" s="799" t="s">
        <v>56</v>
      </c>
      <c r="C6" s="800">
        <v>202.01866666666672</v>
      </c>
      <c r="D6" s="800">
        <v>215.36933333333337</v>
      </c>
      <c r="E6" s="800">
        <v>209.75466666666665</v>
      </c>
      <c r="F6" s="800"/>
      <c r="G6" s="801"/>
      <c r="H6" s="801"/>
      <c r="I6" s="801"/>
      <c r="J6" s="801"/>
      <c r="K6" s="801"/>
      <c r="L6" s="801"/>
      <c r="M6" s="801"/>
      <c r="N6" s="801"/>
      <c r="O6" s="802">
        <v>209.05</v>
      </c>
      <c r="P6" s="798"/>
    </row>
    <row r="7" spans="1:16" s="733" customFormat="1" ht="15.75" thickBot="1">
      <c r="A7" s="1061"/>
      <c r="B7" s="803" t="s">
        <v>57</v>
      </c>
      <c r="C7" s="804">
        <v>161.49777777777777</v>
      </c>
      <c r="D7" s="804">
        <v>163.91694444444448</v>
      </c>
      <c r="E7" s="804">
        <v>162.66972222222225</v>
      </c>
      <c r="F7" s="804"/>
      <c r="G7" s="805"/>
      <c r="H7" s="805"/>
      <c r="I7" s="805"/>
      <c r="J7" s="805"/>
      <c r="K7" s="805"/>
      <c r="L7" s="805"/>
      <c r="M7" s="805"/>
      <c r="N7" s="805"/>
      <c r="O7" s="806">
        <v>162.69</v>
      </c>
      <c r="P7" s="798"/>
    </row>
    <row r="8" spans="1:16" ht="13.5" thickBot="1">
      <c r="A8" s="1061" t="s">
        <v>58</v>
      </c>
      <c r="B8" s="799" t="s">
        <v>54</v>
      </c>
      <c r="C8" s="800">
        <v>100.59038461538459</v>
      </c>
      <c r="D8" s="800">
        <v>99.681153846153848</v>
      </c>
      <c r="E8" s="800">
        <v>92.46666666666664</v>
      </c>
      <c r="F8" s="800"/>
      <c r="G8" s="801"/>
      <c r="H8" s="801"/>
      <c r="I8" s="801"/>
      <c r="J8" s="801"/>
      <c r="K8" s="801"/>
      <c r="L8" s="801"/>
      <c r="M8" s="801"/>
      <c r="N8" s="801"/>
      <c r="O8" s="802">
        <v>96.84</v>
      </c>
      <c r="P8" s="798"/>
    </row>
    <row r="9" spans="1:16" ht="13.5" thickBot="1">
      <c r="A9" s="1061"/>
      <c r="B9" s="799" t="s">
        <v>55</v>
      </c>
      <c r="C9" s="800">
        <v>138.17000000000002</v>
      </c>
      <c r="D9" s="800">
        <v>136.69000000000003</v>
      </c>
      <c r="E9" s="800">
        <v>133.0633333333333</v>
      </c>
      <c r="F9" s="800"/>
      <c r="G9" s="801"/>
      <c r="H9" s="801"/>
      <c r="I9" s="801"/>
      <c r="J9" s="801"/>
      <c r="K9" s="801"/>
      <c r="L9" s="801"/>
      <c r="M9" s="801"/>
      <c r="N9" s="801"/>
      <c r="O9" s="802">
        <v>135.97</v>
      </c>
      <c r="P9" s="798"/>
    </row>
    <row r="10" spans="1:16" s="733" customFormat="1" ht="15.75" thickBot="1">
      <c r="A10" s="1061"/>
      <c r="B10" s="803" t="s">
        <v>57</v>
      </c>
      <c r="C10" s="804">
        <v>107.6365625</v>
      </c>
      <c r="D10" s="804">
        <v>106.62031249999998</v>
      </c>
      <c r="E10" s="804">
        <v>99.847878787878798</v>
      </c>
      <c r="F10" s="804"/>
      <c r="G10" s="805"/>
      <c r="H10" s="805"/>
      <c r="I10" s="805"/>
      <c r="J10" s="805"/>
      <c r="K10" s="805"/>
      <c r="L10" s="805"/>
      <c r="M10" s="805"/>
      <c r="N10" s="805"/>
      <c r="O10" s="806">
        <v>103.96</v>
      </c>
      <c r="P10" s="798"/>
    </row>
    <row r="11" spans="1:16" ht="13.5" thickBot="1">
      <c r="A11" s="1061" t="s">
        <v>59</v>
      </c>
      <c r="B11" s="799" t="s">
        <v>54</v>
      </c>
      <c r="C11" s="800">
        <v>91.493333333333339</v>
      </c>
      <c r="D11" s="800">
        <v>80.238</v>
      </c>
      <c r="E11" s="800">
        <v>78.986000000000004</v>
      </c>
      <c r="F11" s="800"/>
      <c r="G11" s="801"/>
      <c r="H11" s="801"/>
      <c r="I11" s="801"/>
      <c r="J11" s="801"/>
      <c r="K11" s="801"/>
      <c r="L11" s="801"/>
      <c r="M11" s="801"/>
      <c r="N11" s="801"/>
      <c r="O11" s="802">
        <v>89.91</v>
      </c>
      <c r="P11" s="798"/>
    </row>
    <row r="12" spans="1:16" ht="13.5" thickBot="1">
      <c r="A12" s="1061"/>
      <c r="B12" s="799" t="s">
        <v>55</v>
      </c>
      <c r="C12" s="800">
        <v>245.73799999999997</v>
      </c>
      <c r="D12" s="800">
        <v>258.02799999999996</v>
      </c>
      <c r="E12" s="800">
        <v>289.15600000000001</v>
      </c>
      <c r="F12" s="800"/>
      <c r="G12" s="801"/>
      <c r="H12" s="801"/>
      <c r="I12" s="801"/>
      <c r="J12" s="801"/>
      <c r="K12" s="801"/>
      <c r="L12" s="801"/>
      <c r="M12" s="801"/>
      <c r="N12" s="801"/>
      <c r="O12" s="802">
        <v>264.31</v>
      </c>
      <c r="P12" s="798"/>
    </row>
    <row r="13" spans="1:16" ht="13.5" thickBot="1">
      <c r="A13" s="1061"/>
      <c r="B13" s="799" t="s">
        <v>56</v>
      </c>
      <c r="C13" s="800">
        <v>194.91666666666666</v>
      </c>
      <c r="D13" s="800">
        <v>212.60666666666665</v>
      </c>
      <c r="E13" s="800">
        <v>211.47</v>
      </c>
      <c r="F13" s="800"/>
      <c r="G13" s="801"/>
      <c r="H13" s="801"/>
      <c r="I13" s="801"/>
      <c r="J13" s="801"/>
      <c r="K13" s="801"/>
      <c r="L13" s="801"/>
      <c r="M13" s="801"/>
      <c r="N13" s="801"/>
      <c r="O13" s="802">
        <v>206.33</v>
      </c>
      <c r="P13" s="798"/>
    </row>
    <row r="14" spans="1:16" s="733" customFormat="1" ht="15.75" thickBot="1">
      <c r="A14" s="1061"/>
      <c r="B14" s="803" t="s">
        <v>57</v>
      </c>
      <c r="C14" s="804">
        <v>168.7428571428571</v>
      </c>
      <c r="D14" s="804">
        <v>179.16538461538462</v>
      </c>
      <c r="E14" s="804">
        <v>190.39384615384614</v>
      </c>
      <c r="F14" s="804"/>
      <c r="G14" s="805"/>
      <c r="H14" s="805"/>
      <c r="I14" s="805"/>
      <c r="J14" s="805"/>
      <c r="K14" s="805"/>
      <c r="L14" s="805"/>
      <c r="M14" s="805"/>
      <c r="N14" s="805"/>
      <c r="O14" s="806">
        <v>177.14</v>
      </c>
      <c r="P14" s="798"/>
    </row>
    <row r="15" spans="1:16" ht="13.5" thickBot="1">
      <c r="A15" s="1061" t="s">
        <v>60</v>
      </c>
      <c r="B15" s="799" t="s">
        <v>54</v>
      </c>
      <c r="C15" s="800">
        <v>89.041818181818186</v>
      </c>
      <c r="D15" s="800">
        <v>92.830000000000013</v>
      </c>
      <c r="E15" s="800">
        <v>88.608999999999995</v>
      </c>
      <c r="F15" s="800"/>
      <c r="G15" s="801"/>
      <c r="H15" s="801"/>
      <c r="I15" s="801"/>
      <c r="J15" s="801"/>
      <c r="K15" s="801"/>
      <c r="L15" s="801"/>
      <c r="M15" s="801"/>
      <c r="N15" s="801"/>
      <c r="O15" s="802">
        <v>89.95</v>
      </c>
      <c r="P15" s="798"/>
    </row>
    <row r="16" spans="1:16" ht="13.5" thickBot="1">
      <c r="A16" s="1061"/>
      <c r="B16" s="799" t="s">
        <v>61</v>
      </c>
      <c r="C16" s="800">
        <v>117.16499999999999</v>
      </c>
      <c r="D16" s="800">
        <v>119.95500000000001</v>
      </c>
      <c r="E16" s="800">
        <v>119.52500000000001</v>
      </c>
      <c r="F16" s="800"/>
      <c r="G16" s="801"/>
      <c r="H16" s="801"/>
      <c r="I16" s="801"/>
      <c r="J16" s="801"/>
      <c r="K16" s="801"/>
      <c r="L16" s="801"/>
      <c r="M16" s="801"/>
      <c r="N16" s="801"/>
      <c r="O16" s="802">
        <v>118.88</v>
      </c>
      <c r="P16" s="798"/>
    </row>
    <row r="17" spans="1:16" s="733" customFormat="1" ht="15.75" thickBot="1">
      <c r="A17" s="1061"/>
      <c r="B17" s="803" t="s">
        <v>57</v>
      </c>
      <c r="C17" s="804">
        <v>96.541333333333341</v>
      </c>
      <c r="D17" s="804">
        <v>100.58</v>
      </c>
      <c r="E17" s="804">
        <v>97.442142857142855</v>
      </c>
      <c r="F17" s="804"/>
      <c r="G17" s="805"/>
      <c r="H17" s="805"/>
      <c r="I17" s="805"/>
      <c r="J17" s="805"/>
      <c r="K17" s="805"/>
      <c r="L17" s="805"/>
      <c r="M17" s="805"/>
      <c r="N17" s="805"/>
      <c r="O17" s="806">
        <v>97.67</v>
      </c>
      <c r="P17" s="798"/>
    </row>
    <row r="18" spans="1:16" ht="13.5" thickBot="1">
      <c r="A18" s="1061" t="s">
        <v>62</v>
      </c>
      <c r="B18" s="799" t="s">
        <v>54</v>
      </c>
      <c r="C18" s="800">
        <v>100.30799999999999</v>
      </c>
      <c r="D18" s="800">
        <v>102.41199999999999</v>
      </c>
      <c r="E18" s="800">
        <v>102.69800000000001</v>
      </c>
      <c r="F18" s="800"/>
      <c r="G18" s="801"/>
      <c r="H18" s="801"/>
      <c r="I18" s="801"/>
      <c r="J18" s="801"/>
      <c r="K18" s="801"/>
      <c r="L18" s="801"/>
      <c r="M18" s="801"/>
      <c r="N18" s="801"/>
      <c r="O18" s="802">
        <v>101.81</v>
      </c>
      <c r="P18" s="798"/>
    </row>
    <row r="19" spans="1:16" ht="13.5" thickBot="1">
      <c r="A19" s="1061"/>
      <c r="B19" s="799" t="s">
        <v>55</v>
      </c>
      <c r="C19" s="800">
        <v>152.32</v>
      </c>
      <c r="D19" s="800">
        <v>156.61500000000001</v>
      </c>
      <c r="E19" s="800">
        <v>156.965</v>
      </c>
      <c r="F19" s="800"/>
      <c r="G19" s="801"/>
      <c r="H19" s="801"/>
      <c r="I19" s="801"/>
      <c r="J19" s="801"/>
      <c r="K19" s="801"/>
      <c r="L19" s="801"/>
      <c r="M19" s="801"/>
      <c r="N19" s="801"/>
      <c r="O19" s="802">
        <v>155.30000000000001</v>
      </c>
      <c r="P19" s="798"/>
    </row>
    <row r="20" spans="1:16" s="733" customFormat="1" ht="15.75" thickBot="1">
      <c r="A20" s="1061"/>
      <c r="B20" s="803" t="s">
        <v>57</v>
      </c>
      <c r="C20" s="804">
        <v>115.16857142857144</v>
      </c>
      <c r="D20" s="804">
        <v>117.89857142857143</v>
      </c>
      <c r="E20" s="804">
        <v>118.20285714285713</v>
      </c>
      <c r="F20" s="804"/>
      <c r="G20" s="805"/>
      <c r="H20" s="805"/>
      <c r="I20" s="805"/>
      <c r="J20" s="805"/>
      <c r="K20" s="805"/>
      <c r="L20" s="805"/>
      <c r="M20" s="805"/>
      <c r="N20" s="805"/>
      <c r="O20" s="806">
        <v>117.09</v>
      </c>
      <c r="P20" s="798"/>
    </row>
    <row r="21" spans="1:16" s="736" customFormat="1" ht="16.5" thickBot="1">
      <c r="A21" s="1066" t="s">
        <v>80</v>
      </c>
      <c r="B21" s="1067"/>
      <c r="C21" s="807">
        <v>133.41336538461536</v>
      </c>
      <c r="D21" s="807">
        <v>136.03</v>
      </c>
      <c r="E21" s="807">
        <v>134.15359223300973</v>
      </c>
      <c r="F21" s="807"/>
      <c r="G21" s="808"/>
      <c r="H21" s="808"/>
      <c r="I21" s="808"/>
      <c r="J21" s="808"/>
      <c r="K21" s="808"/>
      <c r="L21" s="808"/>
      <c r="M21" s="808"/>
      <c r="N21" s="808"/>
      <c r="O21" s="809">
        <v>133.83000000000001</v>
      </c>
      <c r="P21" s="798"/>
    </row>
    <row r="22" spans="1:16" ht="13.5" thickBot="1"/>
    <row r="23" spans="1:16" ht="24.95" customHeight="1" thickBot="1">
      <c r="A23" s="1036" t="s">
        <v>146</v>
      </c>
      <c r="B23" s="1037"/>
      <c r="C23" s="1037"/>
      <c r="D23" s="1037"/>
      <c r="E23" s="1037"/>
      <c r="F23" s="1037"/>
      <c r="G23" s="1037"/>
      <c r="H23" s="1037"/>
      <c r="I23" s="1037"/>
      <c r="J23" s="1037"/>
      <c r="K23" s="1037"/>
      <c r="L23" s="1037"/>
      <c r="M23" s="1037"/>
      <c r="N23" s="1037"/>
      <c r="O23" s="1038"/>
    </row>
    <row r="24" spans="1:16" ht="12.75" customHeight="1">
      <c r="A24" s="1046" t="s">
        <v>50</v>
      </c>
      <c r="B24" s="1048" t="s">
        <v>87</v>
      </c>
      <c r="C24" s="810" t="s">
        <v>108</v>
      </c>
      <c r="D24" s="810" t="s">
        <v>109</v>
      </c>
      <c r="E24" s="810" t="s">
        <v>110</v>
      </c>
      <c r="F24" s="810" t="s">
        <v>111</v>
      </c>
      <c r="G24" s="810" t="s">
        <v>112</v>
      </c>
      <c r="H24" s="810" t="s">
        <v>113</v>
      </c>
      <c r="I24" s="810" t="s">
        <v>88</v>
      </c>
      <c r="J24" s="810" t="s">
        <v>89</v>
      </c>
      <c r="K24" s="810" t="s">
        <v>90</v>
      </c>
      <c r="L24" s="810" t="s">
        <v>91</v>
      </c>
      <c r="M24" s="810" t="s">
        <v>92</v>
      </c>
      <c r="N24" s="810" t="s">
        <v>93</v>
      </c>
      <c r="O24" s="811" t="s">
        <v>16</v>
      </c>
    </row>
    <row r="25" spans="1:16" ht="13.5" thickBot="1">
      <c r="A25" s="1047"/>
      <c r="B25" s="1049"/>
      <c r="C25" s="722" t="s">
        <v>100</v>
      </c>
      <c r="D25" s="722" t="s">
        <v>100</v>
      </c>
      <c r="E25" s="722" t="s">
        <v>100</v>
      </c>
      <c r="F25" s="722" t="s">
        <v>100</v>
      </c>
      <c r="G25" s="722" t="s">
        <v>100</v>
      </c>
      <c r="H25" s="722" t="s">
        <v>100</v>
      </c>
      <c r="I25" s="722" t="s">
        <v>100</v>
      </c>
      <c r="J25" s="722" t="s">
        <v>100</v>
      </c>
      <c r="K25" s="722" t="s">
        <v>100</v>
      </c>
      <c r="L25" s="722" t="s">
        <v>100</v>
      </c>
      <c r="M25" s="722" t="s">
        <v>100</v>
      </c>
      <c r="N25" s="722" t="s">
        <v>100</v>
      </c>
      <c r="O25" s="723" t="s">
        <v>100</v>
      </c>
    </row>
    <row r="26" spans="1:16" ht="12.75" customHeight="1" thickBot="1">
      <c r="A26" s="1065" t="s">
        <v>79</v>
      </c>
      <c r="B26" s="794" t="s">
        <v>54</v>
      </c>
      <c r="C26" s="795">
        <v>132.62076923076921</v>
      </c>
      <c r="D26" s="795">
        <v>130.61769230769229</v>
      </c>
      <c r="E26" s="795">
        <v>123.538</v>
      </c>
      <c r="F26" s="795"/>
      <c r="G26" s="795"/>
      <c r="H26" s="795"/>
      <c r="I26" s="795"/>
      <c r="J26" s="795"/>
      <c r="K26" s="795"/>
      <c r="L26" s="795"/>
      <c r="M26" s="795"/>
      <c r="N26" s="795"/>
      <c r="O26" s="797">
        <v>123.8</v>
      </c>
    </row>
    <row r="27" spans="1:16" ht="13.5" thickBot="1">
      <c r="A27" s="1061"/>
      <c r="B27" s="799" t="s">
        <v>55</v>
      </c>
      <c r="C27" s="800">
        <v>131.66200000000001</v>
      </c>
      <c r="D27" s="800">
        <v>134.51</v>
      </c>
      <c r="E27" s="800">
        <v>135.76800000000003</v>
      </c>
      <c r="F27" s="800"/>
      <c r="G27" s="800"/>
      <c r="H27" s="800"/>
      <c r="I27" s="800"/>
      <c r="J27" s="800"/>
      <c r="K27" s="800"/>
      <c r="L27" s="800"/>
      <c r="M27" s="800"/>
      <c r="N27" s="800"/>
      <c r="O27" s="802">
        <v>133.97999999999999</v>
      </c>
    </row>
    <row r="28" spans="1:16" ht="13.5" thickBot="1">
      <c r="A28" s="1061"/>
      <c r="B28" s="799" t="s">
        <v>56</v>
      </c>
      <c r="C28" s="800">
        <v>197.58733333333331</v>
      </c>
      <c r="D28" s="800">
        <v>213.90066666666664</v>
      </c>
      <c r="E28" s="800">
        <v>201.71533333333338</v>
      </c>
      <c r="F28" s="800"/>
      <c r="G28" s="800"/>
      <c r="H28" s="800"/>
      <c r="I28" s="800"/>
      <c r="J28" s="800"/>
      <c r="K28" s="800"/>
      <c r="L28" s="800"/>
      <c r="M28" s="800"/>
      <c r="N28" s="800"/>
      <c r="O28" s="802">
        <v>204.4</v>
      </c>
    </row>
    <row r="29" spans="1:16" ht="15" thickBot="1">
      <c r="A29" s="1061"/>
      <c r="B29" s="803" t="s">
        <v>57</v>
      </c>
      <c r="C29" s="804">
        <v>162.00575757575757</v>
      </c>
      <c r="D29" s="804">
        <v>169.06333333333333</v>
      </c>
      <c r="E29" s="804">
        <v>158.78971428571433</v>
      </c>
      <c r="F29" s="804"/>
      <c r="G29" s="804"/>
      <c r="H29" s="804"/>
      <c r="I29" s="804"/>
      <c r="J29" s="804"/>
      <c r="K29" s="804"/>
      <c r="L29" s="804"/>
      <c r="M29" s="804"/>
      <c r="N29" s="804"/>
      <c r="O29" s="806">
        <v>159.80000000000001</v>
      </c>
    </row>
    <row r="30" spans="1:16" ht="13.5" thickBot="1">
      <c r="A30" s="1061" t="s">
        <v>58</v>
      </c>
      <c r="B30" s="799" t="s">
        <v>54</v>
      </c>
      <c r="C30" s="800">
        <v>108.6567857142857</v>
      </c>
      <c r="D30" s="800">
        <v>104.92517241379311</v>
      </c>
      <c r="E30" s="800">
        <v>105.92241379310344</v>
      </c>
      <c r="F30" s="800"/>
      <c r="G30" s="800"/>
      <c r="H30" s="800"/>
      <c r="I30" s="800"/>
      <c r="J30" s="800"/>
      <c r="K30" s="800"/>
      <c r="L30" s="800"/>
      <c r="M30" s="800"/>
      <c r="N30" s="800"/>
      <c r="O30" s="802">
        <v>106.33</v>
      </c>
    </row>
    <row r="31" spans="1:16" ht="13.5" thickBot="1">
      <c r="A31" s="1061"/>
      <c r="B31" s="799" t="s">
        <v>55</v>
      </c>
      <c r="C31" s="800">
        <v>146.38166666666666</v>
      </c>
      <c r="D31" s="800">
        <v>149.785</v>
      </c>
      <c r="E31" s="800">
        <v>141.46666666666667</v>
      </c>
      <c r="F31" s="800"/>
      <c r="G31" s="800"/>
      <c r="H31" s="800"/>
      <c r="I31" s="800"/>
      <c r="J31" s="800"/>
      <c r="K31" s="800"/>
      <c r="L31" s="800"/>
      <c r="M31" s="800"/>
      <c r="N31" s="800"/>
      <c r="O31" s="802">
        <v>145.88</v>
      </c>
    </row>
    <row r="32" spans="1:16" ht="15" thickBot="1">
      <c r="A32" s="1061"/>
      <c r="B32" s="803" t="s">
        <v>57</v>
      </c>
      <c r="C32" s="804">
        <v>115.31411764705882</v>
      </c>
      <c r="D32" s="804">
        <v>112.61542857142857</v>
      </c>
      <c r="E32" s="804">
        <v>112.01571428571427</v>
      </c>
      <c r="F32" s="804"/>
      <c r="G32" s="804"/>
      <c r="H32" s="804"/>
      <c r="I32" s="804"/>
      <c r="J32" s="804"/>
      <c r="K32" s="804"/>
      <c r="L32" s="804"/>
      <c r="M32" s="804"/>
      <c r="N32" s="804"/>
      <c r="O32" s="806">
        <v>113.11</v>
      </c>
    </row>
    <row r="33" spans="1:15" ht="13.5" thickBot="1">
      <c r="A33" s="1061" t="s">
        <v>59</v>
      </c>
      <c r="B33" s="799" t="s">
        <v>54</v>
      </c>
      <c r="C33" s="800">
        <v>84.012500000000003</v>
      </c>
      <c r="D33" s="800">
        <v>82.382499999999993</v>
      </c>
      <c r="E33" s="800">
        <v>92.727999999999994</v>
      </c>
      <c r="F33" s="800"/>
      <c r="G33" s="800"/>
      <c r="H33" s="800"/>
      <c r="I33" s="800"/>
      <c r="J33" s="800"/>
      <c r="K33" s="800"/>
      <c r="L33" s="800"/>
      <c r="M33" s="800"/>
      <c r="N33" s="800"/>
      <c r="O33" s="802">
        <v>93.61</v>
      </c>
    </row>
    <row r="34" spans="1:15" ht="13.5" thickBot="1">
      <c r="A34" s="1061"/>
      <c r="B34" s="799" t="s">
        <v>55</v>
      </c>
      <c r="C34" s="800">
        <v>119.21999999999998</v>
      </c>
      <c r="D34" s="800">
        <v>126.90666666666668</v>
      </c>
      <c r="E34" s="800">
        <v>124.42333333333333</v>
      </c>
      <c r="F34" s="800"/>
      <c r="G34" s="800"/>
      <c r="H34" s="800"/>
      <c r="I34" s="800"/>
      <c r="J34" s="800"/>
      <c r="K34" s="800"/>
      <c r="L34" s="800"/>
      <c r="M34" s="800"/>
      <c r="N34" s="800"/>
      <c r="O34" s="802">
        <v>123.52</v>
      </c>
    </row>
    <row r="35" spans="1:15" ht="13.5" thickBot="1">
      <c r="A35" s="1061"/>
      <c r="B35" s="799" t="s">
        <v>56</v>
      </c>
      <c r="C35" s="800">
        <v>204.49</v>
      </c>
      <c r="D35" s="800">
        <v>217.05333333333337</v>
      </c>
      <c r="E35" s="800">
        <v>207.71666666666667</v>
      </c>
      <c r="F35" s="800"/>
      <c r="G35" s="800"/>
      <c r="H35" s="800"/>
      <c r="I35" s="800"/>
      <c r="J35" s="800"/>
      <c r="K35" s="800"/>
      <c r="L35" s="800"/>
      <c r="M35" s="800"/>
      <c r="N35" s="800"/>
      <c r="O35" s="802">
        <v>209.75</v>
      </c>
    </row>
    <row r="36" spans="1:15" ht="15" thickBot="1">
      <c r="A36" s="1061"/>
      <c r="B36" s="803" t="s">
        <v>57</v>
      </c>
      <c r="C36" s="804">
        <v>130.71800000000002</v>
      </c>
      <c r="D36" s="804">
        <v>136.14099999999999</v>
      </c>
      <c r="E36" s="804">
        <v>132.73272727272726</v>
      </c>
      <c r="F36" s="804"/>
      <c r="G36" s="804"/>
      <c r="H36" s="804"/>
      <c r="I36" s="804"/>
      <c r="J36" s="804"/>
      <c r="K36" s="804"/>
      <c r="L36" s="804"/>
      <c r="M36" s="804"/>
      <c r="N36" s="804"/>
      <c r="O36" s="806">
        <v>133.44</v>
      </c>
    </row>
    <row r="37" spans="1:15" ht="13.5" thickBot="1">
      <c r="A37" s="1061" t="s">
        <v>60</v>
      </c>
      <c r="B37" s="799" t="s">
        <v>54</v>
      </c>
      <c r="C37" s="800">
        <v>102.29636363636364</v>
      </c>
      <c r="D37" s="800">
        <v>99.235454545454544</v>
      </c>
      <c r="E37" s="800">
        <v>101.43454545454546</v>
      </c>
      <c r="F37" s="800"/>
      <c r="G37" s="800"/>
      <c r="H37" s="800"/>
      <c r="I37" s="800"/>
      <c r="J37" s="800"/>
      <c r="K37" s="800"/>
      <c r="L37" s="800"/>
      <c r="M37" s="800"/>
      <c r="N37" s="800"/>
      <c r="O37" s="802">
        <v>100.99</v>
      </c>
    </row>
    <row r="38" spans="1:15" ht="13.5" thickBot="1">
      <c r="A38" s="1061"/>
      <c r="B38" s="799" t="s">
        <v>61</v>
      </c>
      <c r="C38" s="800">
        <v>119.4075</v>
      </c>
      <c r="D38" s="800">
        <v>122.58250000000001</v>
      </c>
      <c r="E38" s="800">
        <v>119.02</v>
      </c>
      <c r="F38" s="800"/>
      <c r="G38" s="800"/>
      <c r="H38" s="800"/>
      <c r="I38" s="800"/>
      <c r="J38" s="800"/>
      <c r="K38" s="800"/>
      <c r="L38" s="800"/>
      <c r="M38" s="800"/>
      <c r="N38" s="800"/>
      <c r="O38" s="802">
        <v>120.34</v>
      </c>
    </row>
    <row r="39" spans="1:15" ht="15" thickBot="1">
      <c r="A39" s="1061"/>
      <c r="B39" s="803" t="s">
        <v>57</v>
      </c>
      <c r="C39" s="804">
        <v>106.85933333333332</v>
      </c>
      <c r="D39" s="804">
        <v>105.46133333333334</v>
      </c>
      <c r="E39" s="804">
        <v>106.124</v>
      </c>
      <c r="F39" s="804"/>
      <c r="G39" s="804"/>
      <c r="H39" s="804"/>
      <c r="I39" s="804"/>
      <c r="J39" s="804"/>
      <c r="K39" s="804"/>
      <c r="L39" s="804"/>
      <c r="M39" s="804"/>
      <c r="N39" s="804"/>
      <c r="O39" s="806">
        <v>106.15</v>
      </c>
    </row>
    <row r="40" spans="1:15" ht="13.5" thickBot="1">
      <c r="A40" s="1061" t="s">
        <v>62</v>
      </c>
      <c r="B40" s="799" t="s">
        <v>54</v>
      </c>
      <c r="C40" s="800">
        <v>100.87</v>
      </c>
      <c r="D40" s="800">
        <v>101.65799999999999</v>
      </c>
      <c r="E40" s="800">
        <v>99.47</v>
      </c>
      <c r="F40" s="800"/>
      <c r="G40" s="800"/>
      <c r="H40" s="800"/>
      <c r="I40" s="800"/>
      <c r="J40" s="800"/>
      <c r="K40" s="800"/>
      <c r="L40" s="800"/>
      <c r="M40" s="800"/>
      <c r="N40" s="800"/>
      <c r="O40" s="802">
        <v>100.66</v>
      </c>
    </row>
    <row r="41" spans="1:15" ht="13.5" thickBot="1">
      <c r="A41" s="1061"/>
      <c r="B41" s="799" t="s">
        <v>55</v>
      </c>
      <c r="C41" s="800">
        <v>162</v>
      </c>
      <c r="D41" s="800">
        <v>162.29</v>
      </c>
      <c r="E41" s="800">
        <v>161.55000000000001</v>
      </c>
      <c r="F41" s="800"/>
      <c r="G41" s="800"/>
      <c r="H41" s="800"/>
      <c r="I41" s="800"/>
      <c r="J41" s="800"/>
      <c r="K41" s="800"/>
      <c r="L41" s="800"/>
      <c r="M41" s="800"/>
      <c r="N41" s="800"/>
      <c r="O41" s="802">
        <v>161.94999999999999</v>
      </c>
    </row>
    <row r="42" spans="1:15" ht="15" thickBot="1">
      <c r="A42" s="1061"/>
      <c r="B42" s="803" t="s">
        <v>57</v>
      </c>
      <c r="C42" s="804">
        <v>118.33</v>
      </c>
      <c r="D42" s="804">
        <v>118.98142857142855</v>
      </c>
      <c r="E42" s="804">
        <v>117.20714285714287</v>
      </c>
      <c r="F42" s="804"/>
      <c r="G42" s="804"/>
      <c r="H42" s="804"/>
      <c r="I42" s="804"/>
      <c r="J42" s="804"/>
      <c r="K42" s="804"/>
      <c r="L42" s="804"/>
      <c r="M42" s="804"/>
      <c r="N42" s="804"/>
      <c r="O42" s="806">
        <v>118.17</v>
      </c>
    </row>
    <row r="43" spans="1:15" ht="15.75" thickBot="1">
      <c r="A43" s="1066" t="s">
        <v>80</v>
      </c>
      <c r="B43" s="1067"/>
      <c r="C43" s="807">
        <v>131.37</v>
      </c>
      <c r="D43" s="807">
        <v>132.9683</v>
      </c>
      <c r="E43" s="807">
        <v>129.61708737864078</v>
      </c>
      <c r="F43" s="807"/>
      <c r="G43" s="807"/>
      <c r="H43" s="807"/>
      <c r="I43" s="807"/>
      <c r="J43" s="807"/>
      <c r="K43" s="807"/>
      <c r="L43" s="807"/>
      <c r="M43" s="807"/>
      <c r="N43" s="807"/>
      <c r="O43" s="809">
        <v>130.47999999999999</v>
      </c>
    </row>
    <row r="44" spans="1:15" ht="13.5" thickBot="1"/>
    <row r="45" spans="1:15" ht="24.95" customHeight="1" thickBot="1">
      <c r="A45" s="1036" t="s">
        <v>147</v>
      </c>
      <c r="B45" s="1037"/>
      <c r="C45" s="1037"/>
      <c r="D45" s="1037"/>
      <c r="E45" s="1037"/>
      <c r="F45" s="1037"/>
      <c r="G45" s="1037"/>
      <c r="H45" s="1037"/>
      <c r="I45" s="1037"/>
      <c r="J45" s="1037"/>
      <c r="K45" s="1037"/>
      <c r="L45" s="1037"/>
      <c r="M45" s="1037"/>
      <c r="N45" s="1037"/>
      <c r="O45" s="1038"/>
    </row>
    <row r="46" spans="1:15" ht="12.75" customHeight="1">
      <c r="A46" s="1046" t="s">
        <v>50</v>
      </c>
      <c r="B46" s="1048" t="s">
        <v>87</v>
      </c>
      <c r="C46" s="1048" t="s">
        <v>121</v>
      </c>
      <c r="D46" s="1048" t="s">
        <v>122</v>
      </c>
      <c r="E46" s="1048" t="s">
        <v>123</v>
      </c>
      <c r="F46" s="1048" t="s">
        <v>124</v>
      </c>
      <c r="G46" s="1048" t="s">
        <v>125</v>
      </c>
      <c r="H46" s="1048" t="s">
        <v>126</v>
      </c>
      <c r="I46" s="1048" t="s">
        <v>115</v>
      </c>
      <c r="J46" s="1048" t="s">
        <v>116</v>
      </c>
      <c r="K46" s="1048" t="s">
        <v>117</v>
      </c>
      <c r="L46" s="1048" t="s">
        <v>118</v>
      </c>
      <c r="M46" s="1048" t="s">
        <v>119</v>
      </c>
      <c r="N46" s="1048" t="s">
        <v>120</v>
      </c>
      <c r="O46" s="721" t="s">
        <v>16</v>
      </c>
    </row>
    <row r="47" spans="1:15" ht="13.5" thickBot="1">
      <c r="A47" s="1047"/>
      <c r="B47" s="1049"/>
      <c r="C47" s="1049"/>
      <c r="D47" s="1049"/>
      <c r="E47" s="1049"/>
      <c r="F47" s="1049"/>
      <c r="G47" s="1049"/>
      <c r="H47" s="1049"/>
      <c r="I47" s="1049"/>
      <c r="J47" s="1049"/>
      <c r="K47" s="1049"/>
      <c r="L47" s="1049"/>
      <c r="M47" s="1049"/>
      <c r="N47" s="1049"/>
      <c r="O47" s="723" t="s">
        <v>148</v>
      </c>
    </row>
    <row r="48" spans="1:15" ht="13.5" thickBot="1">
      <c r="A48" s="1065" t="s">
        <v>79</v>
      </c>
      <c r="B48" s="794" t="s">
        <v>54</v>
      </c>
      <c r="C48" s="812">
        <v>-9.662093186471276E-3</v>
      </c>
      <c r="D48" s="812">
        <v>-5.5995035423402367E-2</v>
      </c>
      <c r="E48" s="812">
        <v>9.9422849649501936E-3</v>
      </c>
      <c r="F48" s="812"/>
      <c r="G48" s="812"/>
      <c r="H48" s="812"/>
      <c r="I48" s="812"/>
      <c r="J48" s="812"/>
      <c r="K48" s="812"/>
      <c r="L48" s="812"/>
      <c r="M48" s="812"/>
      <c r="N48" s="812"/>
      <c r="O48" s="813">
        <v>2.1567043618739918E-2</v>
      </c>
    </row>
    <row r="49" spans="1:15" ht="13.5" thickBot="1">
      <c r="A49" s="1061"/>
      <c r="B49" s="799" t="s">
        <v>55</v>
      </c>
      <c r="C49" s="814">
        <v>3.6305084230833506E-2</v>
      </c>
      <c r="D49" s="814">
        <v>3.7261170173221329E-2</v>
      </c>
      <c r="E49" s="814">
        <v>5.1101879677095917E-2</v>
      </c>
      <c r="F49" s="814"/>
      <c r="G49" s="814"/>
      <c r="H49" s="814"/>
      <c r="I49" s="814"/>
      <c r="J49" s="814"/>
      <c r="K49" s="814"/>
      <c r="L49" s="814"/>
      <c r="M49" s="814"/>
      <c r="N49" s="814"/>
      <c r="O49" s="815">
        <v>4.1648007165248642E-2</v>
      </c>
    </row>
    <row r="50" spans="1:15" ht="13.5" thickBot="1">
      <c r="A50" s="1061"/>
      <c r="B50" s="799" t="s">
        <v>56</v>
      </c>
      <c r="C50" s="816">
        <v>2.24272136203067E-2</v>
      </c>
      <c r="D50" s="814">
        <v>6.8661154242938395E-3</v>
      </c>
      <c r="E50" s="814">
        <v>3.9854844946508476E-2</v>
      </c>
      <c r="F50" s="814"/>
      <c r="G50" s="814"/>
      <c r="H50" s="814"/>
      <c r="I50" s="814"/>
      <c r="J50" s="814"/>
      <c r="K50" s="814"/>
      <c r="L50" s="814"/>
      <c r="M50" s="814"/>
      <c r="N50" s="814"/>
      <c r="O50" s="815">
        <v>2.274951076320942E-2</v>
      </c>
    </row>
    <row r="51" spans="1:15" ht="15" thickBot="1">
      <c r="A51" s="1061"/>
      <c r="B51" s="803" t="s">
        <v>57</v>
      </c>
      <c r="C51" s="817">
        <v>-3.1355663254267817E-3</v>
      </c>
      <c r="D51" s="817">
        <v>-3.0440597540697868E-2</v>
      </c>
      <c r="E51" s="817">
        <v>2.4434882032261403E-2</v>
      </c>
      <c r="F51" s="817"/>
      <c r="G51" s="817"/>
      <c r="H51" s="817"/>
      <c r="I51" s="817"/>
      <c r="J51" s="817"/>
      <c r="K51" s="817"/>
      <c r="L51" s="817"/>
      <c r="M51" s="817"/>
      <c r="N51" s="817"/>
      <c r="O51" s="818">
        <v>1.8085106382978635E-2</v>
      </c>
    </row>
    <row r="52" spans="1:15" ht="13.5" thickBot="1">
      <c r="A52" s="1061" t="s">
        <v>58</v>
      </c>
      <c r="B52" s="799" t="s">
        <v>54</v>
      </c>
      <c r="C52" s="814">
        <v>-7.4237435295682372E-2</v>
      </c>
      <c r="D52" s="814">
        <v>-4.9978650947157255E-2</v>
      </c>
      <c r="E52" s="814">
        <v>-0.12703399256666961</v>
      </c>
      <c r="F52" s="814"/>
      <c r="G52" s="814"/>
      <c r="H52" s="814"/>
      <c r="I52" s="814"/>
      <c r="J52" s="814"/>
      <c r="K52" s="814"/>
      <c r="L52" s="814"/>
      <c r="M52" s="814"/>
      <c r="N52" s="814"/>
      <c r="O52" s="815">
        <v>-8.9250446722467736E-2</v>
      </c>
    </row>
    <row r="53" spans="1:15" ht="13.5" thickBot="1">
      <c r="A53" s="1061"/>
      <c r="B53" s="799" t="s">
        <v>55</v>
      </c>
      <c r="C53" s="814">
        <v>-5.6097644286055709E-2</v>
      </c>
      <c r="D53" s="814">
        <v>-8.742530961044144E-2</v>
      </c>
      <c r="E53" s="814">
        <v>-5.9401508011310306E-2</v>
      </c>
      <c r="F53" s="814"/>
      <c r="G53" s="814"/>
      <c r="H53" s="814"/>
      <c r="I53" s="814"/>
      <c r="J53" s="814"/>
      <c r="K53" s="814"/>
      <c r="L53" s="814"/>
      <c r="M53" s="814"/>
      <c r="N53" s="814"/>
      <c r="O53" s="815">
        <v>-6.7932547299149965E-2</v>
      </c>
    </row>
    <row r="54" spans="1:15" ht="15" thickBot="1">
      <c r="A54" s="1061"/>
      <c r="B54" s="803" t="s">
        <v>57</v>
      </c>
      <c r="C54" s="817">
        <v>-6.6579490037442499E-2</v>
      </c>
      <c r="D54" s="817">
        <v>-5.3235299527595918E-2</v>
      </c>
      <c r="E54" s="817">
        <v>-0.10862614745998431</v>
      </c>
      <c r="F54" s="817"/>
      <c r="G54" s="817"/>
      <c r="H54" s="817"/>
      <c r="I54" s="817"/>
      <c r="J54" s="817"/>
      <c r="K54" s="817"/>
      <c r="L54" s="817"/>
      <c r="M54" s="817"/>
      <c r="N54" s="817"/>
      <c r="O54" s="818">
        <v>-8.0894704270179515E-2</v>
      </c>
    </row>
    <row r="55" spans="1:15" ht="13.5" thickBot="1">
      <c r="A55" s="1061" t="s">
        <v>59</v>
      </c>
      <c r="B55" s="799" t="s">
        <v>54</v>
      </c>
      <c r="C55" s="814">
        <v>8.9044289044289085E-2</v>
      </c>
      <c r="D55" s="814">
        <v>-2.6031013868236506E-2</v>
      </c>
      <c r="E55" s="814">
        <v>-0.14819687688724001</v>
      </c>
      <c r="F55" s="814"/>
      <c r="G55" s="814"/>
      <c r="H55" s="814"/>
      <c r="I55" s="814"/>
      <c r="J55" s="814"/>
      <c r="K55" s="814"/>
      <c r="L55" s="814"/>
      <c r="M55" s="814"/>
      <c r="N55" s="814"/>
      <c r="O55" s="815">
        <v>-3.9525691699604772E-2</v>
      </c>
    </row>
    <row r="56" spans="1:15" ht="13.5" thickBot="1">
      <c r="A56" s="1061"/>
      <c r="B56" s="799" t="s">
        <v>55</v>
      </c>
      <c r="C56" s="814">
        <v>1.0612145613152155</v>
      </c>
      <c r="D56" s="814">
        <v>1.0332107585627226</v>
      </c>
      <c r="E56" s="814">
        <v>1.323969244782597</v>
      </c>
      <c r="F56" s="814"/>
      <c r="G56" s="814"/>
      <c r="H56" s="814"/>
      <c r="I56" s="814"/>
      <c r="J56" s="814"/>
      <c r="K56" s="814"/>
      <c r="L56" s="814"/>
      <c r="M56" s="814"/>
      <c r="N56" s="814"/>
      <c r="O56" s="815">
        <v>1.1398154145077721</v>
      </c>
    </row>
    <row r="57" spans="1:15" ht="13.5" thickBot="1">
      <c r="A57" s="1061"/>
      <c r="B57" s="799" t="s">
        <v>56</v>
      </c>
      <c r="C57" s="814">
        <v>-4.681565520726369E-2</v>
      </c>
      <c r="D57" s="814">
        <v>-2.0486516370784667E-2</v>
      </c>
      <c r="E57" s="814">
        <v>1.8069485677605697E-2</v>
      </c>
      <c r="F57" s="814"/>
      <c r="G57" s="814"/>
      <c r="H57" s="814"/>
      <c r="I57" s="814"/>
      <c r="J57" s="814"/>
      <c r="K57" s="814"/>
      <c r="L57" s="814"/>
      <c r="M57" s="814"/>
      <c r="N57" s="814"/>
      <c r="O57" s="815">
        <v>-1.630512514898683E-2</v>
      </c>
    </row>
    <row r="58" spans="1:15" ht="15" thickBot="1">
      <c r="A58" s="1061"/>
      <c r="B58" s="803" t="s">
        <v>57</v>
      </c>
      <c r="C58" s="817">
        <v>0.29089228065650546</v>
      </c>
      <c r="D58" s="817">
        <v>0.31602812242737044</v>
      </c>
      <c r="E58" s="817">
        <v>0.43441523477960342</v>
      </c>
      <c r="F58" s="817"/>
      <c r="G58" s="817"/>
      <c r="H58" s="817"/>
      <c r="I58" s="817"/>
      <c r="J58" s="817"/>
      <c r="K58" s="817"/>
      <c r="L58" s="817"/>
      <c r="M58" s="817"/>
      <c r="N58" s="817"/>
      <c r="O58" s="818">
        <v>0.32748800959232605</v>
      </c>
    </row>
    <row r="59" spans="1:15" ht="13.5" thickBot="1">
      <c r="A59" s="1061" t="s">
        <v>60</v>
      </c>
      <c r="B59" s="799" t="s">
        <v>54</v>
      </c>
      <c r="C59" s="814">
        <v>-0.12957005492064053</v>
      </c>
      <c r="D59" s="814">
        <v>-6.4548044595498177E-2</v>
      </c>
      <c r="E59" s="814">
        <v>-0.12644159242861502</v>
      </c>
      <c r="F59" s="814"/>
      <c r="G59" s="814"/>
      <c r="H59" s="814"/>
      <c r="I59" s="814"/>
      <c r="J59" s="814"/>
      <c r="K59" s="814"/>
      <c r="L59" s="814"/>
      <c r="M59" s="814"/>
      <c r="N59" s="814"/>
      <c r="O59" s="815">
        <v>-0.10931775423309231</v>
      </c>
    </row>
    <row r="60" spans="1:15" ht="13.5" thickBot="1">
      <c r="A60" s="1061"/>
      <c r="B60" s="799" t="s">
        <v>61</v>
      </c>
      <c r="C60" s="814">
        <v>-1.878022737265253E-2</v>
      </c>
      <c r="D60" s="814">
        <v>-2.1434544082556625E-2</v>
      </c>
      <c r="E60" s="814">
        <v>4.2429843723744724E-3</v>
      </c>
      <c r="F60" s="814"/>
      <c r="G60" s="814"/>
      <c r="H60" s="814"/>
      <c r="I60" s="814"/>
      <c r="J60" s="814"/>
      <c r="K60" s="814"/>
      <c r="L60" s="814"/>
      <c r="M60" s="814"/>
      <c r="N60" s="814"/>
      <c r="O60" s="815">
        <v>-1.2132291839787335E-2</v>
      </c>
    </row>
    <row r="61" spans="1:15" ht="15" thickBot="1">
      <c r="A61" s="1061"/>
      <c r="B61" s="803" t="s">
        <v>57</v>
      </c>
      <c r="C61" s="817">
        <v>-9.6556844200163305E-2</v>
      </c>
      <c r="D61" s="817">
        <v>-4.6285526448872356E-2</v>
      </c>
      <c r="E61" s="817">
        <v>-8.1808612027978025E-2</v>
      </c>
      <c r="F61" s="817"/>
      <c r="G61" s="817"/>
      <c r="H61" s="817"/>
      <c r="I61" s="817"/>
      <c r="J61" s="817"/>
      <c r="K61" s="817"/>
      <c r="L61" s="817"/>
      <c r="M61" s="817"/>
      <c r="N61" s="817"/>
      <c r="O61" s="818">
        <v>-7.9886952425812563E-2</v>
      </c>
    </row>
    <row r="62" spans="1:15" ht="13.5" thickBot="1">
      <c r="A62" s="1061" t="s">
        <v>62</v>
      </c>
      <c r="B62" s="799" t="s">
        <v>54</v>
      </c>
      <c r="C62" s="819">
        <v>-5.5715277089324064E-3</v>
      </c>
      <c r="D62" s="819">
        <v>7.4170257136674436E-3</v>
      </c>
      <c r="E62" s="819">
        <v>3.2451995576555835E-2</v>
      </c>
      <c r="F62" s="819"/>
      <c r="G62" s="819"/>
      <c r="H62" s="819"/>
      <c r="I62" s="819"/>
      <c r="J62" s="819"/>
      <c r="K62" s="819"/>
      <c r="L62" s="819"/>
      <c r="M62" s="819"/>
      <c r="N62" s="819"/>
      <c r="O62" s="820">
        <v>1.1424597655473928E-2</v>
      </c>
    </row>
    <row r="63" spans="1:15" ht="13.5" thickBot="1">
      <c r="A63" s="1062"/>
      <c r="B63" s="821" t="s">
        <v>55</v>
      </c>
      <c r="C63" s="819">
        <v>-5.9753086419753132E-2</v>
      </c>
      <c r="D63" s="819">
        <v>-3.4968266683098055E-2</v>
      </c>
      <c r="E63" s="819">
        <v>-2.8381306097183583E-2</v>
      </c>
      <c r="F63" s="819"/>
      <c r="G63" s="819"/>
      <c r="H63" s="819"/>
      <c r="I63" s="819"/>
      <c r="J63" s="819"/>
      <c r="K63" s="819"/>
      <c r="L63" s="819"/>
      <c r="M63" s="819"/>
      <c r="N63" s="819"/>
      <c r="O63" s="820">
        <v>-4.1062056190182016E-2</v>
      </c>
    </row>
    <row r="64" spans="1:15" ht="15" thickBot="1">
      <c r="A64" s="1062"/>
      <c r="B64" s="822" t="s">
        <v>57</v>
      </c>
      <c r="C64" s="823">
        <v>-2.6717050379688655E-2</v>
      </c>
      <c r="D64" s="823">
        <v>-9.1010601894651721E-3</v>
      </c>
      <c r="E64" s="823">
        <v>8.4953379243095858E-3</v>
      </c>
      <c r="F64" s="823"/>
      <c r="G64" s="823"/>
      <c r="H64" s="823"/>
      <c r="I64" s="823"/>
      <c r="J64" s="823"/>
      <c r="K64" s="823"/>
      <c r="L64" s="823"/>
      <c r="M64" s="823"/>
      <c r="N64" s="823"/>
      <c r="O64" s="824">
        <v>-9.1393754760091244E-3</v>
      </c>
    </row>
    <row r="65" spans="1:15" ht="15.75" thickBot="1">
      <c r="A65" s="1063" t="s">
        <v>80</v>
      </c>
      <c r="B65" s="1064"/>
      <c r="C65" s="825">
        <v>1.5554277115135542E-2</v>
      </c>
      <c r="D65" s="825">
        <v>2.3025788853433503E-2</v>
      </c>
      <c r="E65" s="825">
        <v>3.4999280929039873E-2</v>
      </c>
      <c r="F65" s="825"/>
      <c r="G65" s="825"/>
      <c r="H65" s="825"/>
      <c r="I65" s="825"/>
      <c r="J65" s="825"/>
      <c r="K65" s="825"/>
      <c r="L65" s="825"/>
      <c r="M65" s="825"/>
      <c r="N65" s="825"/>
      <c r="O65" s="826">
        <v>2.5674432863274241E-2</v>
      </c>
    </row>
  </sheetData>
  <mergeCells count="39">
    <mergeCell ref="A11:A14"/>
    <mergeCell ref="A1:O1"/>
    <mergeCell ref="A2:A3"/>
    <mergeCell ref="B2:B3"/>
    <mergeCell ref="A4:A7"/>
    <mergeCell ref="A8:A10"/>
    <mergeCell ref="A43:B43"/>
    <mergeCell ref="A15:A17"/>
    <mergeCell ref="A18:A20"/>
    <mergeCell ref="A21:B21"/>
    <mergeCell ref="A23:O23"/>
    <mergeCell ref="A24:A25"/>
    <mergeCell ref="B24:B25"/>
    <mergeCell ref="A26:A29"/>
    <mergeCell ref="A30:A32"/>
    <mergeCell ref="A33:A36"/>
    <mergeCell ref="A37:A39"/>
    <mergeCell ref="A40:A42"/>
    <mergeCell ref="A48:A51"/>
    <mergeCell ref="A45:O45"/>
    <mergeCell ref="A46:A47"/>
    <mergeCell ref="B46:B47"/>
    <mergeCell ref="C46:C47"/>
    <mergeCell ref="D46:D47"/>
    <mergeCell ref="E46:E47"/>
    <mergeCell ref="F46:F47"/>
    <mergeCell ref="G46:G47"/>
    <mergeCell ref="H46:H47"/>
    <mergeCell ref="I46:I47"/>
    <mergeCell ref="J46:J47"/>
    <mergeCell ref="K46:K47"/>
    <mergeCell ref="L46:L47"/>
    <mergeCell ref="M46:M47"/>
    <mergeCell ref="N46:N47"/>
    <mergeCell ref="A52:A54"/>
    <mergeCell ref="A55:A58"/>
    <mergeCell ref="A59:A61"/>
    <mergeCell ref="A62:A64"/>
    <mergeCell ref="A65:B65"/>
  </mergeCells>
  <printOptions horizontalCentered="1"/>
  <pageMargins left="0" right="0" top="1.25" bottom="1" header="0.5" footer="0.75"/>
  <pageSetup paperSize="5" scale="66" fitToWidth="3" fitToHeight="3" orientation="landscape" r:id="rId1"/>
  <headerFooter alignWithMargins="0">
    <oddHeader>&amp;L&amp;G&amp;C&amp;"Batang,Bold"&amp;20
AVERAGE DAILY RATE $ BY REGION AND NUMBER OF ROOMS</oddHeader>
    <oddFooter>&amp;L&amp;"Arial,Bold"&amp;12Prepared by:  Carlos J.  Acobis Ross
Source:  Average Daily Rate Monthly Survey
Research and Statistics Division</oddFooter>
  </headerFooter>
  <rowBreaks count="1" manualBreakCount="1">
    <brk id="44"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O35"/>
  <sheetViews>
    <sheetView workbookViewId="0">
      <selection sqref="A1:O1"/>
    </sheetView>
  </sheetViews>
  <sheetFormatPr defaultRowHeight="12.75"/>
  <cols>
    <col min="1" max="1" width="15.85546875" style="493" customWidth="1"/>
    <col min="2" max="2" width="26.140625" style="493" bestFit="1" customWidth="1"/>
    <col min="3" max="14" width="12.5703125" style="770" bestFit="1" customWidth="1"/>
    <col min="15" max="15" width="15.5703125" style="493" bestFit="1" customWidth="1"/>
    <col min="16" max="256" width="9.140625" style="493"/>
    <col min="257" max="257" width="15.85546875" style="493" customWidth="1"/>
    <col min="258" max="258" width="26.140625" style="493" bestFit="1" customWidth="1"/>
    <col min="259" max="270" width="12.5703125" style="493" bestFit="1" customWidth="1"/>
    <col min="271" max="271" width="15.5703125" style="493" bestFit="1" customWidth="1"/>
    <col min="272" max="512" width="9.140625" style="493"/>
    <col min="513" max="513" width="15.85546875" style="493" customWidth="1"/>
    <col min="514" max="514" width="26.140625" style="493" bestFit="1" customWidth="1"/>
    <col min="515" max="526" width="12.5703125" style="493" bestFit="1" customWidth="1"/>
    <col min="527" max="527" width="15.5703125" style="493" bestFit="1" customWidth="1"/>
    <col min="528" max="768" width="9.140625" style="493"/>
    <col min="769" max="769" width="15.85546875" style="493" customWidth="1"/>
    <col min="770" max="770" width="26.140625" style="493" bestFit="1" customWidth="1"/>
    <col min="771" max="782" width="12.5703125" style="493" bestFit="1" customWidth="1"/>
    <col min="783" max="783" width="15.5703125" style="493" bestFit="1" customWidth="1"/>
    <col min="784" max="1024" width="9.140625" style="493"/>
    <col min="1025" max="1025" width="15.85546875" style="493" customWidth="1"/>
    <col min="1026" max="1026" width="26.140625" style="493" bestFit="1" customWidth="1"/>
    <col min="1027" max="1038" width="12.5703125" style="493" bestFit="1" customWidth="1"/>
    <col min="1039" max="1039" width="15.5703125" style="493" bestFit="1" customWidth="1"/>
    <col min="1040" max="1280" width="9.140625" style="493"/>
    <col min="1281" max="1281" width="15.85546875" style="493" customWidth="1"/>
    <col min="1282" max="1282" width="26.140625" style="493" bestFit="1" customWidth="1"/>
    <col min="1283" max="1294" width="12.5703125" style="493" bestFit="1" customWidth="1"/>
    <col min="1295" max="1295" width="15.5703125" style="493" bestFit="1" customWidth="1"/>
    <col min="1296" max="1536" width="9.140625" style="493"/>
    <col min="1537" max="1537" width="15.85546875" style="493" customWidth="1"/>
    <col min="1538" max="1538" width="26.140625" style="493" bestFit="1" customWidth="1"/>
    <col min="1539" max="1550" width="12.5703125" style="493" bestFit="1" customWidth="1"/>
    <col min="1551" max="1551" width="15.5703125" style="493" bestFit="1" customWidth="1"/>
    <col min="1552" max="1792" width="9.140625" style="493"/>
    <col min="1793" max="1793" width="15.85546875" style="493" customWidth="1"/>
    <col min="1794" max="1794" width="26.140625" style="493" bestFit="1" customWidth="1"/>
    <col min="1795" max="1806" width="12.5703125" style="493" bestFit="1" customWidth="1"/>
    <col min="1807" max="1807" width="15.5703125" style="493" bestFit="1" customWidth="1"/>
    <col min="1808" max="2048" width="9.140625" style="493"/>
    <col min="2049" max="2049" width="15.85546875" style="493" customWidth="1"/>
    <col min="2050" max="2050" width="26.140625" style="493" bestFit="1" customWidth="1"/>
    <col min="2051" max="2062" width="12.5703125" style="493" bestFit="1" customWidth="1"/>
    <col min="2063" max="2063" width="15.5703125" style="493" bestFit="1" customWidth="1"/>
    <col min="2064" max="2304" width="9.140625" style="493"/>
    <col min="2305" max="2305" width="15.85546875" style="493" customWidth="1"/>
    <col min="2306" max="2306" width="26.140625" style="493" bestFit="1" customWidth="1"/>
    <col min="2307" max="2318" width="12.5703125" style="493" bestFit="1" customWidth="1"/>
    <col min="2319" max="2319" width="15.5703125" style="493" bestFit="1" customWidth="1"/>
    <col min="2320" max="2560" width="9.140625" style="493"/>
    <col min="2561" max="2561" width="15.85546875" style="493" customWidth="1"/>
    <col min="2562" max="2562" width="26.140625" style="493" bestFit="1" customWidth="1"/>
    <col min="2563" max="2574" width="12.5703125" style="493" bestFit="1" customWidth="1"/>
    <col min="2575" max="2575" width="15.5703125" style="493" bestFit="1" customWidth="1"/>
    <col min="2576" max="2816" width="9.140625" style="493"/>
    <col min="2817" max="2817" width="15.85546875" style="493" customWidth="1"/>
    <col min="2818" max="2818" width="26.140625" style="493" bestFit="1" customWidth="1"/>
    <col min="2819" max="2830" width="12.5703125" style="493" bestFit="1" customWidth="1"/>
    <col min="2831" max="2831" width="15.5703125" style="493" bestFit="1" customWidth="1"/>
    <col min="2832" max="3072" width="9.140625" style="493"/>
    <col min="3073" max="3073" width="15.85546875" style="493" customWidth="1"/>
    <col min="3074" max="3074" width="26.140625" style="493" bestFit="1" customWidth="1"/>
    <col min="3075" max="3086" width="12.5703125" style="493" bestFit="1" customWidth="1"/>
    <col min="3087" max="3087" width="15.5703125" style="493" bestFit="1" customWidth="1"/>
    <col min="3088" max="3328" width="9.140625" style="493"/>
    <col min="3329" max="3329" width="15.85546875" style="493" customWidth="1"/>
    <col min="3330" max="3330" width="26.140625" style="493" bestFit="1" customWidth="1"/>
    <col min="3331" max="3342" width="12.5703125" style="493" bestFit="1" customWidth="1"/>
    <col min="3343" max="3343" width="15.5703125" style="493" bestFit="1" customWidth="1"/>
    <col min="3344" max="3584" width="9.140625" style="493"/>
    <col min="3585" max="3585" width="15.85546875" style="493" customWidth="1"/>
    <col min="3586" max="3586" width="26.140625" style="493" bestFit="1" customWidth="1"/>
    <col min="3587" max="3598" width="12.5703125" style="493" bestFit="1" customWidth="1"/>
    <col min="3599" max="3599" width="15.5703125" style="493" bestFit="1" customWidth="1"/>
    <col min="3600" max="3840" width="9.140625" style="493"/>
    <col min="3841" max="3841" width="15.85546875" style="493" customWidth="1"/>
    <col min="3842" max="3842" width="26.140625" style="493" bestFit="1" customWidth="1"/>
    <col min="3843" max="3854" width="12.5703125" style="493" bestFit="1" customWidth="1"/>
    <col min="3855" max="3855" width="15.5703125" style="493" bestFit="1" customWidth="1"/>
    <col min="3856" max="4096" width="9.140625" style="493"/>
    <col min="4097" max="4097" width="15.85546875" style="493" customWidth="1"/>
    <col min="4098" max="4098" width="26.140625" style="493" bestFit="1" customWidth="1"/>
    <col min="4099" max="4110" width="12.5703125" style="493" bestFit="1" customWidth="1"/>
    <col min="4111" max="4111" width="15.5703125" style="493" bestFit="1" customWidth="1"/>
    <col min="4112" max="4352" width="9.140625" style="493"/>
    <col min="4353" max="4353" width="15.85546875" style="493" customWidth="1"/>
    <col min="4354" max="4354" width="26.140625" style="493" bestFit="1" customWidth="1"/>
    <col min="4355" max="4366" width="12.5703125" style="493" bestFit="1" customWidth="1"/>
    <col min="4367" max="4367" width="15.5703125" style="493" bestFit="1" customWidth="1"/>
    <col min="4368" max="4608" width="9.140625" style="493"/>
    <col min="4609" max="4609" width="15.85546875" style="493" customWidth="1"/>
    <col min="4610" max="4610" width="26.140625" style="493" bestFit="1" customWidth="1"/>
    <col min="4611" max="4622" width="12.5703125" style="493" bestFit="1" customWidth="1"/>
    <col min="4623" max="4623" width="15.5703125" style="493" bestFit="1" customWidth="1"/>
    <col min="4624" max="4864" width="9.140625" style="493"/>
    <col min="4865" max="4865" width="15.85546875" style="493" customWidth="1"/>
    <col min="4866" max="4866" width="26.140625" style="493" bestFit="1" customWidth="1"/>
    <col min="4867" max="4878" width="12.5703125" style="493" bestFit="1" customWidth="1"/>
    <col min="4879" max="4879" width="15.5703125" style="493" bestFit="1" customWidth="1"/>
    <col min="4880" max="5120" width="9.140625" style="493"/>
    <col min="5121" max="5121" width="15.85546875" style="493" customWidth="1"/>
    <col min="5122" max="5122" width="26.140625" style="493" bestFit="1" customWidth="1"/>
    <col min="5123" max="5134" width="12.5703125" style="493" bestFit="1" customWidth="1"/>
    <col min="5135" max="5135" width="15.5703125" style="493" bestFit="1" customWidth="1"/>
    <col min="5136" max="5376" width="9.140625" style="493"/>
    <col min="5377" max="5377" width="15.85546875" style="493" customWidth="1"/>
    <col min="5378" max="5378" width="26.140625" style="493" bestFit="1" customWidth="1"/>
    <col min="5379" max="5390" width="12.5703125" style="493" bestFit="1" customWidth="1"/>
    <col min="5391" max="5391" width="15.5703125" style="493" bestFit="1" customWidth="1"/>
    <col min="5392" max="5632" width="9.140625" style="493"/>
    <col min="5633" max="5633" width="15.85546875" style="493" customWidth="1"/>
    <col min="5634" max="5634" width="26.140625" style="493" bestFit="1" customWidth="1"/>
    <col min="5635" max="5646" width="12.5703125" style="493" bestFit="1" customWidth="1"/>
    <col min="5647" max="5647" width="15.5703125" style="493" bestFit="1" customWidth="1"/>
    <col min="5648" max="5888" width="9.140625" style="493"/>
    <col min="5889" max="5889" width="15.85546875" style="493" customWidth="1"/>
    <col min="5890" max="5890" width="26.140625" style="493" bestFit="1" customWidth="1"/>
    <col min="5891" max="5902" width="12.5703125" style="493" bestFit="1" customWidth="1"/>
    <col min="5903" max="5903" width="15.5703125" style="493" bestFit="1" customWidth="1"/>
    <col min="5904" max="6144" width="9.140625" style="493"/>
    <col min="6145" max="6145" width="15.85546875" style="493" customWidth="1"/>
    <col min="6146" max="6146" width="26.140625" style="493" bestFit="1" customWidth="1"/>
    <col min="6147" max="6158" width="12.5703125" style="493" bestFit="1" customWidth="1"/>
    <col min="6159" max="6159" width="15.5703125" style="493" bestFit="1" customWidth="1"/>
    <col min="6160" max="6400" width="9.140625" style="493"/>
    <col min="6401" max="6401" width="15.85546875" style="493" customWidth="1"/>
    <col min="6402" max="6402" width="26.140625" style="493" bestFit="1" customWidth="1"/>
    <col min="6403" max="6414" width="12.5703125" style="493" bestFit="1" customWidth="1"/>
    <col min="6415" max="6415" width="15.5703125" style="493" bestFit="1" customWidth="1"/>
    <col min="6416" max="6656" width="9.140625" style="493"/>
    <col min="6657" max="6657" width="15.85546875" style="493" customWidth="1"/>
    <col min="6658" max="6658" width="26.140625" style="493" bestFit="1" customWidth="1"/>
    <col min="6659" max="6670" width="12.5703125" style="493" bestFit="1" customWidth="1"/>
    <col min="6671" max="6671" width="15.5703125" style="493" bestFit="1" customWidth="1"/>
    <col min="6672" max="6912" width="9.140625" style="493"/>
    <col min="6913" max="6913" width="15.85546875" style="493" customWidth="1"/>
    <col min="6914" max="6914" width="26.140625" style="493" bestFit="1" customWidth="1"/>
    <col min="6915" max="6926" width="12.5703125" style="493" bestFit="1" customWidth="1"/>
    <col min="6927" max="6927" width="15.5703125" style="493" bestFit="1" customWidth="1"/>
    <col min="6928" max="7168" width="9.140625" style="493"/>
    <col min="7169" max="7169" width="15.85546875" style="493" customWidth="1"/>
    <col min="7170" max="7170" width="26.140625" style="493" bestFit="1" customWidth="1"/>
    <col min="7171" max="7182" width="12.5703125" style="493" bestFit="1" customWidth="1"/>
    <col min="7183" max="7183" width="15.5703125" style="493" bestFit="1" customWidth="1"/>
    <col min="7184" max="7424" width="9.140625" style="493"/>
    <col min="7425" max="7425" width="15.85546875" style="493" customWidth="1"/>
    <col min="7426" max="7426" width="26.140625" style="493" bestFit="1" customWidth="1"/>
    <col min="7427" max="7438" width="12.5703125" style="493" bestFit="1" customWidth="1"/>
    <col min="7439" max="7439" width="15.5703125" style="493" bestFit="1" customWidth="1"/>
    <col min="7440" max="7680" width="9.140625" style="493"/>
    <col min="7681" max="7681" width="15.85546875" style="493" customWidth="1"/>
    <col min="7682" max="7682" width="26.140625" style="493" bestFit="1" customWidth="1"/>
    <col min="7683" max="7694" width="12.5703125" style="493" bestFit="1" customWidth="1"/>
    <col min="7695" max="7695" width="15.5703125" style="493" bestFit="1" customWidth="1"/>
    <col min="7696" max="7936" width="9.140625" style="493"/>
    <col min="7937" max="7937" width="15.85546875" style="493" customWidth="1"/>
    <col min="7938" max="7938" width="26.140625" style="493" bestFit="1" customWidth="1"/>
    <col min="7939" max="7950" width="12.5703125" style="493" bestFit="1" customWidth="1"/>
    <col min="7951" max="7951" width="15.5703125" style="493" bestFit="1" customWidth="1"/>
    <col min="7952" max="8192" width="9.140625" style="493"/>
    <col min="8193" max="8193" width="15.85546875" style="493" customWidth="1"/>
    <col min="8194" max="8194" width="26.140625" style="493" bestFit="1" customWidth="1"/>
    <col min="8195" max="8206" width="12.5703125" style="493" bestFit="1" customWidth="1"/>
    <col min="8207" max="8207" width="15.5703125" style="493" bestFit="1" customWidth="1"/>
    <col min="8208" max="8448" width="9.140625" style="493"/>
    <col min="8449" max="8449" width="15.85546875" style="493" customWidth="1"/>
    <col min="8450" max="8450" width="26.140625" style="493" bestFit="1" customWidth="1"/>
    <col min="8451" max="8462" width="12.5703125" style="493" bestFit="1" customWidth="1"/>
    <col min="8463" max="8463" width="15.5703125" style="493" bestFit="1" customWidth="1"/>
    <col min="8464" max="8704" width="9.140625" style="493"/>
    <col min="8705" max="8705" width="15.85546875" style="493" customWidth="1"/>
    <col min="8706" max="8706" width="26.140625" style="493" bestFit="1" customWidth="1"/>
    <col min="8707" max="8718" width="12.5703125" style="493" bestFit="1" customWidth="1"/>
    <col min="8719" max="8719" width="15.5703125" style="493" bestFit="1" customWidth="1"/>
    <col min="8720" max="8960" width="9.140625" style="493"/>
    <col min="8961" max="8961" width="15.85546875" style="493" customWidth="1"/>
    <col min="8962" max="8962" width="26.140625" style="493" bestFit="1" customWidth="1"/>
    <col min="8963" max="8974" width="12.5703125" style="493" bestFit="1" customWidth="1"/>
    <col min="8975" max="8975" width="15.5703125" style="493" bestFit="1" customWidth="1"/>
    <col min="8976" max="9216" width="9.140625" style="493"/>
    <col min="9217" max="9217" width="15.85546875" style="493" customWidth="1"/>
    <col min="9218" max="9218" width="26.140625" style="493" bestFit="1" customWidth="1"/>
    <col min="9219" max="9230" width="12.5703125" style="493" bestFit="1" customWidth="1"/>
    <col min="9231" max="9231" width="15.5703125" style="493" bestFit="1" customWidth="1"/>
    <col min="9232" max="9472" width="9.140625" style="493"/>
    <col min="9473" max="9473" width="15.85546875" style="493" customWidth="1"/>
    <col min="9474" max="9474" width="26.140625" style="493" bestFit="1" customWidth="1"/>
    <col min="9475" max="9486" width="12.5703125" style="493" bestFit="1" customWidth="1"/>
    <col min="9487" max="9487" width="15.5703125" style="493" bestFit="1" customWidth="1"/>
    <col min="9488" max="9728" width="9.140625" style="493"/>
    <col min="9729" max="9729" width="15.85546875" style="493" customWidth="1"/>
    <col min="9730" max="9730" width="26.140625" style="493" bestFit="1" customWidth="1"/>
    <col min="9731" max="9742" width="12.5703125" style="493" bestFit="1" customWidth="1"/>
    <col min="9743" max="9743" width="15.5703125" style="493" bestFit="1" customWidth="1"/>
    <col min="9744" max="9984" width="9.140625" style="493"/>
    <col min="9985" max="9985" width="15.85546875" style="493" customWidth="1"/>
    <col min="9986" max="9986" width="26.140625" style="493" bestFit="1" customWidth="1"/>
    <col min="9987" max="9998" width="12.5703125" style="493" bestFit="1" customWidth="1"/>
    <col min="9999" max="9999" width="15.5703125" style="493" bestFit="1" customWidth="1"/>
    <col min="10000" max="10240" width="9.140625" style="493"/>
    <col min="10241" max="10241" width="15.85546875" style="493" customWidth="1"/>
    <col min="10242" max="10242" width="26.140625" style="493" bestFit="1" customWidth="1"/>
    <col min="10243" max="10254" width="12.5703125" style="493" bestFit="1" customWidth="1"/>
    <col min="10255" max="10255" width="15.5703125" style="493" bestFit="1" customWidth="1"/>
    <col min="10256" max="10496" width="9.140625" style="493"/>
    <col min="10497" max="10497" width="15.85546875" style="493" customWidth="1"/>
    <col min="10498" max="10498" width="26.140625" style="493" bestFit="1" customWidth="1"/>
    <col min="10499" max="10510" width="12.5703125" style="493" bestFit="1" customWidth="1"/>
    <col min="10511" max="10511" width="15.5703125" style="493" bestFit="1" customWidth="1"/>
    <col min="10512" max="10752" width="9.140625" style="493"/>
    <col min="10753" max="10753" width="15.85546875" style="493" customWidth="1"/>
    <col min="10754" max="10754" width="26.140625" style="493" bestFit="1" customWidth="1"/>
    <col min="10755" max="10766" width="12.5703125" style="493" bestFit="1" customWidth="1"/>
    <col min="10767" max="10767" width="15.5703125" style="493" bestFit="1" customWidth="1"/>
    <col min="10768" max="11008" width="9.140625" style="493"/>
    <col min="11009" max="11009" width="15.85546875" style="493" customWidth="1"/>
    <col min="11010" max="11010" width="26.140625" style="493" bestFit="1" customWidth="1"/>
    <col min="11011" max="11022" width="12.5703125" style="493" bestFit="1" customWidth="1"/>
    <col min="11023" max="11023" width="15.5703125" style="493" bestFit="1" customWidth="1"/>
    <col min="11024" max="11264" width="9.140625" style="493"/>
    <col min="11265" max="11265" width="15.85546875" style="493" customWidth="1"/>
    <col min="11266" max="11266" width="26.140625" style="493" bestFit="1" customWidth="1"/>
    <col min="11267" max="11278" width="12.5703125" style="493" bestFit="1" customWidth="1"/>
    <col min="11279" max="11279" width="15.5703125" style="493" bestFit="1" customWidth="1"/>
    <col min="11280" max="11520" width="9.140625" style="493"/>
    <col min="11521" max="11521" width="15.85546875" style="493" customWidth="1"/>
    <col min="11522" max="11522" width="26.140625" style="493" bestFit="1" customWidth="1"/>
    <col min="11523" max="11534" width="12.5703125" style="493" bestFit="1" customWidth="1"/>
    <col min="11535" max="11535" width="15.5703125" style="493" bestFit="1" customWidth="1"/>
    <col min="11536" max="11776" width="9.140625" style="493"/>
    <col min="11777" max="11777" width="15.85546875" style="493" customWidth="1"/>
    <col min="11778" max="11778" width="26.140625" style="493" bestFit="1" customWidth="1"/>
    <col min="11779" max="11790" width="12.5703125" style="493" bestFit="1" customWidth="1"/>
    <col min="11791" max="11791" width="15.5703125" style="493" bestFit="1" customWidth="1"/>
    <col min="11792" max="12032" width="9.140625" style="493"/>
    <col min="12033" max="12033" width="15.85546875" style="493" customWidth="1"/>
    <col min="12034" max="12034" width="26.140625" style="493" bestFit="1" customWidth="1"/>
    <col min="12035" max="12046" width="12.5703125" style="493" bestFit="1" customWidth="1"/>
    <col min="12047" max="12047" width="15.5703125" style="493" bestFit="1" customWidth="1"/>
    <col min="12048" max="12288" width="9.140625" style="493"/>
    <col min="12289" max="12289" width="15.85546875" style="493" customWidth="1"/>
    <col min="12290" max="12290" width="26.140625" style="493" bestFit="1" customWidth="1"/>
    <col min="12291" max="12302" width="12.5703125" style="493" bestFit="1" customWidth="1"/>
    <col min="12303" max="12303" width="15.5703125" style="493" bestFit="1" customWidth="1"/>
    <col min="12304" max="12544" width="9.140625" style="493"/>
    <col min="12545" max="12545" width="15.85546875" style="493" customWidth="1"/>
    <col min="12546" max="12546" width="26.140625" style="493" bestFit="1" customWidth="1"/>
    <col min="12547" max="12558" width="12.5703125" style="493" bestFit="1" customWidth="1"/>
    <col min="12559" max="12559" width="15.5703125" style="493" bestFit="1" customWidth="1"/>
    <col min="12560" max="12800" width="9.140625" style="493"/>
    <col min="12801" max="12801" width="15.85546875" style="493" customWidth="1"/>
    <col min="12802" max="12802" width="26.140625" style="493" bestFit="1" customWidth="1"/>
    <col min="12803" max="12814" width="12.5703125" style="493" bestFit="1" customWidth="1"/>
    <col min="12815" max="12815" width="15.5703125" style="493" bestFit="1" customWidth="1"/>
    <col min="12816" max="13056" width="9.140625" style="493"/>
    <col min="13057" max="13057" width="15.85546875" style="493" customWidth="1"/>
    <col min="13058" max="13058" width="26.140625" style="493" bestFit="1" customWidth="1"/>
    <col min="13059" max="13070" width="12.5703125" style="493" bestFit="1" customWidth="1"/>
    <col min="13071" max="13071" width="15.5703125" style="493" bestFit="1" customWidth="1"/>
    <col min="13072" max="13312" width="9.140625" style="493"/>
    <col min="13313" max="13313" width="15.85546875" style="493" customWidth="1"/>
    <col min="13314" max="13314" width="26.140625" style="493" bestFit="1" customWidth="1"/>
    <col min="13315" max="13326" width="12.5703125" style="493" bestFit="1" customWidth="1"/>
    <col min="13327" max="13327" width="15.5703125" style="493" bestFit="1" customWidth="1"/>
    <col min="13328" max="13568" width="9.140625" style="493"/>
    <col min="13569" max="13569" width="15.85546875" style="493" customWidth="1"/>
    <col min="13570" max="13570" width="26.140625" style="493" bestFit="1" customWidth="1"/>
    <col min="13571" max="13582" width="12.5703125" style="493" bestFit="1" customWidth="1"/>
    <col min="13583" max="13583" width="15.5703125" style="493" bestFit="1" customWidth="1"/>
    <col min="13584" max="13824" width="9.140625" style="493"/>
    <col min="13825" max="13825" width="15.85546875" style="493" customWidth="1"/>
    <col min="13826" max="13826" width="26.140625" style="493" bestFit="1" customWidth="1"/>
    <col min="13827" max="13838" width="12.5703125" style="493" bestFit="1" customWidth="1"/>
    <col min="13839" max="13839" width="15.5703125" style="493" bestFit="1" customWidth="1"/>
    <col min="13840" max="14080" width="9.140625" style="493"/>
    <col min="14081" max="14081" width="15.85546875" style="493" customWidth="1"/>
    <col min="14082" max="14082" width="26.140625" style="493" bestFit="1" customWidth="1"/>
    <col min="14083" max="14094" width="12.5703125" style="493" bestFit="1" customWidth="1"/>
    <col min="14095" max="14095" width="15.5703125" style="493" bestFit="1" customWidth="1"/>
    <col min="14096" max="14336" width="9.140625" style="493"/>
    <col min="14337" max="14337" width="15.85546875" style="493" customWidth="1"/>
    <col min="14338" max="14338" width="26.140625" style="493" bestFit="1" customWidth="1"/>
    <col min="14339" max="14350" width="12.5703125" style="493" bestFit="1" customWidth="1"/>
    <col min="14351" max="14351" width="15.5703125" style="493" bestFit="1" customWidth="1"/>
    <col min="14352" max="14592" width="9.140625" style="493"/>
    <col min="14593" max="14593" width="15.85546875" style="493" customWidth="1"/>
    <col min="14594" max="14594" width="26.140625" style="493" bestFit="1" customWidth="1"/>
    <col min="14595" max="14606" width="12.5703125" style="493" bestFit="1" customWidth="1"/>
    <col min="14607" max="14607" width="15.5703125" style="493" bestFit="1" customWidth="1"/>
    <col min="14608" max="14848" width="9.140625" style="493"/>
    <col min="14849" max="14849" width="15.85546875" style="493" customWidth="1"/>
    <col min="14850" max="14850" width="26.140625" style="493" bestFit="1" customWidth="1"/>
    <col min="14851" max="14862" width="12.5703125" style="493" bestFit="1" customWidth="1"/>
    <col min="14863" max="14863" width="15.5703125" style="493" bestFit="1" customWidth="1"/>
    <col min="14864" max="15104" width="9.140625" style="493"/>
    <col min="15105" max="15105" width="15.85546875" style="493" customWidth="1"/>
    <col min="15106" max="15106" width="26.140625" style="493" bestFit="1" customWidth="1"/>
    <col min="15107" max="15118" width="12.5703125" style="493" bestFit="1" customWidth="1"/>
    <col min="15119" max="15119" width="15.5703125" style="493" bestFit="1" customWidth="1"/>
    <col min="15120" max="15360" width="9.140625" style="493"/>
    <col min="15361" max="15361" width="15.85546875" style="493" customWidth="1"/>
    <col min="15362" max="15362" width="26.140625" style="493" bestFit="1" customWidth="1"/>
    <col min="15363" max="15374" width="12.5703125" style="493" bestFit="1" customWidth="1"/>
    <col min="15375" max="15375" width="15.5703125" style="493" bestFit="1" customWidth="1"/>
    <col min="15376" max="15616" width="9.140625" style="493"/>
    <col min="15617" max="15617" width="15.85546875" style="493" customWidth="1"/>
    <col min="15618" max="15618" width="26.140625" style="493" bestFit="1" customWidth="1"/>
    <col min="15619" max="15630" width="12.5703125" style="493" bestFit="1" customWidth="1"/>
    <col min="15631" max="15631" width="15.5703125" style="493" bestFit="1" customWidth="1"/>
    <col min="15632" max="15872" width="9.140625" style="493"/>
    <col min="15873" max="15873" width="15.85546875" style="493" customWidth="1"/>
    <col min="15874" max="15874" width="26.140625" style="493" bestFit="1" customWidth="1"/>
    <col min="15875" max="15886" width="12.5703125" style="493" bestFit="1" customWidth="1"/>
    <col min="15887" max="15887" width="15.5703125" style="493" bestFit="1" customWidth="1"/>
    <col min="15888" max="16128" width="9.140625" style="493"/>
    <col min="16129" max="16129" width="15.85546875" style="493" customWidth="1"/>
    <col min="16130" max="16130" width="26.140625" style="493" bestFit="1" customWidth="1"/>
    <col min="16131" max="16142" width="12.5703125" style="493" bestFit="1" customWidth="1"/>
    <col min="16143" max="16143" width="15.5703125" style="493" bestFit="1" customWidth="1"/>
    <col min="16144" max="16384" width="9.140625" style="493"/>
  </cols>
  <sheetData>
    <row r="1" spans="1:15" ht="21" customHeight="1" thickBot="1">
      <c r="A1" s="1051" t="s">
        <v>36</v>
      </c>
      <c r="B1" s="1052"/>
      <c r="C1" s="1052"/>
      <c r="D1" s="1052"/>
      <c r="E1" s="1052"/>
      <c r="F1" s="1052"/>
      <c r="G1" s="1052"/>
      <c r="H1" s="1052"/>
      <c r="I1" s="1052"/>
      <c r="J1" s="1052"/>
      <c r="K1" s="1052"/>
      <c r="L1" s="1052"/>
      <c r="M1" s="1052"/>
      <c r="N1" s="1052"/>
      <c r="O1" s="1053"/>
    </row>
    <row r="2" spans="1:15" s="760" customFormat="1" ht="27" customHeight="1" thickBot="1">
      <c r="A2" s="756" t="s">
        <v>82</v>
      </c>
      <c r="B2" s="757" t="s">
        <v>87</v>
      </c>
      <c r="C2" s="758" t="s">
        <v>94</v>
      </c>
      <c r="D2" s="758" t="s">
        <v>95</v>
      </c>
      <c r="E2" s="758" t="s">
        <v>96</v>
      </c>
      <c r="F2" s="758" t="s">
        <v>97</v>
      </c>
      <c r="G2" s="758" t="s">
        <v>98</v>
      </c>
      <c r="H2" s="758" t="s">
        <v>99</v>
      </c>
      <c r="I2" s="758" t="s">
        <v>140</v>
      </c>
      <c r="J2" s="758" t="s">
        <v>141</v>
      </c>
      <c r="K2" s="758" t="s">
        <v>142</v>
      </c>
      <c r="L2" s="758" t="s">
        <v>143</v>
      </c>
      <c r="M2" s="758" t="s">
        <v>144</v>
      </c>
      <c r="N2" s="758" t="s">
        <v>145</v>
      </c>
      <c r="O2" s="759" t="s">
        <v>16</v>
      </c>
    </row>
    <row r="3" spans="1:15" ht="15" customHeight="1" thickBot="1">
      <c r="A3" s="1054" t="s">
        <v>83</v>
      </c>
      <c r="B3" s="761" t="s">
        <v>54</v>
      </c>
      <c r="C3" s="762">
        <v>131.33937500000002</v>
      </c>
      <c r="D3" s="762">
        <v>123.30374999999999</v>
      </c>
      <c r="E3" s="762">
        <v>124.76625000000001</v>
      </c>
      <c r="F3" s="762"/>
      <c r="G3" s="762"/>
      <c r="H3" s="762"/>
      <c r="I3" s="762"/>
      <c r="J3" s="762"/>
      <c r="K3" s="762"/>
      <c r="L3" s="762"/>
      <c r="M3" s="762"/>
      <c r="N3" s="762"/>
      <c r="O3" s="763">
        <v>126.47</v>
      </c>
    </row>
    <row r="4" spans="1:15" ht="15" customHeight="1" thickBot="1">
      <c r="A4" s="1054"/>
      <c r="B4" s="764" t="s">
        <v>55</v>
      </c>
      <c r="C4" s="762">
        <v>137.00166666666669</v>
      </c>
      <c r="D4" s="762">
        <v>140.72</v>
      </c>
      <c r="E4" s="762">
        <v>143.37</v>
      </c>
      <c r="F4" s="762"/>
      <c r="G4" s="762"/>
      <c r="H4" s="762"/>
      <c r="I4" s="762"/>
      <c r="J4" s="762"/>
      <c r="K4" s="762"/>
      <c r="L4" s="762"/>
      <c r="M4" s="762"/>
      <c r="N4" s="762"/>
      <c r="O4" s="763">
        <v>140.36000000000001</v>
      </c>
    </row>
    <row r="5" spans="1:15" ht="15" customHeight="1" thickBot="1">
      <c r="A5" s="1054"/>
      <c r="B5" s="764" t="s">
        <v>56</v>
      </c>
      <c r="C5" s="762">
        <v>202.01866666666672</v>
      </c>
      <c r="D5" s="762">
        <v>215.36933333333337</v>
      </c>
      <c r="E5" s="762">
        <v>209.75466666666665</v>
      </c>
      <c r="F5" s="762"/>
      <c r="G5" s="762"/>
      <c r="H5" s="762"/>
      <c r="I5" s="762"/>
      <c r="J5" s="762"/>
      <c r="K5" s="762"/>
      <c r="L5" s="762"/>
      <c r="M5" s="762"/>
      <c r="N5" s="762"/>
      <c r="O5" s="763">
        <v>209.05</v>
      </c>
    </row>
    <row r="6" spans="1:15" ht="15" customHeight="1" thickBot="1">
      <c r="A6" s="1055"/>
      <c r="B6" s="765" t="s">
        <v>57</v>
      </c>
      <c r="C6" s="766">
        <v>160.91135135135133</v>
      </c>
      <c r="D6" s="766">
        <v>163.45189189189193</v>
      </c>
      <c r="E6" s="766">
        <v>162.23783783783787</v>
      </c>
      <c r="F6" s="766"/>
      <c r="G6" s="766"/>
      <c r="H6" s="766"/>
      <c r="I6" s="766"/>
      <c r="J6" s="766"/>
      <c r="K6" s="766"/>
      <c r="L6" s="766"/>
      <c r="M6" s="766"/>
      <c r="N6" s="766"/>
      <c r="O6" s="767">
        <v>162.19999999999999</v>
      </c>
    </row>
    <row r="7" spans="1:15" ht="15" customHeight="1" thickBot="1">
      <c r="A7" s="1056" t="s">
        <v>84</v>
      </c>
      <c r="B7" s="764" t="s">
        <v>54</v>
      </c>
      <c r="C7" s="762">
        <v>96.77729166666667</v>
      </c>
      <c r="D7" s="762">
        <v>96.375217391304332</v>
      </c>
      <c r="E7" s="762">
        <v>91.300212765957454</v>
      </c>
      <c r="F7" s="762"/>
      <c r="G7" s="762"/>
      <c r="H7" s="762"/>
      <c r="I7" s="762"/>
      <c r="J7" s="762"/>
      <c r="K7" s="762"/>
      <c r="L7" s="762"/>
      <c r="M7" s="762"/>
      <c r="N7" s="762"/>
      <c r="O7" s="763">
        <v>94.95</v>
      </c>
    </row>
    <row r="8" spans="1:15" ht="15" customHeight="1" thickBot="1">
      <c r="A8" s="1054"/>
      <c r="B8" s="764" t="s">
        <v>55</v>
      </c>
      <c r="C8" s="762">
        <v>168.828</v>
      </c>
      <c r="D8" s="762">
        <v>172.66066666666666</v>
      </c>
      <c r="E8" s="762">
        <v>181.51533333333333</v>
      </c>
      <c r="F8" s="762"/>
      <c r="G8" s="762"/>
      <c r="H8" s="762"/>
      <c r="I8" s="762"/>
      <c r="J8" s="762"/>
      <c r="K8" s="762"/>
      <c r="L8" s="762"/>
      <c r="M8" s="762"/>
      <c r="N8" s="762"/>
      <c r="O8" s="763">
        <v>174.33</v>
      </c>
    </row>
    <row r="9" spans="1:15" ht="15" customHeight="1" thickBot="1">
      <c r="A9" s="1054"/>
      <c r="B9" s="764" t="s">
        <v>56</v>
      </c>
      <c r="C9" s="762">
        <v>185.88499999999999</v>
      </c>
      <c r="D9" s="762">
        <v>201.13249999999999</v>
      </c>
      <c r="E9" s="762">
        <v>200.29499999999999</v>
      </c>
      <c r="F9" s="762"/>
      <c r="G9" s="762"/>
      <c r="H9" s="762"/>
      <c r="I9" s="762"/>
      <c r="J9" s="762"/>
      <c r="K9" s="762"/>
      <c r="L9" s="762"/>
      <c r="M9" s="762"/>
      <c r="N9" s="762"/>
      <c r="O9" s="763">
        <v>195.77</v>
      </c>
    </row>
    <row r="10" spans="1:15" ht="15" customHeight="1" thickBot="1">
      <c r="A10" s="1055"/>
      <c r="B10" s="765" t="s">
        <v>57</v>
      </c>
      <c r="C10" s="766">
        <v>118.22791044776122</v>
      </c>
      <c r="D10" s="766">
        <v>121.11859375000002</v>
      </c>
      <c r="E10" s="766">
        <v>118.40939393939389</v>
      </c>
      <c r="F10" s="766"/>
      <c r="G10" s="766"/>
      <c r="H10" s="766"/>
      <c r="I10" s="766"/>
      <c r="J10" s="766"/>
      <c r="K10" s="766"/>
      <c r="L10" s="766"/>
      <c r="M10" s="766"/>
      <c r="N10" s="766"/>
      <c r="O10" s="767">
        <v>118.39</v>
      </c>
    </row>
    <row r="11" spans="1:15" ht="15" customHeight="1" thickBot="1">
      <c r="A11" s="1043" t="s">
        <v>80</v>
      </c>
      <c r="B11" s="1044"/>
      <c r="C11" s="768">
        <v>133.41336538461536</v>
      </c>
      <c r="D11" s="768">
        <v>136.03</v>
      </c>
      <c r="E11" s="768">
        <v>134.15359223300973</v>
      </c>
      <c r="F11" s="768"/>
      <c r="G11" s="768"/>
      <c r="H11" s="768"/>
      <c r="I11" s="768"/>
      <c r="J11" s="768"/>
      <c r="K11" s="768"/>
      <c r="L11" s="768"/>
      <c r="M11" s="768"/>
      <c r="N11" s="768"/>
      <c r="O11" s="769">
        <v>133.83000000000001</v>
      </c>
    </row>
    <row r="12" spans="1:15" ht="22.5" customHeight="1">
      <c r="O12" s="633"/>
    </row>
    <row r="13" spans="1:15" ht="20.25" thickBot="1">
      <c r="A13" s="1057" t="s">
        <v>71</v>
      </c>
      <c r="B13" s="1057"/>
      <c r="C13" s="1057"/>
      <c r="D13" s="1057"/>
      <c r="E13" s="1057"/>
      <c r="F13" s="1057"/>
      <c r="G13" s="1057"/>
      <c r="H13" s="1057"/>
      <c r="I13" s="1057"/>
      <c r="J13" s="1057"/>
      <c r="K13" s="1057"/>
      <c r="L13" s="1057"/>
      <c r="M13" s="1057"/>
      <c r="N13" s="1057"/>
      <c r="O13" s="1057"/>
    </row>
    <row r="14" spans="1:15" ht="27" customHeight="1" thickBot="1">
      <c r="A14" s="771" t="s">
        <v>82</v>
      </c>
      <c r="B14" s="772" t="s">
        <v>87</v>
      </c>
      <c r="C14" s="773" t="s">
        <v>108</v>
      </c>
      <c r="D14" s="773" t="s">
        <v>109</v>
      </c>
      <c r="E14" s="773" t="s">
        <v>110</v>
      </c>
      <c r="F14" s="773" t="s">
        <v>111</v>
      </c>
      <c r="G14" s="773" t="s">
        <v>112</v>
      </c>
      <c r="H14" s="773" t="s">
        <v>113</v>
      </c>
      <c r="I14" s="773" t="s">
        <v>88</v>
      </c>
      <c r="J14" s="773" t="s">
        <v>89</v>
      </c>
      <c r="K14" s="773" t="s">
        <v>90</v>
      </c>
      <c r="L14" s="773" t="s">
        <v>91</v>
      </c>
      <c r="M14" s="773" t="s">
        <v>92</v>
      </c>
      <c r="N14" s="774" t="s">
        <v>93</v>
      </c>
      <c r="O14" s="775" t="s">
        <v>16</v>
      </c>
    </row>
    <row r="15" spans="1:15" ht="15" customHeight="1" thickBot="1">
      <c r="A15" s="1054" t="s">
        <v>83</v>
      </c>
      <c r="B15" s="761" t="s">
        <v>54</v>
      </c>
      <c r="C15" s="762">
        <v>132.62076923076921</v>
      </c>
      <c r="D15" s="762">
        <v>130.61769230769229</v>
      </c>
      <c r="E15" s="762">
        <v>123.538</v>
      </c>
      <c r="F15" s="762"/>
      <c r="G15" s="762"/>
      <c r="H15" s="762"/>
      <c r="I15" s="762"/>
      <c r="J15" s="762"/>
      <c r="K15" s="762"/>
      <c r="L15" s="762"/>
      <c r="M15" s="762"/>
      <c r="N15" s="776"/>
      <c r="O15" s="763">
        <v>123.8</v>
      </c>
    </row>
    <row r="16" spans="1:15" ht="15" customHeight="1" thickBot="1">
      <c r="A16" s="1054"/>
      <c r="B16" s="764" t="s">
        <v>55</v>
      </c>
      <c r="C16" s="762">
        <v>130.71333333333334</v>
      </c>
      <c r="D16" s="762">
        <v>135.59833333333333</v>
      </c>
      <c r="E16" s="762">
        <v>135.70166666666668</v>
      </c>
      <c r="F16" s="762"/>
      <c r="G16" s="762"/>
      <c r="H16" s="762"/>
      <c r="I16" s="762"/>
      <c r="J16" s="762"/>
      <c r="K16" s="762"/>
      <c r="L16" s="762"/>
      <c r="M16" s="762"/>
      <c r="N16" s="776"/>
      <c r="O16" s="763">
        <v>134</v>
      </c>
    </row>
    <row r="17" spans="1:15" ht="15" customHeight="1" thickBot="1">
      <c r="A17" s="1054"/>
      <c r="B17" s="764" t="s">
        <v>56</v>
      </c>
      <c r="C17" s="762">
        <v>197.58733333333331</v>
      </c>
      <c r="D17" s="762">
        <v>213.90066666666664</v>
      </c>
      <c r="E17" s="762">
        <v>201.71533333333338</v>
      </c>
      <c r="F17" s="762"/>
      <c r="G17" s="762"/>
      <c r="H17" s="762"/>
      <c r="I17" s="762"/>
      <c r="J17" s="762"/>
      <c r="K17" s="762"/>
      <c r="L17" s="762"/>
      <c r="M17" s="762"/>
      <c r="N17" s="776"/>
      <c r="O17" s="763">
        <v>204.4</v>
      </c>
    </row>
    <row r="18" spans="1:15" ht="15" customHeight="1" thickBot="1">
      <c r="A18" s="1055"/>
      <c r="B18" s="765" t="s">
        <v>57</v>
      </c>
      <c r="C18" s="766">
        <v>160.94588235294114</v>
      </c>
      <c r="D18" s="766">
        <v>168.23911764705883</v>
      </c>
      <c r="E18" s="766">
        <v>158.13916666666671</v>
      </c>
      <c r="F18" s="766"/>
      <c r="G18" s="766"/>
      <c r="H18" s="766"/>
      <c r="I18" s="766"/>
      <c r="J18" s="766"/>
      <c r="K18" s="766"/>
      <c r="L18" s="766"/>
      <c r="M18" s="766"/>
      <c r="N18" s="777"/>
      <c r="O18" s="767">
        <v>159.08000000000001</v>
      </c>
    </row>
    <row r="19" spans="1:15" ht="15" customHeight="1" thickBot="1">
      <c r="A19" s="1056" t="s">
        <v>84</v>
      </c>
      <c r="B19" s="764" t="s">
        <v>54</v>
      </c>
      <c r="C19" s="762">
        <v>104.33</v>
      </c>
      <c r="D19" s="762">
        <v>101.47428571428573</v>
      </c>
      <c r="E19" s="762">
        <v>102.97039999999998</v>
      </c>
      <c r="F19" s="762"/>
      <c r="G19" s="762"/>
      <c r="H19" s="762"/>
      <c r="I19" s="762"/>
      <c r="J19" s="762"/>
      <c r="K19" s="762"/>
      <c r="L19" s="762"/>
      <c r="M19" s="762"/>
      <c r="N19" s="776"/>
      <c r="O19" s="763">
        <v>103.32</v>
      </c>
    </row>
    <row r="20" spans="1:15" ht="15" customHeight="1" thickBot="1">
      <c r="A20" s="1054"/>
      <c r="B20" s="764" t="s">
        <v>55</v>
      </c>
      <c r="C20" s="762">
        <v>134.83461538461538</v>
      </c>
      <c r="D20" s="762">
        <v>137.63153846153847</v>
      </c>
      <c r="E20" s="762">
        <v>132.69846153846154</v>
      </c>
      <c r="F20" s="762"/>
      <c r="G20" s="762"/>
      <c r="H20" s="762"/>
      <c r="I20" s="762"/>
      <c r="J20" s="762"/>
      <c r="K20" s="762"/>
      <c r="L20" s="762"/>
      <c r="M20" s="762"/>
      <c r="N20" s="776"/>
      <c r="O20" s="763">
        <v>135.05000000000001</v>
      </c>
    </row>
    <row r="21" spans="1:15" ht="15" customHeight="1" thickBot="1">
      <c r="A21" s="1054"/>
      <c r="B21" s="764" t="s">
        <v>56</v>
      </c>
      <c r="C21" s="762">
        <v>193.0575</v>
      </c>
      <c r="D21" s="762">
        <v>203.81250000000003</v>
      </c>
      <c r="E21" s="762">
        <v>195.98750000000001</v>
      </c>
      <c r="F21" s="762"/>
      <c r="G21" s="762"/>
      <c r="H21" s="762"/>
      <c r="I21" s="762"/>
      <c r="J21" s="762"/>
      <c r="K21" s="762"/>
      <c r="L21" s="762"/>
      <c r="M21" s="762"/>
      <c r="N21" s="776"/>
      <c r="O21" s="763">
        <v>197.62</v>
      </c>
    </row>
    <row r="22" spans="1:15" ht="15" customHeight="1" thickBot="1">
      <c r="A22" s="1055"/>
      <c r="B22" s="765" t="s">
        <v>57</v>
      </c>
      <c r="C22" s="766">
        <v>115.89</v>
      </c>
      <c r="D22" s="766">
        <v>114.79848484848485</v>
      </c>
      <c r="E22" s="766">
        <v>114.29179104477613</v>
      </c>
      <c r="F22" s="766"/>
      <c r="G22" s="766"/>
      <c r="H22" s="766"/>
      <c r="I22" s="766"/>
      <c r="J22" s="766"/>
      <c r="K22" s="766"/>
      <c r="L22" s="766"/>
      <c r="M22" s="766"/>
      <c r="N22" s="777"/>
      <c r="O22" s="767">
        <v>115.1</v>
      </c>
    </row>
    <row r="23" spans="1:15" ht="15" customHeight="1" thickBot="1">
      <c r="A23" s="1043" t="s">
        <v>80</v>
      </c>
      <c r="B23" s="1044"/>
      <c r="C23" s="768">
        <v>131.37</v>
      </c>
      <c r="D23" s="768">
        <v>132.9683</v>
      </c>
      <c r="E23" s="768">
        <v>129.61708737864078</v>
      </c>
      <c r="F23" s="768"/>
      <c r="G23" s="768"/>
      <c r="H23" s="768"/>
      <c r="I23" s="768"/>
      <c r="J23" s="768"/>
      <c r="K23" s="768"/>
      <c r="L23" s="768"/>
      <c r="M23" s="768"/>
      <c r="N23" s="778"/>
      <c r="O23" s="769">
        <v>130.47999999999999</v>
      </c>
    </row>
    <row r="24" spans="1:15" ht="22.5" customHeight="1" thickBot="1">
      <c r="O24" s="633"/>
    </row>
    <row r="25" spans="1:15" ht="20.25" thickBot="1">
      <c r="A25" s="1051" t="s">
        <v>147</v>
      </c>
      <c r="B25" s="1052"/>
      <c r="C25" s="1052"/>
      <c r="D25" s="1052"/>
      <c r="E25" s="1052"/>
      <c r="F25" s="1052"/>
      <c r="G25" s="1052"/>
      <c r="H25" s="1052"/>
      <c r="I25" s="1052"/>
      <c r="J25" s="1052"/>
      <c r="K25" s="1052"/>
      <c r="L25" s="1052"/>
      <c r="M25" s="1052"/>
      <c r="N25" s="1052"/>
      <c r="O25" s="1053"/>
    </row>
    <row r="26" spans="1:15" ht="27" customHeight="1" thickBot="1">
      <c r="A26" s="771" t="s">
        <v>82</v>
      </c>
      <c r="B26" s="772" t="s">
        <v>87</v>
      </c>
      <c r="C26" s="779" t="s">
        <v>133</v>
      </c>
      <c r="D26" s="779" t="s">
        <v>134</v>
      </c>
      <c r="E26" s="779" t="s">
        <v>135</v>
      </c>
      <c r="F26" s="779" t="s">
        <v>136</v>
      </c>
      <c r="G26" s="779" t="s">
        <v>137</v>
      </c>
      <c r="H26" s="779" t="s">
        <v>138</v>
      </c>
      <c r="I26" s="779" t="s">
        <v>149</v>
      </c>
      <c r="J26" s="779" t="s">
        <v>128</v>
      </c>
      <c r="K26" s="779" t="s">
        <v>129</v>
      </c>
      <c r="L26" s="779" t="s">
        <v>130</v>
      </c>
      <c r="M26" s="779" t="s">
        <v>131</v>
      </c>
      <c r="N26" s="779" t="s">
        <v>132</v>
      </c>
      <c r="O26" s="781" t="s">
        <v>16</v>
      </c>
    </row>
    <row r="27" spans="1:15" ht="15" customHeight="1" thickBot="1">
      <c r="A27" s="1058" t="s">
        <v>83</v>
      </c>
      <c r="B27" s="782" t="s">
        <v>54</v>
      </c>
      <c r="C27" s="783">
        <v>-9.662093186471276E-3</v>
      </c>
      <c r="D27" s="783">
        <v>-5.5995035423402367E-2</v>
      </c>
      <c r="E27" s="783">
        <v>9.9422849649501936E-3</v>
      </c>
      <c r="F27" s="783"/>
      <c r="G27" s="783"/>
      <c r="H27" s="783"/>
      <c r="I27" s="783"/>
      <c r="J27" s="783"/>
      <c r="K27" s="783"/>
      <c r="L27" s="783"/>
      <c r="M27" s="783"/>
      <c r="N27" s="784"/>
      <c r="O27" s="785">
        <v>2.1567043618739918E-2</v>
      </c>
    </row>
    <row r="28" spans="1:15" ht="15" customHeight="1" thickBot="1">
      <c r="A28" s="1058"/>
      <c r="B28" s="786" t="s">
        <v>55</v>
      </c>
      <c r="C28" s="783">
        <v>4.8107818636201526E-2</v>
      </c>
      <c r="D28" s="783">
        <v>3.7770867390208851E-2</v>
      </c>
      <c r="E28" s="783">
        <v>5.6508763095515814E-2</v>
      </c>
      <c r="F28" s="783"/>
      <c r="G28" s="783"/>
      <c r="H28" s="783"/>
      <c r="I28" s="783"/>
      <c r="J28" s="783"/>
      <c r="K28" s="783"/>
      <c r="L28" s="783"/>
      <c r="M28" s="783"/>
      <c r="N28" s="784"/>
      <c r="O28" s="785">
        <v>4.7462686567164278E-2</v>
      </c>
    </row>
    <row r="29" spans="1:15" ht="15" customHeight="1" thickBot="1">
      <c r="A29" s="1058"/>
      <c r="B29" s="786" t="s">
        <v>56</v>
      </c>
      <c r="C29" s="783">
        <v>2.24272136203067E-2</v>
      </c>
      <c r="D29" s="783">
        <v>6.8661154242938395E-3</v>
      </c>
      <c r="E29" s="783">
        <v>3.9854844946508476E-2</v>
      </c>
      <c r="F29" s="783"/>
      <c r="G29" s="783"/>
      <c r="H29" s="783"/>
      <c r="I29" s="783"/>
      <c r="J29" s="783"/>
      <c r="K29" s="783"/>
      <c r="L29" s="783"/>
      <c r="M29" s="783"/>
      <c r="N29" s="784"/>
      <c r="O29" s="785">
        <v>2.274951076320942E-2</v>
      </c>
    </row>
    <row r="30" spans="1:15" ht="15" customHeight="1" thickBot="1">
      <c r="A30" s="1059"/>
      <c r="B30" s="787" t="s">
        <v>57</v>
      </c>
      <c r="C30" s="788">
        <v>-2.1455038852182928E-4</v>
      </c>
      <c r="D30" s="788">
        <v>-2.8454891003469259E-2</v>
      </c>
      <c r="E30" s="788">
        <v>2.5918128048635396E-2</v>
      </c>
      <c r="F30" s="788"/>
      <c r="G30" s="788"/>
      <c r="H30" s="788"/>
      <c r="I30" s="788"/>
      <c r="J30" s="788"/>
      <c r="K30" s="788"/>
      <c r="L30" s="788"/>
      <c r="M30" s="788"/>
      <c r="N30" s="789"/>
      <c r="O30" s="790">
        <v>1.961277344732195E-2</v>
      </c>
    </row>
    <row r="31" spans="1:15" ht="15" customHeight="1" thickBot="1">
      <c r="A31" s="1060" t="s">
        <v>84</v>
      </c>
      <c r="B31" s="786" t="s">
        <v>54</v>
      </c>
      <c r="C31" s="783">
        <v>-7.2392488577909794E-2</v>
      </c>
      <c r="D31" s="783">
        <v>-5.0249856770004736E-2</v>
      </c>
      <c r="E31" s="783">
        <v>-0.11333535884140036</v>
      </c>
      <c r="F31" s="783"/>
      <c r="G31" s="783"/>
      <c r="H31" s="783"/>
      <c r="I31" s="783"/>
      <c r="J31" s="783"/>
      <c r="K31" s="783"/>
      <c r="L31" s="783"/>
      <c r="M31" s="783"/>
      <c r="N31" s="784"/>
      <c r="O31" s="785">
        <v>-8.1010452961672391E-2</v>
      </c>
    </row>
    <row r="32" spans="1:15" ht="15" customHeight="1" thickBot="1">
      <c r="A32" s="1058"/>
      <c r="B32" s="786" t="s">
        <v>55</v>
      </c>
      <c r="C32" s="783">
        <v>0.25211170379667408</v>
      </c>
      <c r="D32" s="783">
        <v>0.25451381708500759</v>
      </c>
      <c r="E32" s="783">
        <v>0.36787820468229487</v>
      </c>
      <c r="F32" s="783"/>
      <c r="G32" s="783"/>
      <c r="H32" s="783"/>
      <c r="I32" s="783"/>
      <c r="J32" s="783"/>
      <c r="K32" s="783"/>
      <c r="L32" s="783"/>
      <c r="M32" s="783"/>
      <c r="N32" s="784"/>
      <c r="O32" s="785">
        <v>0.29085523880044428</v>
      </c>
    </row>
    <row r="33" spans="1:15" ht="15" customHeight="1" thickBot="1">
      <c r="A33" s="1058"/>
      <c r="B33" s="786" t="s">
        <v>56</v>
      </c>
      <c r="C33" s="783">
        <v>-3.7152143791357568E-2</v>
      </c>
      <c r="D33" s="783">
        <v>-1.3149340693039116E-2</v>
      </c>
      <c r="E33" s="783">
        <v>2.1978442502710509E-2</v>
      </c>
      <c r="F33" s="783"/>
      <c r="G33" s="783"/>
      <c r="H33" s="783"/>
      <c r="I33" s="783"/>
      <c r="J33" s="783"/>
      <c r="K33" s="783"/>
      <c r="L33" s="783"/>
      <c r="M33" s="783"/>
      <c r="N33" s="784"/>
      <c r="O33" s="785">
        <v>-9.3614006679485599E-3</v>
      </c>
    </row>
    <row r="34" spans="1:15" ht="15" customHeight="1" thickBot="1">
      <c r="A34" s="1059"/>
      <c r="B34" s="787" t="s">
        <v>57</v>
      </c>
      <c r="C34" s="788">
        <v>2.0173530483745081E-2</v>
      </c>
      <c r="D34" s="788">
        <v>5.5053940039859202E-2</v>
      </c>
      <c r="E34" s="788">
        <v>3.6027109707333277E-2</v>
      </c>
      <c r="F34" s="788"/>
      <c r="G34" s="788"/>
      <c r="H34" s="788"/>
      <c r="I34" s="788"/>
      <c r="J34" s="788"/>
      <c r="K34" s="788"/>
      <c r="L34" s="788"/>
      <c r="M34" s="788"/>
      <c r="N34" s="789"/>
      <c r="O34" s="790">
        <v>2.8583840139009612E-2</v>
      </c>
    </row>
    <row r="35" spans="1:15" ht="15" customHeight="1" thickBot="1">
      <c r="A35" s="1043" t="s">
        <v>80</v>
      </c>
      <c r="B35" s="1044"/>
      <c r="C35" s="791">
        <v>1.5554277115135542E-2</v>
      </c>
      <c r="D35" s="791">
        <v>2.3025788853433503E-2</v>
      </c>
      <c r="E35" s="791">
        <v>3.4999280929039873E-2</v>
      </c>
      <c r="F35" s="791"/>
      <c r="G35" s="791"/>
      <c r="H35" s="791"/>
      <c r="I35" s="791"/>
      <c r="J35" s="791"/>
      <c r="K35" s="791"/>
      <c r="L35" s="791"/>
      <c r="M35" s="791"/>
      <c r="N35" s="792"/>
      <c r="O35" s="793">
        <v>2.5674432863274241E-2</v>
      </c>
    </row>
  </sheetData>
  <mergeCells count="12">
    <mergeCell ref="A35:B35"/>
    <mergeCell ref="A1:O1"/>
    <mergeCell ref="A3:A6"/>
    <mergeCell ref="A7:A10"/>
    <mergeCell ref="A11:B11"/>
    <mergeCell ref="A13:O13"/>
    <mergeCell ref="A15:A18"/>
    <mergeCell ref="A19:A22"/>
    <mergeCell ref="A23:B23"/>
    <mergeCell ref="A25:O25"/>
    <mergeCell ref="A27:A30"/>
    <mergeCell ref="A31:A34"/>
  </mergeCells>
  <printOptions horizontalCentered="1"/>
  <pageMargins left="0" right="0" top="1.25" bottom="0.5" header="0.5" footer="0.75"/>
  <pageSetup scale="66" orientation="landscape" r:id="rId1"/>
  <headerFooter alignWithMargins="0">
    <oddHeader>&amp;L&amp;G&amp;C&amp;"Arial,Bold"&amp;18
AVERAGE ROOM RATE (ARR$) BY AREA AND NUMBER OF ROOMS</oddHeader>
    <oddFooter>&amp;L&amp;"Arial,Bold"&amp;12Prepared by:  Carlos J. Acobis Ross
Source:  Average Room Rate (ARR$) Monthly Survey
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zoomScaleNormal="100" workbookViewId="0">
      <selection activeCell="C2" sqref="C2"/>
    </sheetView>
  </sheetViews>
  <sheetFormatPr defaultRowHeight="12.75"/>
  <cols>
    <col min="1" max="1" width="16.85546875" style="895" customWidth="1"/>
    <col min="2" max="2" width="14.28515625" style="895" customWidth="1"/>
    <col min="3" max="3" width="19.5703125" style="895" customWidth="1"/>
    <col min="4" max="4" width="12.85546875" style="895" customWidth="1"/>
    <col min="5" max="7" width="16.85546875" style="895" customWidth="1"/>
    <col min="8" max="8" width="51.28515625" style="895" customWidth="1"/>
    <col min="9" max="256" width="9.140625" style="895"/>
    <col min="257" max="257" width="16.85546875" style="895" customWidth="1"/>
    <col min="258" max="258" width="14.28515625" style="895" customWidth="1"/>
    <col min="259" max="259" width="19.5703125" style="895" customWidth="1"/>
    <col min="260" max="260" width="12.85546875" style="895" customWidth="1"/>
    <col min="261" max="263" width="16.85546875" style="895" customWidth="1"/>
    <col min="264" max="264" width="51.28515625" style="895" customWidth="1"/>
    <col min="265" max="512" width="9.140625" style="895"/>
    <col min="513" max="513" width="16.85546875" style="895" customWidth="1"/>
    <col min="514" max="514" width="14.28515625" style="895" customWidth="1"/>
    <col min="515" max="515" width="19.5703125" style="895" customWidth="1"/>
    <col min="516" max="516" width="12.85546875" style="895" customWidth="1"/>
    <col min="517" max="519" width="16.85546875" style="895" customWidth="1"/>
    <col min="520" max="520" width="51.28515625" style="895" customWidth="1"/>
    <col min="521" max="768" width="9.140625" style="895"/>
    <col min="769" max="769" width="16.85546875" style="895" customWidth="1"/>
    <col min="770" max="770" width="14.28515625" style="895" customWidth="1"/>
    <col min="771" max="771" width="19.5703125" style="895" customWidth="1"/>
    <col min="772" max="772" width="12.85546875" style="895" customWidth="1"/>
    <col min="773" max="775" width="16.85546875" style="895" customWidth="1"/>
    <col min="776" max="776" width="51.28515625" style="895" customWidth="1"/>
    <col min="777" max="1024" width="9.140625" style="895"/>
    <col min="1025" max="1025" width="16.85546875" style="895" customWidth="1"/>
    <col min="1026" max="1026" width="14.28515625" style="895" customWidth="1"/>
    <col min="1027" max="1027" width="19.5703125" style="895" customWidth="1"/>
    <col min="1028" max="1028" width="12.85546875" style="895" customWidth="1"/>
    <col min="1029" max="1031" width="16.85546875" style="895" customWidth="1"/>
    <col min="1032" max="1032" width="51.28515625" style="895" customWidth="1"/>
    <col min="1033" max="1280" width="9.140625" style="895"/>
    <col min="1281" max="1281" width="16.85546875" style="895" customWidth="1"/>
    <col min="1282" max="1282" width="14.28515625" style="895" customWidth="1"/>
    <col min="1283" max="1283" width="19.5703125" style="895" customWidth="1"/>
    <col min="1284" max="1284" width="12.85546875" style="895" customWidth="1"/>
    <col min="1285" max="1287" width="16.85546875" style="895" customWidth="1"/>
    <col min="1288" max="1288" width="51.28515625" style="895" customWidth="1"/>
    <col min="1289" max="1536" width="9.140625" style="895"/>
    <col min="1537" max="1537" width="16.85546875" style="895" customWidth="1"/>
    <col min="1538" max="1538" width="14.28515625" style="895" customWidth="1"/>
    <col min="1539" max="1539" width="19.5703125" style="895" customWidth="1"/>
    <col min="1540" max="1540" width="12.85546875" style="895" customWidth="1"/>
    <col min="1541" max="1543" width="16.85546875" style="895" customWidth="1"/>
    <col min="1544" max="1544" width="51.28515625" style="895" customWidth="1"/>
    <col min="1545" max="1792" width="9.140625" style="895"/>
    <col min="1793" max="1793" width="16.85546875" style="895" customWidth="1"/>
    <col min="1794" max="1794" width="14.28515625" style="895" customWidth="1"/>
    <col min="1795" max="1795" width="19.5703125" style="895" customWidth="1"/>
    <col min="1796" max="1796" width="12.85546875" style="895" customWidth="1"/>
    <col min="1797" max="1799" width="16.85546875" style="895" customWidth="1"/>
    <col min="1800" max="1800" width="51.28515625" style="895" customWidth="1"/>
    <col min="1801" max="2048" width="9.140625" style="895"/>
    <col min="2049" max="2049" width="16.85546875" style="895" customWidth="1"/>
    <col min="2050" max="2050" width="14.28515625" style="895" customWidth="1"/>
    <col min="2051" max="2051" width="19.5703125" style="895" customWidth="1"/>
    <col min="2052" max="2052" width="12.85546875" style="895" customWidth="1"/>
    <col min="2053" max="2055" width="16.85546875" style="895" customWidth="1"/>
    <col min="2056" max="2056" width="51.28515625" style="895" customWidth="1"/>
    <col min="2057" max="2304" width="9.140625" style="895"/>
    <col min="2305" max="2305" width="16.85546875" style="895" customWidth="1"/>
    <col min="2306" max="2306" width="14.28515625" style="895" customWidth="1"/>
    <col min="2307" max="2307" width="19.5703125" style="895" customWidth="1"/>
    <col min="2308" max="2308" width="12.85546875" style="895" customWidth="1"/>
    <col min="2309" max="2311" width="16.85546875" style="895" customWidth="1"/>
    <col min="2312" max="2312" width="51.28515625" style="895" customWidth="1"/>
    <col min="2313" max="2560" width="9.140625" style="895"/>
    <col min="2561" max="2561" width="16.85546875" style="895" customWidth="1"/>
    <col min="2562" max="2562" width="14.28515625" style="895" customWidth="1"/>
    <col min="2563" max="2563" width="19.5703125" style="895" customWidth="1"/>
    <col min="2564" max="2564" width="12.85546875" style="895" customWidth="1"/>
    <col min="2565" max="2567" width="16.85546875" style="895" customWidth="1"/>
    <col min="2568" max="2568" width="51.28515625" style="895" customWidth="1"/>
    <col min="2569" max="2816" width="9.140625" style="895"/>
    <col min="2817" max="2817" width="16.85546875" style="895" customWidth="1"/>
    <col min="2818" max="2818" width="14.28515625" style="895" customWidth="1"/>
    <col min="2819" max="2819" width="19.5703125" style="895" customWidth="1"/>
    <col min="2820" max="2820" width="12.85546875" style="895" customWidth="1"/>
    <col min="2821" max="2823" width="16.85546875" style="895" customWidth="1"/>
    <col min="2824" max="2824" width="51.28515625" style="895" customWidth="1"/>
    <col min="2825" max="3072" width="9.140625" style="895"/>
    <col min="3073" max="3073" width="16.85546875" style="895" customWidth="1"/>
    <col min="3074" max="3074" width="14.28515625" style="895" customWidth="1"/>
    <col min="3075" max="3075" width="19.5703125" style="895" customWidth="1"/>
    <col min="3076" max="3076" width="12.85546875" style="895" customWidth="1"/>
    <col min="3077" max="3079" width="16.85546875" style="895" customWidth="1"/>
    <col min="3080" max="3080" width="51.28515625" style="895" customWidth="1"/>
    <col min="3081" max="3328" width="9.140625" style="895"/>
    <col min="3329" max="3329" width="16.85546875" style="895" customWidth="1"/>
    <col min="3330" max="3330" width="14.28515625" style="895" customWidth="1"/>
    <col min="3331" max="3331" width="19.5703125" style="895" customWidth="1"/>
    <col min="3332" max="3332" width="12.85546875" style="895" customWidth="1"/>
    <col min="3333" max="3335" width="16.85546875" style="895" customWidth="1"/>
    <col min="3336" max="3336" width="51.28515625" style="895" customWidth="1"/>
    <col min="3337" max="3584" width="9.140625" style="895"/>
    <col min="3585" max="3585" width="16.85546875" style="895" customWidth="1"/>
    <col min="3586" max="3586" width="14.28515625" style="895" customWidth="1"/>
    <col min="3587" max="3587" width="19.5703125" style="895" customWidth="1"/>
    <col min="3588" max="3588" width="12.85546875" style="895" customWidth="1"/>
    <col min="3589" max="3591" width="16.85546875" style="895" customWidth="1"/>
    <col min="3592" max="3592" width="51.28515625" style="895" customWidth="1"/>
    <col min="3593" max="3840" width="9.140625" style="895"/>
    <col min="3841" max="3841" width="16.85546875" style="895" customWidth="1"/>
    <col min="3842" max="3842" width="14.28515625" style="895" customWidth="1"/>
    <col min="3843" max="3843" width="19.5703125" style="895" customWidth="1"/>
    <col min="3844" max="3844" width="12.85546875" style="895" customWidth="1"/>
    <col min="3845" max="3847" width="16.85546875" style="895" customWidth="1"/>
    <col min="3848" max="3848" width="51.28515625" style="895" customWidth="1"/>
    <col min="3849" max="4096" width="9.140625" style="895"/>
    <col min="4097" max="4097" width="16.85546875" style="895" customWidth="1"/>
    <col min="4098" max="4098" width="14.28515625" style="895" customWidth="1"/>
    <col min="4099" max="4099" width="19.5703125" style="895" customWidth="1"/>
    <col min="4100" max="4100" width="12.85546875" style="895" customWidth="1"/>
    <col min="4101" max="4103" width="16.85546875" style="895" customWidth="1"/>
    <col min="4104" max="4104" width="51.28515625" style="895" customWidth="1"/>
    <col min="4105" max="4352" width="9.140625" style="895"/>
    <col min="4353" max="4353" width="16.85546875" style="895" customWidth="1"/>
    <col min="4354" max="4354" width="14.28515625" style="895" customWidth="1"/>
    <col min="4355" max="4355" width="19.5703125" style="895" customWidth="1"/>
    <col min="4356" max="4356" width="12.85546875" style="895" customWidth="1"/>
    <col min="4357" max="4359" width="16.85546875" style="895" customWidth="1"/>
    <col min="4360" max="4360" width="51.28515625" style="895" customWidth="1"/>
    <col min="4361" max="4608" width="9.140625" style="895"/>
    <col min="4609" max="4609" width="16.85546875" style="895" customWidth="1"/>
    <col min="4610" max="4610" width="14.28515625" style="895" customWidth="1"/>
    <col min="4611" max="4611" width="19.5703125" style="895" customWidth="1"/>
    <col min="4612" max="4612" width="12.85546875" style="895" customWidth="1"/>
    <col min="4613" max="4615" width="16.85546875" style="895" customWidth="1"/>
    <col min="4616" max="4616" width="51.28515625" style="895" customWidth="1"/>
    <col min="4617" max="4864" width="9.140625" style="895"/>
    <col min="4865" max="4865" width="16.85546875" style="895" customWidth="1"/>
    <col min="4866" max="4866" width="14.28515625" style="895" customWidth="1"/>
    <col min="4867" max="4867" width="19.5703125" style="895" customWidth="1"/>
    <col min="4868" max="4868" width="12.85546875" style="895" customWidth="1"/>
    <col min="4869" max="4871" width="16.85546875" style="895" customWidth="1"/>
    <col min="4872" max="4872" width="51.28515625" style="895" customWidth="1"/>
    <col min="4873" max="5120" width="9.140625" style="895"/>
    <col min="5121" max="5121" width="16.85546875" style="895" customWidth="1"/>
    <col min="5122" max="5122" width="14.28515625" style="895" customWidth="1"/>
    <col min="5123" max="5123" width="19.5703125" style="895" customWidth="1"/>
    <col min="5124" max="5124" width="12.85546875" style="895" customWidth="1"/>
    <col min="5125" max="5127" width="16.85546875" style="895" customWidth="1"/>
    <col min="5128" max="5128" width="51.28515625" style="895" customWidth="1"/>
    <col min="5129" max="5376" width="9.140625" style="895"/>
    <col min="5377" max="5377" width="16.85546875" style="895" customWidth="1"/>
    <col min="5378" max="5378" width="14.28515625" style="895" customWidth="1"/>
    <col min="5379" max="5379" width="19.5703125" style="895" customWidth="1"/>
    <col min="5380" max="5380" width="12.85546875" style="895" customWidth="1"/>
    <col min="5381" max="5383" width="16.85546875" style="895" customWidth="1"/>
    <col min="5384" max="5384" width="51.28515625" style="895" customWidth="1"/>
    <col min="5385" max="5632" width="9.140625" style="895"/>
    <col min="5633" max="5633" width="16.85546875" style="895" customWidth="1"/>
    <col min="5634" max="5634" width="14.28515625" style="895" customWidth="1"/>
    <col min="5635" max="5635" width="19.5703125" style="895" customWidth="1"/>
    <col min="5636" max="5636" width="12.85546875" style="895" customWidth="1"/>
    <col min="5637" max="5639" width="16.85546875" style="895" customWidth="1"/>
    <col min="5640" max="5640" width="51.28515625" style="895" customWidth="1"/>
    <col min="5641" max="5888" width="9.140625" style="895"/>
    <col min="5889" max="5889" width="16.85546875" style="895" customWidth="1"/>
    <col min="5890" max="5890" width="14.28515625" style="895" customWidth="1"/>
    <col min="5891" max="5891" width="19.5703125" style="895" customWidth="1"/>
    <col min="5892" max="5892" width="12.85546875" style="895" customWidth="1"/>
    <col min="5893" max="5895" width="16.85546875" style="895" customWidth="1"/>
    <col min="5896" max="5896" width="51.28515625" style="895" customWidth="1"/>
    <col min="5897" max="6144" width="9.140625" style="895"/>
    <col min="6145" max="6145" width="16.85546875" style="895" customWidth="1"/>
    <col min="6146" max="6146" width="14.28515625" style="895" customWidth="1"/>
    <col min="6147" max="6147" width="19.5703125" style="895" customWidth="1"/>
    <col min="6148" max="6148" width="12.85546875" style="895" customWidth="1"/>
    <col min="6149" max="6151" width="16.85546875" style="895" customWidth="1"/>
    <col min="6152" max="6152" width="51.28515625" style="895" customWidth="1"/>
    <col min="6153" max="6400" width="9.140625" style="895"/>
    <col min="6401" max="6401" width="16.85546875" style="895" customWidth="1"/>
    <col min="6402" max="6402" width="14.28515625" style="895" customWidth="1"/>
    <col min="6403" max="6403" width="19.5703125" style="895" customWidth="1"/>
    <col min="6404" max="6404" width="12.85546875" style="895" customWidth="1"/>
    <col min="6405" max="6407" width="16.85546875" style="895" customWidth="1"/>
    <col min="6408" max="6408" width="51.28515625" style="895" customWidth="1"/>
    <col min="6409" max="6656" width="9.140625" style="895"/>
    <col min="6657" max="6657" width="16.85546875" style="895" customWidth="1"/>
    <col min="6658" max="6658" width="14.28515625" style="895" customWidth="1"/>
    <col min="6659" max="6659" width="19.5703125" style="895" customWidth="1"/>
    <col min="6660" max="6660" width="12.85546875" style="895" customWidth="1"/>
    <col min="6661" max="6663" width="16.85546875" style="895" customWidth="1"/>
    <col min="6664" max="6664" width="51.28515625" style="895" customWidth="1"/>
    <col min="6665" max="6912" width="9.140625" style="895"/>
    <col min="6913" max="6913" width="16.85546875" style="895" customWidth="1"/>
    <col min="6914" max="6914" width="14.28515625" style="895" customWidth="1"/>
    <col min="6915" max="6915" width="19.5703125" style="895" customWidth="1"/>
    <col min="6916" max="6916" width="12.85546875" style="895" customWidth="1"/>
    <col min="6917" max="6919" width="16.85546875" style="895" customWidth="1"/>
    <col min="6920" max="6920" width="51.28515625" style="895" customWidth="1"/>
    <col min="6921" max="7168" width="9.140625" style="895"/>
    <col min="7169" max="7169" width="16.85546875" style="895" customWidth="1"/>
    <col min="7170" max="7170" width="14.28515625" style="895" customWidth="1"/>
    <col min="7171" max="7171" width="19.5703125" style="895" customWidth="1"/>
    <col min="7172" max="7172" width="12.85546875" style="895" customWidth="1"/>
    <col min="7173" max="7175" width="16.85546875" style="895" customWidth="1"/>
    <col min="7176" max="7176" width="51.28515625" style="895" customWidth="1"/>
    <col min="7177" max="7424" width="9.140625" style="895"/>
    <col min="7425" max="7425" width="16.85546875" style="895" customWidth="1"/>
    <col min="7426" max="7426" width="14.28515625" style="895" customWidth="1"/>
    <col min="7427" max="7427" width="19.5703125" style="895" customWidth="1"/>
    <col min="7428" max="7428" width="12.85546875" style="895" customWidth="1"/>
    <col min="7429" max="7431" width="16.85546875" style="895" customWidth="1"/>
    <col min="7432" max="7432" width="51.28515625" style="895" customWidth="1"/>
    <col min="7433" max="7680" width="9.140625" style="895"/>
    <col min="7681" max="7681" width="16.85546875" style="895" customWidth="1"/>
    <col min="7682" max="7682" width="14.28515625" style="895" customWidth="1"/>
    <col min="7683" max="7683" width="19.5703125" style="895" customWidth="1"/>
    <col min="7684" max="7684" width="12.85546875" style="895" customWidth="1"/>
    <col min="7685" max="7687" width="16.85546875" style="895" customWidth="1"/>
    <col min="7688" max="7688" width="51.28515625" style="895" customWidth="1"/>
    <col min="7689" max="7936" width="9.140625" style="895"/>
    <col min="7937" max="7937" width="16.85546875" style="895" customWidth="1"/>
    <col min="7938" max="7938" width="14.28515625" style="895" customWidth="1"/>
    <col min="7939" max="7939" width="19.5703125" style="895" customWidth="1"/>
    <col min="7940" max="7940" width="12.85546875" style="895" customWidth="1"/>
    <col min="7941" max="7943" width="16.85546875" style="895" customWidth="1"/>
    <col min="7944" max="7944" width="51.28515625" style="895" customWidth="1"/>
    <col min="7945" max="8192" width="9.140625" style="895"/>
    <col min="8193" max="8193" width="16.85546875" style="895" customWidth="1"/>
    <col min="8194" max="8194" width="14.28515625" style="895" customWidth="1"/>
    <col min="8195" max="8195" width="19.5703125" style="895" customWidth="1"/>
    <col min="8196" max="8196" width="12.85546875" style="895" customWidth="1"/>
    <col min="8197" max="8199" width="16.85546875" style="895" customWidth="1"/>
    <col min="8200" max="8200" width="51.28515625" style="895" customWidth="1"/>
    <col min="8201" max="8448" width="9.140625" style="895"/>
    <col min="8449" max="8449" width="16.85546875" style="895" customWidth="1"/>
    <col min="8450" max="8450" width="14.28515625" style="895" customWidth="1"/>
    <col min="8451" max="8451" width="19.5703125" style="895" customWidth="1"/>
    <col min="8452" max="8452" width="12.85546875" style="895" customWidth="1"/>
    <col min="8453" max="8455" width="16.85546875" style="895" customWidth="1"/>
    <col min="8456" max="8456" width="51.28515625" style="895" customWidth="1"/>
    <col min="8457" max="8704" width="9.140625" style="895"/>
    <col min="8705" max="8705" width="16.85546875" style="895" customWidth="1"/>
    <col min="8706" max="8706" width="14.28515625" style="895" customWidth="1"/>
    <col min="8707" max="8707" width="19.5703125" style="895" customWidth="1"/>
    <col min="8708" max="8708" width="12.85546875" style="895" customWidth="1"/>
    <col min="8709" max="8711" width="16.85546875" style="895" customWidth="1"/>
    <col min="8712" max="8712" width="51.28515625" style="895" customWidth="1"/>
    <col min="8713" max="8960" width="9.140625" style="895"/>
    <col min="8961" max="8961" width="16.85546875" style="895" customWidth="1"/>
    <col min="8962" max="8962" width="14.28515625" style="895" customWidth="1"/>
    <col min="8963" max="8963" width="19.5703125" style="895" customWidth="1"/>
    <col min="8964" max="8964" width="12.85546875" style="895" customWidth="1"/>
    <col min="8965" max="8967" width="16.85546875" style="895" customWidth="1"/>
    <col min="8968" max="8968" width="51.28515625" style="895" customWidth="1"/>
    <col min="8969" max="9216" width="9.140625" style="895"/>
    <col min="9217" max="9217" width="16.85546875" style="895" customWidth="1"/>
    <col min="9218" max="9218" width="14.28515625" style="895" customWidth="1"/>
    <col min="9219" max="9219" width="19.5703125" style="895" customWidth="1"/>
    <col min="9220" max="9220" width="12.85546875" style="895" customWidth="1"/>
    <col min="9221" max="9223" width="16.85546875" style="895" customWidth="1"/>
    <col min="9224" max="9224" width="51.28515625" style="895" customWidth="1"/>
    <col min="9225" max="9472" width="9.140625" style="895"/>
    <col min="9473" max="9473" width="16.85546875" style="895" customWidth="1"/>
    <col min="9474" max="9474" width="14.28515625" style="895" customWidth="1"/>
    <col min="9475" max="9475" width="19.5703125" style="895" customWidth="1"/>
    <col min="9476" max="9476" width="12.85546875" style="895" customWidth="1"/>
    <col min="9477" max="9479" width="16.85546875" style="895" customWidth="1"/>
    <col min="9480" max="9480" width="51.28515625" style="895" customWidth="1"/>
    <col min="9481" max="9728" width="9.140625" style="895"/>
    <col min="9729" max="9729" width="16.85546875" style="895" customWidth="1"/>
    <col min="9730" max="9730" width="14.28515625" style="895" customWidth="1"/>
    <col min="9731" max="9731" width="19.5703125" style="895" customWidth="1"/>
    <col min="9732" max="9732" width="12.85546875" style="895" customWidth="1"/>
    <col min="9733" max="9735" width="16.85546875" style="895" customWidth="1"/>
    <col min="9736" max="9736" width="51.28515625" style="895" customWidth="1"/>
    <col min="9737" max="9984" width="9.140625" style="895"/>
    <col min="9985" max="9985" width="16.85546875" style="895" customWidth="1"/>
    <col min="9986" max="9986" width="14.28515625" style="895" customWidth="1"/>
    <col min="9987" max="9987" width="19.5703125" style="895" customWidth="1"/>
    <col min="9988" max="9988" width="12.85546875" style="895" customWidth="1"/>
    <col min="9989" max="9991" width="16.85546875" style="895" customWidth="1"/>
    <col min="9992" max="9992" width="51.28515625" style="895" customWidth="1"/>
    <col min="9993" max="10240" width="9.140625" style="895"/>
    <col min="10241" max="10241" width="16.85546875" style="895" customWidth="1"/>
    <col min="10242" max="10242" width="14.28515625" style="895" customWidth="1"/>
    <col min="10243" max="10243" width="19.5703125" style="895" customWidth="1"/>
    <col min="10244" max="10244" width="12.85546875" style="895" customWidth="1"/>
    <col min="10245" max="10247" width="16.85546875" style="895" customWidth="1"/>
    <col min="10248" max="10248" width="51.28515625" style="895" customWidth="1"/>
    <col min="10249" max="10496" width="9.140625" style="895"/>
    <col min="10497" max="10497" width="16.85546875" style="895" customWidth="1"/>
    <col min="10498" max="10498" width="14.28515625" style="895" customWidth="1"/>
    <col min="10499" max="10499" width="19.5703125" style="895" customWidth="1"/>
    <col min="10500" max="10500" width="12.85546875" style="895" customWidth="1"/>
    <col min="10501" max="10503" width="16.85546875" style="895" customWidth="1"/>
    <col min="10504" max="10504" width="51.28515625" style="895" customWidth="1"/>
    <col min="10505" max="10752" width="9.140625" style="895"/>
    <col min="10753" max="10753" width="16.85546875" style="895" customWidth="1"/>
    <col min="10754" max="10754" width="14.28515625" style="895" customWidth="1"/>
    <col min="10755" max="10755" width="19.5703125" style="895" customWidth="1"/>
    <col min="10756" max="10756" width="12.85546875" style="895" customWidth="1"/>
    <col min="10757" max="10759" width="16.85546875" style="895" customWidth="1"/>
    <col min="10760" max="10760" width="51.28515625" style="895" customWidth="1"/>
    <col min="10761" max="11008" width="9.140625" style="895"/>
    <col min="11009" max="11009" width="16.85546875" style="895" customWidth="1"/>
    <col min="11010" max="11010" width="14.28515625" style="895" customWidth="1"/>
    <col min="11011" max="11011" width="19.5703125" style="895" customWidth="1"/>
    <col min="11012" max="11012" width="12.85546875" style="895" customWidth="1"/>
    <col min="11013" max="11015" width="16.85546875" style="895" customWidth="1"/>
    <col min="11016" max="11016" width="51.28515625" style="895" customWidth="1"/>
    <col min="11017" max="11264" width="9.140625" style="895"/>
    <col min="11265" max="11265" width="16.85546875" style="895" customWidth="1"/>
    <col min="11266" max="11266" width="14.28515625" style="895" customWidth="1"/>
    <col min="11267" max="11267" width="19.5703125" style="895" customWidth="1"/>
    <col min="11268" max="11268" width="12.85546875" style="895" customWidth="1"/>
    <col min="11269" max="11271" width="16.85546875" style="895" customWidth="1"/>
    <col min="11272" max="11272" width="51.28515625" style="895" customWidth="1"/>
    <col min="11273" max="11520" width="9.140625" style="895"/>
    <col min="11521" max="11521" width="16.85546875" style="895" customWidth="1"/>
    <col min="11522" max="11522" width="14.28515625" style="895" customWidth="1"/>
    <col min="11523" max="11523" width="19.5703125" style="895" customWidth="1"/>
    <col min="11524" max="11524" width="12.85546875" style="895" customWidth="1"/>
    <col min="11525" max="11527" width="16.85546875" style="895" customWidth="1"/>
    <col min="11528" max="11528" width="51.28515625" style="895" customWidth="1"/>
    <col min="11529" max="11776" width="9.140625" style="895"/>
    <col min="11777" max="11777" width="16.85546875" style="895" customWidth="1"/>
    <col min="11778" max="11778" width="14.28515625" style="895" customWidth="1"/>
    <col min="11779" max="11779" width="19.5703125" style="895" customWidth="1"/>
    <col min="11780" max="11780" width="12.85546875" style="895" customWidth="1"/>
    <col min="11781" max="11783" width="16.85546875" style="895" customWidth="1"/>
    <col min="11784" max="11784" width="51.28515625" style="895" customWidth="1"/>
    <col min="11785" max="12032" width="9.140625" style="895"/>
    <col min="12033" max="12033" width="16.85546875" style="895" customWidth="1"/>
    <col min="12034" max="12034" width="14.28515625" style="895" customWidth="1"/>
    <col min="12035" max="12035" width="19.5703125" style="895" customWidth="1"/>
    <col min="12036" max="12036" width="12.85546875" style="895" customWidth="1"/>
    <col min="12037" max="12039" width="16.85546875" style="895" customWidth="1"/>
    <col min="12040" max="12040" width="51.28515625" style="895" customWidth="1"/>
    <col min="12041" max="12288" width="9.140625" style="895"/>
    <col min="12289" max="12289" width="16.85546875" style="895" customWidth="1"/>
    <col min="12290" max="12290" width="14.28515625" style="895" customWidth="1"/>
    <col min="12291" max="12291" width="19.5703125" style="895" customWidth="1"/>
    <col min="12292" max="12292" width="12.85546875" style="895" customWidth="1"/>
    <col min="12293" max="12295" width="16.85546875" style="895" customWidth="1"/>
    <col min="12296" max="12296" width="51.28515625" style="895" customWidth="1"/>
    <col min="12297" max="12544" width="9.140625" style="895"/>
    <col min="12545" max="12545" width="16.85546875" style="895" customWidth="1"/>
    <col min="12546" max="12546" width="14.28515625" style="895" customWidth="1"/>
    <col min="12547" max="12547" width="19.5703125" style="895" customWidth="1"/>
    <col min="12548" max="12548" width="12.85546875" style="895" customWidth="1"/>
    <col min="12549" max="12551" width="16.85546875" style="895" customWidth="1"/>
    <col min="12552" max="12552" width="51.28515625" style="895" customWidth="1"/>
    <col min="12553" max="12800" width="9.140625" style="895"/>
    <col min="12801" max="12801" width="16.85546875" style="895" customWidth="1"/>
    <col min="12802" max="12802" width="14.28515625" style="895" customWidth="1"/>
    <col min="12803" max="12803" width="19.5703125" style="895" customWidth="1"/>
    <col min="12804" max="12804" width="12.85546875" style="895" customWidth="1"/>
    <col min="12805" max="12807" width="16.85546875" style="895" customWidth="1"/>
    <col min="12808" max="12808" width="51.28515625" style="895" customWidth="1"/>
    <col min="12809" max="13056" width="9.140625" style="895"/>
    <col min="13057" max="13057" width="16.85546875" style="895" customWidth="1"/>
    <col min="13058" max="13058" width="14.28515625" style="895" customWidth="1"/>
    <col min="13059" max="13059" width="19.5703125" style="895" customWidth="1"/>
    <col min="13060" max="13060" width="12.85546875" style="895" customWidth="1"/>
    <col min="13061" max="13063" width="16.85546875" style="895" customWidth="1"/>
    <col min="13064" max="13064" width="51.28515625" style="895" customWidth="1"/>
    <col min="13065" max="13312" width="9.140625" style="895"/>
    <col min="13313" max="13313" width="16.85546875" style="895" customWidth="1"/>
    <col min="13314" max="13314" width="14.28515625" style="895" customWidth="1"/>
    <col min="13315" max="13315" width="19.5703125" style="895" customWidth="1"/>
    <col min="13316" max="13316" width="12.85546875" style="895" customWidth="1"/>
    <col min="13317" max="13319" width="16.85546875" style="895" customWidth="1"/>
    <col min="13320" max="13320" width="51.28515625" style="895" customWidth="1"/>
    <col min="13321" max="13568" width="9.140625" style="895"/>
    <col min="13569" max="13569" width="16.85546875" style="895" customWidth="1"/>
    <col min="13570" max="13570" width="14.28515625" style="895" customWidth="1"/>
    <col min="13571" max="13571" width="19.5703125" style="895" customWidth="1"/>
    <col min="13572" max="13572" width="12.85546875" style="895" customWidth="1"/>
    <col min="13573" max="13575" width="16.85546875" style="895" customWidth="1"/>
    <col min="13576" max="13576" width="51.28515625" style="895" customWidth="1"/>
    <col min="13577" max="13824" width="9.140625" style="895"/>
    <col min="13825" max="13825" width="16.85546875" style="895" customWidth="1"/>
    <col min="13826" max="13826" width="14.28515625" style="895" customWidth="1"/>
    <col min="13827" max="13827" width="19.5703125" style="895" customWidth="1"/>
    <col min="13828" max="13828" width="12.85546875" style="895" customWidth="1"/>
    <col min="13829" max="13831" width="16.85546875" style="895" customWidth="1"/>
    <col min="13832" max="13832" width="51.28515625" style="895" customWidth="1"/>
    <col min="13833" max="14080" width="9.140625" style="895"/>
    <col min="14081" max="14081" width="16.85546875" style="895" customWidth="1"/>
    <col min="14082" max="14082" width="14.28515625" style="895" customWidth="1"/>
    <col min="14083" max="14083" width="19.5703125" style="895" customWidth="1"/>
    <col min="14084" max="14084" width="12.85546875" style="895" customWidth="1"/>
    <col min="14085" max="14087" width="16.85546875" style="895" customWidth="1"/>
    <col min="14088" max="14088" width="51.28515625" style="895" customWidth="1"/>
    <col min="14089" max="14336" width="9.140625" style="895"/>
    <col min="14337" max="14337" width="16.85546875" style="895" customWidth="1"/>
    <col min="14338" max="14338" width="14.28515625" style="895" customWidth="1"/>
    <col min="14339" max="14339" width="19.5703125" style="895" customWidth="1"/>
    <col min="14340" max="14340" width="12.85546875" style="895" customWidth="1"/>
    <col min="14341" max="14343" width="16.85546875" style="895" customWidth="1"/>
    <col min="14344" max="14344" width="51.28515625" style="895" customWidth="1"/>
    <col min="14345" max="14592" width="9.140625" style="895"/>
    <col min="14593" max="14593" width="16.85546875" style="895" customWidth="1"/>
    <col min="14594" max="14594" width="14.28515625" style="895" customWidth="1"/>
    <col min="14595" max="14595" width="19.5703125" style="895" customWidth="1"/>
    <col min="14596" max="14596" width="12.85546875" style="895" customWidth="1"/>
    <col min="14597" max="14599" width="16.85546875" style="895" customWidth="1"/>
    <col min="14600" max="14600" width="51.28515625" style="895" customWidth="1"/>
    <col min="14601" max="14848" width="9.140625" style="895"/>
    <col min="14849" max="14849" width="16.85546875" style="895" customWidth="1"/>
    <col min="14850" max="14850" width="14.28515625" style="895" customWidth="1"/>
    <col min="14851" max="14851" width="19.5703125" style="895" customWidth="1"/>
    <col min="14852" max="14852" width="12.85546875" style="895" customWidth="1"/>
    <col min="14853" max="14855" width="16.85546875" style="895" customWidth="1"/>
    <col min="14856" max="14856" width="51.28515625" style="895" customWidth="1"/>
    <col min="14857" max="15104" width="9.140625" style="895"/>
    <col min="15105" max="15105" width="16.85546875" style="895" customWidth="1"/>
    <col min="15106" max="15106" width="14.28515625" style="895" customWidth="1"/>
    <col min="15107" max="15107" width="19.5703125" style="895" customWidth="1"/>
    <col min="15108" max="15108" width="12.85546875" style="895" customWidth="1"/>
    <col min="15109" max="15111" width="16.85546875" style="895" customWidth="1"/>
    <col min="15112" max="15112" width="51.28515625" style="895" customWidth="1"/>
    <col min="15113" max="15360" width="9.140625" style="895"/>
    <col min="15361" max="15361" width="16.85546875" style="895" customWidth="1"/>
    <col min="15362" max="15362" width="14.28515625" style="895" customWidth="1"/>
    <col min="15363" max="15363" width="19.5703125" style="895" customWidth="1"/>
    <col min="15364" max="15364" width="12.85546875" style="895" customWidth="1"/>
    <col min="15365" max="15367" width="16.85546875" style="895" customWidth="1"/>
    <col min="15368" max="15368" width="51.28515625" style="895" customWidth="1"/>
    <col min="15369" max="15616" width="9.140625" style="895"/>
    <col min="15617" max="15617" width="16.85546875" style="895" customWidth="1"/>
    <col min="15618" max="15618" width="14.28515625" style="895" customWidth="1"/>
    <col min="15619" max="15619" width="19.5703125" style="895" customWidth="1"/>
    <col min="15620" max="15620" width="12.85546875" style="895" customWidth="1"/>
    <col min="15621" max="15623" width="16.85546875" style="895" customWidth="1"/>
    <col min="15624" max="15624" width="51.28515625" style="895" customWidth="1"/>
    <col min="15625" max="15872" width="9.140625" style="895"/>
    <col min="15873" max="15873" width="16.85546875" style="895" customWidth="1"/>
    <col min="15874" max="15874" width="14.28515625" style="895" customWidth="1"/>
    <col min="15875" max="15875" width="19.5703125" style="895" customWidth="1"/>
    <col min="15876" max="15876" width="12.85546875" style="895" customWidth="1"/>
    <col min="15877" max="15879" width="16.85546875" style="895" customWidth="1"/>
    <col min="15880" max="15880" width="51.28515625" style="895" customWidth="1"/>
    <col min="15881" max="16128" width="9.140625" style="895"/>
    <col min="16129" max="16129" width="16.85546875" style="895" customWidth="1"/>
    <col min="16130" max="16130" width="14.28515625" style="895" customWidth="1"/>
    <col min="16131" max="16131" width="19.5703125" style="895" customWidth="1"/>
    <col min="16132" max="16132" width="12.85546875" style="895" customWidth="1"/>
    <col min="16133" max="16135" width="16.85546875" style="895" customWidth="1"/>
    <col min="16136" max="16136" width="51.28515625" style="895" customWidth="1"/>
    <col min="16137" max="16384" width="9.140625" style="895"/>
  </cols>
  <sheetData>
    <row r="1" spans="1:8" ht="15.75" thickBot="1">
      <c r="A1" s="894" t="s">
        <v>160</v>
      </c>
      <c r="G1" s="896"/>
    </row>
    <row r="2" spans="1:8" ht="17.100000000000001" customHeight="1" thickBot="1">
      <c r="A2" s="1078" t="s">
        <v>161</v>
      </c>
      <c r="B2" s="1079"/>
      <c r="C2" s="897" t="s">
        <v>162</v>
      </c>
      <c r="D2" s="898" t="s">
        <v>163</v>
      </c>
      <c r="E2" s="1091" t="s">
        <v>164</v>
      </c>
      <c r="F2" s="1092"/>
      <c r="G2" s="896"/>
    </row>
    <row r="3" spans="1:8" ht="17.100000000000001" customHeight="1" thickBot="1">
      <c r="A3" s="1078" t="s">
        <v>165</v>
      </c>
      <c r="B3" s="1079"/>
      <c r="C3" s="1093" t="s">
        <v>166</v>
      </c>
      <c r="D3" s="1094"/>
      <c r="E3" s="1094"/>
      <c r="F3" s="1095"/>
      <c r="G3" s="896"/>
    </row>
    <row r="4" spans="1:8" ht="17.100000000000001" customHeight="1" thickBot="1">
      <c r="A4" s="1096" t="s">
        <v>167</v>
      </c>
      <c r="B4" s="1097"/>
      <c r="C4" s="1093" t="s">
        <v>168</v>
      </c>
      <c r="D4" s="1098"/>
      <c r="E4" s="1098"/>
      <c r="F4" s="1099"/>
      <c r="G4" s="896"/>
    </row>
    <row r="5" spans="1:8" ht="17.100000000000001" customHeight="1" thickBot="1">
      <c r="A5" s="1076" t="s">
        <v>169</v>
      </c>
      <c r="B5" s="1077"/>
      <c r="C5" s="899" t="s">
        <v>170</v>
      </c>
      <c r="D5" s="900" t="s">
        <v>171</v>
      </c>
      <c r="E5" s="901" t="s">
        <v>172</v>
      </c>
      <c r="F5" s="902"/>
      <c r="G5" s="896"/>
    </row>
    <row r="6" spans="1:8" ht="17.100000000000001" customHeight="1" thickBot="1">
      <c r="A6" s="1078" t="s">
        <v>173</v>
      </c>
      <c r="B6" s="1079"/>
      <c r="C6" s="903" t="s">
        <v>174</v>
      </c>
      <c r="D6" s="904"/>
      <c r="E6" s="904"/>
      <c r="F6" s="905"/>
      <c r="G6" s="896"/>
    </row>
    <row r="7" spans="1:8" ht="15">
      <c r="A7" s="906"/>
      <c r="B7" s="907"/>
      <c r="C7" s="907"/>
      <c r="D7" s="907"/>
      <c r="G7" s="896"/>
    </row>
    <row r="8" spans="1:8" ht="15.75" thickBot="1">
      <c r="A8" s="908" t="s">
        <v>175</v>
      </c>
      <c r="B8" s="907"/>
      <c r="C8" s="907"/>
      <c r="D8" s="907"/>
      <c r="G8" s="896"/>
    </row>
    <row r="9" spans="1:8" ht="20.25" customHeight="1" thickBot="1">
      <c r="A9" s="1080" t="s">
        <v>188</v>
      </c>
      <c r="B9" s="1081"/>
      <c r="C9" s="1081"/>
      <c r="D9" s="1082"/>
      <c r="G9" s="896"/>
    </row>
    <row r="10" spans="1:8" ht="15">
      <c r="A10" s="908"/>
      <c r="B10" s="907"/>
      <c r="C10" s="907"/>
      <c r="D10" s="907"/>
      <c r="G10" s="896"/>
    </row>
    <row r="11" spans="1:8" ht="15.75" thickBot="1">
      <c r="A11" s="908" t="s">
        <v>176</v>
      </c>
      <c r="B11" s="907"/>
      <c r="C11" s="907"/>
      <c r="D11" s="907"/>
      <c r="G11" s="896"/>
    </row>
    <row r="12" spans="1:8" ht="25.5" customHeight="1" thickBot="1">
      <c r="A12" s="909" t="s">
        <v>177</v>
      </c>
      <c r="B12" s="1083" t="s">
        <v>190</v>
      </c>
      <c r="C12" s="1084"/>
      <c r="D12" s="1084"/>
      <c r="E12" s="1084"/>
      <c r="F12" s="1084"/>
      <c r="G12" s="1084"/>
      <c r="H12" s="1085"/>
    </row>
    <row r="13" spans="1:8" ht="15">
      <c r="A13" s="894"/>
      <c r="G13" s="896"/>
    </row>
    <row r="14" spans="1:8" ht="15.75" thickBot="1">
      <c r="A14" s="894" t="s">
        <v>178</v>
      </c>
      <c r="G14" s="896"/>
    </row>
    <row r="15" spans="1:8">
      <c r="A15" s="910" t="s">
        <v>179</v>
      </c>
      <c r="B15" s="911"/>
      <c r="C15" s="912" t="s">
        <v>180</v>
      </c>
      <c r="D15" s="913"/>
      <c r="E15" s="913"/>
      <c r="F15" s="913"/>
      <c r="G15" s="913"/>
      <c r="H15" s="914"/>
    </row>
    <row r="16" spans="1:8">
      <c r="A16" s="1086" t="s">
        <v>181</v>
      </c>
      <c r="B16" s="1087"/>
      <c r="C16" s="1087"/>
      <c r="D16" s="1087"/>
      <c r="E16" s="1087"/>
      <c r="F16" s="1087"/>
      <c r="G16" s="1087"/>
      <c r="H16" s="1088"/>
    </row>
    <row r="17" spans="1:8">
      <c r="A17" s="1086"/>
      <c r="B17" s="1087"/>
      <c r="C17" s="1087"/>
      <c r="D17" s="1087"/>
      <c r="E17" s="1087"/>
      <c r="F17" s="1087"/>
      <c r="G17" s="1087"/>
      <c r="H17" s="1088"/>
    </row>
    <row r="18" spans="1:8">
      <c r="A18" s="1086"/>
      <c r="B18" s="1087"/>
      <c r="C18" s="1087"/>
      <c r="D18" s="1087"/>
      <c r="E18" s="1087"/>
      <c r="F18" s="1087"/>
      <c r="G18" s="1087"/>
      <c r="H18" s="1088"/>
    </row>
    <row r="19" spans="1:8">
      <c r="A19" s="1089" t="s">
        <v>182</v>
      </c>
      <c r="B19" s="1090"/>
      <c r="C19" s="1090"/>
      <c r="D19" s="1090"/>
      <c r="E19" s="1090"/>
      <c r="F19" s="1090"/>
      <c r="G19" s="1090"/>
      <c r="H19" s="915"/>
    </row>
    <row r="20" spans="1:8" ht="15.75" customHeight="1" thickBot="1">
      <c r="A20" s="1068" t="s">
        <v>183</v>
      </c>
      <c r="B20" s="1069"/>
      <c r="C20" s="1069"/>
      <c r="D20" s="1069"/>
      <c r="E20" s="1069"/>
      <c r="F20" s="1069"/>
      <c r="G20" s="1069"/>
      <c r="H20" s="916"/>
    </row>
    <row r="21" spans="1:8" ht="15">
      <c r="A21" s="917"/>
      <c r="G21" s="896"/>
    </row>
    <row r="22" spans="1:8" ht="15.75" thickBot="1">
      <c r="A22" s="894" t="s">
        <v>184</v>
      </c>
      <c r="G22" s="896"/>
    </row>
    <row r="23" spans="1:8" ht="29.25" customHeight="1" thickBot="1">
      <c r="A23" s="1070" t="s">
        <v>185</v>
      </c>
      <c r="B23" s="1071"/>
      <c r="C23" s="1071"/>
      <c r="D23" s="1071"/>
      <c r="E23" s="1071"/>
      <c r="F23" s="1071"/>
      <c r="G23" s="1071"/>
      <c r="H23" s="1072"/>
    </row>
    <row r="24" spans="1:8" ht="15">
      <c r="A24" s="918"/>
      <c r="G24" s="896"/>
    </row>
    <row r="25" spans="1:8" ht="15.75" thickBot="1">
      <c r="A25" s="894" t="s">
        <v>186</v>
      </c>
      <c r="G25" s="896"/>
    </row>
    <row r="26" spans="1:8" ht="156" customHeight="1" thickBot="1">
      <c r="A26" s="1073" t="s">
        <v>187</v>
      </c>
      <c r="B26" s="1074"/>
      <c r="C26" s="1074"/>
      <c r="D26" s="1074"/>
      <c r="E26" s="1074"/>
      <c r="F26" s="1074"/>
      <c r="G26" s="1074"/>
      <c r="H26" s="1075"/>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1"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29"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4"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2597674</v>
      </c>
      <c r="C3" s="23">
        <v>2597300</v>
      </c>
      <c r="D3" s="24" t="s">
        <v>15</v>
      </c>
      <c r="E3" s="23">
        <v>2597674</v>
      </c>
      <c r="F3" s="23">
        <v>2597300</v>
      </c>
      <c r="G3" s="24" t="s">
        <v>15</v>
      </c>
      <c r="H3" s="23">
        <v>2597674</v>
      </c>
      <c r="I3" s="23">
        <v>2597300</v>
      </c>
      <c r="J3" s="25" t="s">
        <v>15</v>
      </c>
      <c r="K3" s="26">
        <v>2597674</v>
      </c>
      <c r="L3" s="23">
        <v>2597300</v>
      </c>
      <c r="M3" s="24" t="s">
        <v>15</v>
      </c>
      <c r="N3" s="23">
        <v>2597674</v>
      </c>
      <c r="O3" s="23">
        <v>2597300</v>
      </c>
      <c r="P3" s="24" t="s">
        <v>15</v>
      </c>
      <c r="Q3" s="23">
        <v>2597674</v>
      </c>
      <c r="R3" s="23">
        <v>2597300</v>
      </c>
      <c r="S3" s="24" t="s">
        <v>15</v>
      </c>
      <c r="T3" s="23">
        <v>2597674</v>
      </c>
      <c r="U3" s="23">
        <v>2597300</v>
      </c>
      <c r="V3" s="27">
        <v>2597674</v>
      </c>
      <c r="W3" s="28">
        <v>2597300</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4" customFormat="1" ht="15.75">
      <c r="A6" s="45" t="s">
        <v>16</v>
      </c>
      <c r="B6" s="46">
        <v>217900</v>
      </c>
      <c r="C6" s="46">
        <v>200643</v>
      </c>
      <c r="D6" s="47">
        <v>8.6008482728029384E-2</v>
      </c>
      <c r="E6" s="46">
        <v>162143</v>
      </c>
      <c r="F6" s="46">
        <v>153566</v>
      </c>
      <c r="G6" s="47">
        <v>5.585220686870792E-2</v>
      </c>
      <c r="H6" s="46">
        <v>55757</v>
      </c>
      <c r="I6" s="46">
        <v>47077</v>
      </c>
      <c r="J6" s="48">
        <v>0.18437878369479788</v>
      </c>
      <c r="K6" s="49">
        <v>0.76265160869491966</v>
      </c>
      <c r="L6" s="50">
        <v>0.74346419753086423</v>
      </c>
      <c r="M6" s="47">
        <v>2.5808117227136274E-2</v>
      </c>
      <c r="N6" s="46">
        <v>316852</v>
      </c>
      <c r="O6" s="46">
        <v>301103</v>
      </c>
      <c r="P6" s="47">
        <v>5.2304360966181004E-2</v>
      </c>
      <c r="Q6" s="46">
        <v>415461</v>
      </c>
      <c r="R6" s="46">
        <v>405000</v>
      </c>
      <c r="S6" s="47">
        <v>2.5829629629629629E-2</v>
      </c>
      <c r="T6" s="46">
        <v>574127</v>
      </c>
      <c r="U6" s="51">
        <v>543580</v>
      </c>
      <c r="V6" s="52">
        <v>2.634818724185406</v>
      </c>
      <c r="W6" s="53">
        <v>2.7091899542969355</v>
      </c>
    </row>
    <row r="7" spans="1:23" s="63" customFormat="1" ht="3" customHeight="1">
      <c r="A7" s="55"/>
      <c r="B7" s="56"/>
      <c r="C7" s="56"/>
      <c r="D7" s="57"/>
      <c r="E7" s="56"/>
      <c r="F7" s="56"/>
      <c r="G7" s="57"/>
      <c r="H7" s="58"/>
      <c r="I7" s="56"/>
      <c r="J7" s="59"/>
      <c r="K7" s="60"/>
      <c r="L7" s="58"/>
      <c r="M7" s="57"/>
      <c r="N7" s="58"/>
      <c r="O7" s="56"/>
      <c r="P7" s="57"/>
      <c r="Q7" s="56"/>
      <c r="R7" s="56"/>
      <c r="S7" s="57"/>
      <c r="T7" s="56"/>
      <c r="U7" s="61"/>
      <c r="V7" s="56"/>
      <c r="W7" s="62"/>
    </row>
    <row r="8" spans="1:23" s="54" customFormat="1" ht="15.75">
      <c r="A8" s="45" t="s">
        <v>17</v>
      </c>
      <c r="B8" s="46">
        <v>207405</v>
      </c>
      <c r="C8" s="46">
        <v>192563</v>
      </c>
      <c r="D8" s="47">
        <v>7.707607380441725E-2</v>
      </c>
      <c r="E8" s="46">
        <v>159619</v>
      </c>
      <c r="F8" s="46">
        <v>151150</v>
      </c>
      <c r="G8" s="47">
        <v>5.6030433344359906E-2</v>
      </c>
      <c r="H8" s="46">
        <v>47786</v>
      </c>
      <c r="I8" s="46">
        <v>41413</v>
      </c>
      <c r="J8" s="48">
        <v>0.15388887547388502</v>
      </c>
      <c r="K8" s="49">
        <v>0.78266993623324499</v>
      </c>
      <c r="L8" s="50">
        <v>0.76864639074218688</v>
      </c>
      <c r="M8" s="47">
        <v>1.824446931640078E-2</v>
      </c>
      <c r="N8" s="46">
        <v>306726</v>
      </c>
      <c r="O8" s="46">
        <v>293317</v>
      </c>
      <c r="P8" s="47">
        <v>4.5715045496851528E-2</v>
      </c>
      <c r="Q8" s="46">
        <v>391897</v>
      </c>
      <c r="R8" s="46">
        <v>381602</v>
      </c>
      <c r="S8" s="47">
        <v>2.6978370134328435E-2</v>
      </c>
      <c r="T8" s="46">
        <v>551921</v>
      </c>
      <c r="U8" s="51">
        <v>526481</v>
      </c>
      <c r="V8" s="52">
        <v>2.6610785660904992</v>
      </c>
      <c r="W8" s="53">
        <v>2.7340714467472984</v>
      </c>
    </row>
    <row r="9" spans="1:23" s="63" customFormat="1" ht="3" customHeight="1">
      <c r="A9" s="64"/>
      <c r="B9" s="56"/>
      <c r="C9" s="56"/>
      <c r="D9" s="57"/>
      <c r="E9" s="56"/>
      <c r="F9" s="56"/>
      <c r="G9" s="57"/>
      <c r="H9" s="58"/>
      <c r="I9" s="56"/>
      <c r="J9" s="59"/>
      <c r="K9" s="60"/>
      <c r="L9" s="58"/>
      <c r="M9" s="57"/>
      <c r="N9" s="58"/>
      <c r="O9" s="56"/>
      <c r="P9" s="57"/>
      <c r="Q9" s="56"/>
      <c r="R9" s="56"/>
      <c r="S9" s="57"/>
      <c r="T9" s="56"/>
      <c r="U9" s="61"/>
      <c r="V9" s="56"/>
      <c r="W9" s="62"/>
    </row>
    <row r="10" spans="1:23" s="74" customFormat="1">
      <c r="A10" s="65" t="s">
        <v>18</v>
      </c>
      <c r="B10" s="66">
        <v>132226</v>
      </c>
      <c r="C10" s="66">
        <v>126758</v>
      </c>
      <c r="D10" s="67">
        <v>4.3137316776850378E-2</v>
      </c>
      <c r="E10" s="66">
        <v>115313</v>
      </c>
      <c r="F10" s="66">
        <v>111365</v>
      </c>
      <c r="G10" s="67">
        <v>3.5450994477618639E-2</v>
      </c>
      <c r="H10" s="66">
        <v>16913</v>
      </c>
      <c r="I10" s="66">
        <v>15393</v>
      </c>
      <c r="J10" s="68">
        <v>9.8746183330085099E-2</v>
      </c>
      <c r="K10" s="69">
        <v>0.86684374281825094</v>
      </c>
      <c r="L10" s="70">
        <v>0.86751408374896843</v>
      </c>
      <c r="M10" s="67">
        <v>-7.7271475273421597E-4</v>
      </c>
      <c r="N10" s="66">
        <v>196139</v>
      </c>
      <c r="O10" s="66">
        <v>193414</v>
      </c>
      <c r="P10" s="67">
        <v>1.4088949093654027E-2</v>
      </c>
      <c r="Q10" s="66">
        <v>226268</v>
      </c>
      <c r="R10" s="66">
        <v>222952</v>
      </c>
      <c r="S10" s="67">
        <v>1.4873156553877068E-2</v>
      </c>
      <c r="T10" s="66">
        <v>332576</v>
      </c>
      <c r="U10" s="71">
        <v>321441</v>
      </c>
      <c r="V10" s="72">
        <v>2.5152088091600744</v>
      </c>
      <c r="W10" s="73">
        <v>2.5358636141308635</v>
      </c>
    </row>
    <row r="11" spans="1:23" s="74" customFormat="1" ht="3" customHeight="1">
      <c r="A11" s="65"/>
      <c r="B11" s="66"/>
      <c r="C11" s="66"/>
      <c r="D11" s="67"/>
      <c r="E11" s="66"/>
      <c r="F11" s="66"/>
      <c r="G11" s="67"/>
      <c r="H11" s="66"/>
      <c r="I11" s="66"/>
      <c r="J11" s="68"/>
      <c r="K11" s="69"/>
      <c r="L11" s="70"/>
      <c r="M11" s="67"/>
      <c r="N11" s="66"/>
      <c r="O11" s="66"/>
      <c r="P11" s="67"/>
      <c r="Q11" s="66"/>
      <c r="R11" s="66"/>
      <c r="S11" s="67"/>
      <c r="T11" s="66"/>
      <c r="U11" s="71"/>
      <c r="V11" s="66"/>
      <c r="W11" s="75"/>
    </row>
    <row r="12" spans="1:23" s="74" customFormat="1">
      <c r="A12" s="65" t="s">
        <v>19</v>
      </c>
      <c r="B12" s="66">
        <v>75179</v>
      </c>
      <c r="C12" s="66">
        <v>65805</v>
      </c>
      <c r="D12" s="67">
        <v>0.14245118152116101</v>
      </c>
      <c r="E12" s="66">
        <v>44306</v>
      </c>
      <c r="F12" s="66">
        <v>39785</v>
      </c>
      <c r="G12" s="67">
        <v>0.11363579238406435</v>
      </c>
      <c r="H12" s="66">
        <v>30873</v>
      </c>
      <c r="I12" s="66">
        <v>26020</v>
      </c>
      <c r="J12" s="68">
        <v>0.18651037663335895</v>
      </c>
      <c r="K12" s="69">
        <v>0.66767896926262915</v>
      </c>
      <c r="L12" s="70">
        <v>0.62970690198550272</v>
      </c>
      <c r="M12" s="67">
        <v>6.0301176876731422E-2</v>
      </c>
      <c r="N12" s="66">
        <v>110587</v>
      </c>
      <c r="O12" s="66">
        <v>99903</v>
      </c>
      <c r="P12" s="67">
        <v>0.10694373542336066</v>
      </c>
      <c r="Q12" s="66">
        <v>165629</v>
      </c>
      <c r="R12" s="66">
        <v>158650</v>
      </c>
      <c r="S12" s="67">
        <v>4.3989914907028048E-2</v>
      </c>
      <c r="T12" s="66">
        <v>219345</v>
      </c>
      <c r="U12" s="71">
        <v>205040</v>
      </c>
      <c r="V12" s="72">
        <v>2.9176365740432835</v>
      </c>
      <c r="W12" s="73">
        <v>3.1158726540536432</v>
      </c>
    </row>
    <row r="13" spans="1:23" s="63" customFormat="1" ht="3" customHeight="1">
      <c r="A13" s="64"/>
      <c r="B13" s="56"/>
      <c r="C13" s="56"/>
      <c r="D13" s="57"/>
      <c r="E13" s="56"/>
      <c r="F13" s="56"/>
      <c r="G13" s="57"/>
      <c r="H13" s="56"/>
      <c r="I13" s="56"/>
      <c r="J13" s="59"/>
      <c r="K13" s="60"/>
      <c r="L13" s="58"/>
      <c r="M13" s="57"/>
      <c r="N13" s="56"/>
      <c r="O13" s="56"/>
      <c r="P13" s="57"/>
      <c r="Q13" s="56"/>
      <c r="R13" s="56"/>
      <c r="S13" s="57"/>
      <c r="T13" s="56"/>
      <c r="U13" s="61"/>
      <c r="V13" s="56"/>
      <c r="W13" s="62"/>
    </row>
    <row r="14" spans="1:23" s="54" customFormat="1" ht="15.75">
      <c r="A14" s="45" t="s">
        <v>20</v>
      </c>
      <c r="B14" s="46">
        <v>10495</v>
      </c>
      <c r="C14" s="46">
        <v>8080</v>
      </c>
      <c r="D14" s="47">
        <v>0.29888613861386137</v>
      </c>
      <c r="E14" s="46">
        <v>2524</v>
      </c>
      <c r="F14" s="46">
        <v>2416</v>
      </c>
      <c r="G14" s="47">
        <v>4.4701986754966887E-2</v>
      </c>
      <c r="H14" s="46">
        <v>7971</v>
      </c>
      <c r="I14" s="46">
        <v>5664</v>
      </c>
      <c r="J14" s="48">
        <v>0.4073093220338983</v>
      </c>
      <c r="K14" s="49">
        <v>0.42972330673909354</v>
      </c>
      <c r="L14" s="50">
        <v>0.33276348405846656</v>
      </c>
      <c r="M14" s="47">
        <v>0.29137759197037116</v>
      </c>
      <c r="N14" s="46">
        <v>10126</v>
      </c>
      <c r="O14" s="46">
        <v>7786</v>
      </c>
      <c r="P14" s="47">
        <v>0.30053942974569742</v>
      </c>
      <c r="Q14" s="46">
        <v>23564</v>
      </c>
      <c r="R14" s="46">
        <v>23398</v>
      </c>
      <c r="S14" s="47">
        <v>7.0946234720916318E-3</v>
      </c>
      <c r="T14" s="46">
        <v>22206</v>
      </c>
      <c r="U14" s="51">
        <v>17099</v>
      </c>
      <c r="V14" s="52">
        <v>2.1158646974749882</v>
      </c>
      <c r="W14" s="53">
        <v>2.1162128712871286</v>
      </c>
    </row>
    <row r="15" spans="1:23" ht="3" customHeight="1">
      <c r="A15" s="76"/>
      <c r="B15" s="77"/>
      <c r="C15" s="77"/>
      <c r="D15" s="78"/>
      <c r="E15" s="77"/>
      <c r="F15" s="77"/>
      <c r="G15" s="78"/>
      <c r="H15" s="77"/>
      <c r="I15" s="77"/>
      <c r="J15" s="79"/>
      <c r="K15" s="80"/>
      <c r="L15" s="81"/>
      <c r="M15" s="78"/>
      <c r="N15" s="77"/>
      <c r="O15" s="77"/>
      <c r="P15" s="78"/>
      <c r="Q15" s="77"/>
      <c r="R15" s="77"/>
      <c r="S15" s="78"/>
      <c r="T15" s="77"/>
      <c r="U15" s="82"/>
      <c r="V15" s="83"/>
      <c r="W15" s="84"/>
    </row>
    <row r="16" spans="1:23" s="94" customFormat="1">
      <c r="A16" s="85"/>
      <c r="B16" s="86"/>
      <c r="C16" s="86"/>
      <c r="D16" s="87"/>
      <c r="E16" s="86"/>
      <c r="F16" s="86"/>
      <c r="G16" s="87"/>
      <c r="H16" s="86"/>
      <c r="I16" s="86"/>
      <c r="J16" s="88"/>
      <c r="K16" s="89"/>
      <c r="L16" s="90"/>
      <c r="M16" s="87"/>
      <c r="N16" s="86"/>
      <c r="O16" s="86"/>
      <c r="P16" s="87"/>
      <c r="Q16" s="86"/>
      <c r="R16" s="86"/>
      <c r="S16" s="87"/>
      <c r="T16" s="86"/>
      <c r="U16" s="91"/>
      <c r="V16" s="92"/>
      <c r="W16" s="93"/>
    </row>
    <row r="17" spans="1:23" ht="3" customHeight="1">
      <c r="A17" s="95"/>
      <c r="B17" s="96"/>
      <c r="C17" s="96"/>
      <c r="D17" s="97"/>
      <c r="E17" s="96"/>
      <c r="F17" s="96"/>
      <c r="G17" s="97"/>
      <c r="H17" s="96"/>
      <c r="I17" s="96"/>
      <c r="J17" s="98"/>
      <c r="K17" s="99"/>
      <c r="L17" s="100"/>
      <c r="M17" s="97"/>
      <c r="N17" s="96"/>
      <c r="O17" s="96"/>
      <c r="P17" s="97"/>
      <c r="Q17" s="96"/>
      <c r="R17" s="96"/>
      <c r="S17" s="97"/>
      <c r="T17" s="96"/>
      <c r="U17" s="101"/>
      <c r="V17" s="102"/>
      <c r="W17" s="103"/>
    </row>
    <row r="18" spans="1:23" s="105" customFormat="1" ht="15.75">
      <c r="A18" s="104" t="s">
        <v>21</v>
      </c>
      <c r="B18" s="96">
        <v>196094</v>
      </c>
      <c r="C18" s="96">
        <v>181772</v>
      </c>
      <c r="D18" s="97">
        <v>7.8791012917280995E-2</v>
      </c>
      <c r="E18" s="96">
        <v>150292</v>
      </c>
      <c r="F18" s="96">
        <v>142436</v>
      </c>
      <c r="G18" s="97">
        <v>5.5154595748265887E-2</v>
      </c>
      <c r="H18" s="96">
        <v>45802</v>
      </c>
      <c r="I18" s="96">
        <v>39336</v>
      </c>
      <c r="J18" s="98">
        <v>0.16437868619076673</v>
      </c>
      <c r="K18" s="99">
        <v>0.79013388587822764</v>
      </c>
      <c r="L18" s="100">
        <v>0.77571006943022436</v>
      </c>
      <c r="M18" s="97">
        <v>1.8594339581794905E-2</v>
      </c>
      <c r="N18" s="96">
        <v>297438</v>
      </c>
      <c r="O18" s="96">
        <v>284117</v>
      </c>
      <c r="P18" s="97">
        <v>4.6885614025207925E-2</v>
      </c>
      <c r="Q18" s="96">
        <v>376440</v>
      </c>
      <c r="R18" s="96">
        <v>366267</v>
      </c>
      <c r="S18" s="97">
        <v>2.7774820008354562E-2</v>
      </c>
      <c r="T18" s="96">
        <v>534430</v>
      </c>
      <c r="U18" s="101">
        <v>509939</v>
      </c>
      <c r="V18" s="102">
        <v>2.7253766050975554</v>
      </c>
      <c r="W18" s="103">
        <v>2.8053770657747066</v>
      </c>
    </row>
    <row r="19" spans="1:23" ht="3" customHeight="1">
      <c r="A19" s="37"/>
      <c r="B19" s="77"/>
      <c r="C19" s="77"/>
      <c r="D19" s="78"/>
      <c r="E19" s="77"/>
      <c r="F19" s="77"/>
      <c r="G19" s="78"/>
      <c r="H19" s="77"/>
      <c r="I19" s="106"/>
      <c r="J19" s="79"/>
      <c r="K19" s="80"/>
      <c r="L19" s="81"/>
      <c r="M19" s="78"/>
      <c r="N19" s="77"/>
      <c r="O19" s="77"/>
      <c r="P19" s="78"/>
      <c r="Q19" s="77"/>
      <c r="R19" s="77"/>
      <c r="S19" s="78"/>
      <c r="T19" s="77"/>
      <c r="U19" s="82"/>
      <c r="V19" s="77"/>
      <c r="W19" s="84"/>
    </row>
    <row r="20" spans="1:23">
      <c r="A20" s="107" t="s">
        <v>22</v>
      </c>
      <c r="B20" s="108">
        <v>122797</v>
      </c>
      <c r="C20" s="108">
        <v>117987</v>
      </c>
      <c r="D20" s="109">
        <v>4.0767203166450543E-2</v>
      </c>
      <c r="E20" s="108">
        <v>106742</v>
      </c>
      <c r="F20" s="108">
        <v>103299</v>
      </c>
      <c r="G20" s="109">
        <v>3.3330429142586084E-2</v>
      </c>
      <c r="H20" s="108">
        <v>16055</v>
      </c>
      <c r="I20" s="108">
        <v>14688</v>
      </c>
      <c r="J20" s="110">
        <v>9.3069172113289758E-2</v>
      </c>
      <c r="K20" s="111">
        <v>0.88009953965245158</v>
      </c>
      <c r="L20" s="112">
        <v>0.88040946194200864</v>
      </c>
      <c r="M20" s="109">
        <v>-3.5202062557737612E-4</v>
      </c>
      <c r="N20" s="108">
        <v>188505</v>
      </c>
      <c r="O20" s="108">
        <v>185946</v>
      </c>
      <c r="P20" s="109">
        <v>1.3762059952889549E-2</v>
      </c>
      <c r="Q20" s="108">
        <v>214186</v>
      </c>
      <c r="R20" s="108">
        <v>211204</v>
      </c>
      <c r="S20" s="109">
        <v>1.4119050775553494E-2</v>
      </c>
      <c r="T20" s="108">
        <v>318253</v>
      </c>
      <c r="U20" s="113">
        <v>308012</v>
      </c>
      <c r="V20" s="114">
        <v>2.5917001229671737</v>
      </c>
      <c r="W20" s="115">
        <v>2.6105587903752108</v>
      </c>
    </row>
    <row r="21" spans="1:23">
      <c r="A21" s="107" t="s">
        <v>23</v>
      </c>
      <c r="B21" s="108">
        <v>73297</v>
      </c>
      <c r="C21" s="66">
        <v>63785</v>
      </c>
      <c r="D21" s="109">
        <v>0.14912597005565573</v>
      </c>
      <c r="E21" s="108">
        <v>43550</v>
      </c>
      <c r="F21" s="108">
        <v>39137</v>
      </c>
      <c r="G21" s="109">
        <v>0.11275774842220916</v>
      </c>
      <c r="H21" s="108">
        <v>29747</v>
      </c>
      <c r="I21" s="108">
        <v>24648</v>
      </c>
      <c r="J21" s="110">
        <v>0.20687276858162934</v>
      </c>
      <c r="K21" s="111">
        <v>0.67137327893303089</v>
      </c>
      <c r="L21" s="112">
        <v>0.6331039641951981</v>
      </c>
      <c r="M21" s="109">
        <v>6.0447125436152938E-2</v>
      </c>
      <c r="N21" s="108">
        <v>108933</v>
      </c>
      <c r="O21" s="108">
        <v>98171</v>
      </c>
      <c r="P21" s="109">
        <v>0.10962504201851871</v>
      </c>
      <c r="Q21" s="108">
        <v>162254</v>
      </c>
      <c r="R21" s="108">
        <v>155063</v>
      </c>
      <c r="S21" s="109">
        <v>4.6374699315761977E-2</v>
      </c>
      <c r="T21" s="108">
        <v>216177</v>
      </c>
      <c r="U21" s="113">
        <v>201927</v>
      </c>
      <c r="V21" s="114">
        <v>2.9493294404955184</v>
      </c>
      <c r="W21" s="115">
        <v>3.1657442972485694</v>
      </c>
    </row>
    <row r="22" spans="1:23" ht="3" customHeight="1">
      <c r="A22" s="37"/>
      <c r="B22" s="77"/>
      <c r="C22" s="77"/>
      <c r="D22" s="78"/>
      <c r="E22" s="77"/>
      <c r="F22" s="77"/>
      <c r="G22" s="78"/>
      <c r="H22" s="77"/>
      <c r="I22" s="106"/>
      <c r="J22" s="79"/>
      <c r="K22" s="80"/>
      <c r="L22" s="81"/>
      <c r="M22" s="78"/>
      <c r="N22" s="77"/>
      <c r="O22" s="77"/>
      <c r="P22" s="78"/>
      <c r="Q22" s="77"/>
      <c r="R22" s="77"/>
      <c r="S22" s="78"/>
      <c r="T22" s="77"/>
      <c r="U22" s="82"/>
      <c r="V22" s="77"/>
      <c r="W22" s="84"/>
    </row>
    <row r="23" spans="1:23" ht="3" customHeight="1">
      <c r="A23" s="37"/>
      <c r="B23" s="77"/>
      <c r="C23" s="77"/>
      <c r="D23" s="78"/>
      <c r="E23" s="77"/>
      <c r="F23" s="77"/>
      <c r="G23" s="78"/>
      <c r="H23" s="77"/>
      <c r="I23" s="106"/>
      <c r="J23" s="79"/>
      <c r="K23" s="80"/>
      <c r="L23" s="81"/>
      <c r="M23" s="78"/>
      <c r="N23" s="77"/>
      <c r="O23" s="77"/>
      <c r="P23" s="78"/>
      <c r="Q23" s="77"/>
      <c r="R23" s="77"/>
      <c r="S23" s="78"/>
      <c r="T23" s="77"/>
      <c r="U23" s="82"/>
      <c r="V23" s="77"/>
      <c r="W23" s="84"/>
    </row>
    <row r="24" spans="1:23" s="105" customFormat="1" ht="15.75">
      <c r="A24" s="104" t="s">
        <v>24</v>
      </c>
      <c r="B24" s="96">
        <v>11311</v>
      </c>
      <c r="C24" s="96">
        <v>10791</v>
      </c>
      <c r="D24" s="97">
        <v>4.8188305069039011E-2</v>
      </c>
      <c r="E24" s="96">
        <v>9327</v>
      </c>
      <c r="F24" s="96">
        <v>8714</v>
      </c>
      <c r="G24" s="97">
        <v>7.034656873995869E-2</v>
      </c>
      <c r="H24" s="96">
        <v>1984</v>
      </c>
      <c r="I24" s="96">
        <v>2077</v>
      </c>
      <c r="J24" s="98">
        <v>-4.4776119402985072E-2</v>
      </c>
      <c r="K24" s="99">
        <v>0.60089279937892215</v>
      </c>
      <c r="L24" s="100">
        <v>0.59993478969677205</v>
      </c>
      <c r="M24" s="97">
        <v>1.5968563560622151E-3</v>
      </c>
      <c r="N24" s="96">
        <v>9288</v>
      </c>
      <c r="O24" s="96">
        <v>9200</v>
      </c>
      <c r="P24" s="97">
        <v>9.5652173913043474E-3</v>
      </c>
      <c r="Q24" s="96">
        <v>15457</v>
      </c>
      <c r="R24" s="96">
        <v>15335</v>
      </c>
      <c r="S24" s="97">
        <v>7.9556569938050211E-3</v>
      </c>
      <c r="T24" s="96">
        <v>17491</v>
      </c>
      <c r="U24" s="101">
        <v>16542</v>
      </c>
      <c r="V24" s="102">
        <v>1.5463707894969498</v>
      </c>
      <c r="W24" s="103">
        <v>1.5329441201000833</v>
      </c>
    </row>
    <row r="25" spans="1:23" ht="3" customHeight="1">
      <c r="A25" s="37"/>
      <c r="B25" s="77"/>
      <c r="C25" s="77"/>
      <c r="D25" s="78"/>
      <c r="E25" s="77"/>
      <c r="F25" s="77"/>
      <c r="G25" s="78"/>
      <c r="H25" s="77"/>
      <c r="I25" s="106"/>
      <c r="J25" s="79"/>
      <c r="K25" s="80"/>
      <c r="L25" s="81"/>
      <c r="M25" s="78"/>
      <c r="N25" s="77"/>
      <c r="O25" s="77"/>
      <c r="P25" s="78"/>
      <c r="Q25" s="77"/>
      <c r="R25" s="77"/>
      <c r="S25" s="78"/>
      <c r="T25" s="77"/>
      <c r="U25" s="82"/>
      <c r="V25" s="77"/>
      <c r="W25" s="84"/>
    </row>
    <row r="26" spans="1:23">
      <c r="A26" s="107" t="s">
        <v>22</v>
      </c>
      <c r="B26" s="108">
        <v>9429</v>
      </c>
      <c r="C26" s="108">
        <v>8771</v>
      </c>
      <c r="D26" s="109">
        <v>7.5019952114924182E-2</v>
      </c>
      <c r="E26" s="108">
        <v>8571</v>
      </c>
      <c r="F26" s="108">
        <v>8066</v>
      </c>
      <c r="G26" s="109">
        <v>6.2608480039672704E-2</v>
      </c>
      <c r="H26" s="108">
        <v>858</v>
      </c>
      <c r="I26" s="108">
        <v>705</v>
      </c>
      <c r="J26" s="110">
        <v>0.21702127659574469</v>
      </c>
      <c r="K26" s="111">
        <v>0.6318490316172819</v>
      </c>
      <c r="L26" s="112">
        <v>0.63568266939053453</v>
      </c>
      <c r="M26" s="109">
        <v>-6.0307413712067381E-3</v>
      </c>
      <c r="N26" s="108">
        <v>7634</v>
      </c>
      <c r="O26" s="108">
        <v>7468</v>
      </c>
      <c r="P26" s="109">
        <v>2.2228173540439208E-2</v>
      </c>
      <c r="Q26" s="108">
        <v>12082</v>
      </c>
      <c r="R26" s="108">
        <v>11748</v>
      </c>
      <c r="S26" s="109">
        <v>2.843037112700034E-2</v>
      </c>
      <c r="T26" s="108">
        <v>14323</v>
      </c>
      <c r="U26" s="113">
        <v>13429</v>
      </c>
      <c r="V26" s="114">
        <v>1.5190370134690847</v>
      </c>
      <c r="W26" s="115">
        <v>1.5310682932390833</v>
      </c>
    </row>
    <row r="27" spans="1:23">
      <c r="A27" s="107" t="s">
        <v>23</v>
      </c>
      <c r="B27" s="108">
        <v>1882</v>
      </c>
      <c r="C27" s="108">
        <v>2020</v>
      </c>
      <c r="D27" s="109">
        <v>-6.8316831683168322E-2</v>
      </c>
      <c r="E27" s="108">
        <v>756</v>
      </c>
      <c r="F27" s="108">
        <v>648</v>
      </c>
      <c r="G27" s="109">
        <v>0.16666666666666666</v>
      </c>
      <c r="H27" s="108">
        <v>1126</v>
      </c>
      <c r="I27" s="108">
        <v>1372</v>
      </c>
      <c r="J27" s="110">
        <v>-0.17930029154518951</v>
      </c>
      <c r="K27" s="111">
        <v>0.49007407407407405</v>
      </c>
      <c r="L27" s="112">
        <v>0.48285475327571786</v>
      </c>
      <c r="M27" s="109">
        <v>1.4951330082969783E-2</v>
      </c>
      <c r="N27" s="108">
        <v>1654</v>
      </c>
      <c r="O27" s="108">
        <v>1732</v>
      </c>
      <c r="P27" s="109">
        <v>-4.5034642032332567E-2</v>
      </c>
      <c r="Q27" s="108">
        <v>3375</v>
      </c>
      <c r="R27" s="108">
        <v>3587</v>
      </c>
      <c r="S27" s="109">
        <v>-5.910231391134653E-2</v>
      </c>
      <c r="T27" s="108">
        <v>3168</v>
      </c>
      <c r="U27" s="113">
        <v>3113</v>
      </c>
      <c r="V27" s="114">
        <v>1.6833156216790648</v>
      </c>
      <c r="W27" s="115">
        <v>1.5410891089108911</v>
      </c>
    </row>
    <row r="28" spans="1:23" ht="3" customHeight="1" thickBot="1">
      <c r="A28" s="116"/>
      <c r="B28" s="117"/>
      <c r="C28" s="118"/>
      <c r="D28" s="119"/>
      <c r="E28" s="118"/>
      <c r="F28" s="118"/>
      <c r="G28" s="120"/>
      <c r="H28" s="121"/>
      <c r="I28" s="117"/>
      <c r="J28" s="122"/>
      <c r="K28" s="123"/>
      <c r="L28" s="121"/>
      <c r="M28" s="124"/>
      <c r="N28" s="121"/>
      <c r="O28" s="118"/>
      <c r="P28" s="119"/>
      <c r="Q28" s="118"/>
      <c r="R28" s="118"/>
      <c r="S28" s="119"/>
      <c r="T28" s="118"/>
      <c r="U28" s="125"/>
      <c r="V28" s="126"/>
      <c r="W28" s="127"/>
    </row>
    <row r="29" spans="1:23" ht="15.75">
      <c r="A29" s="128" t="s">
        <v>25</v>
      </c>
    </row>
    <row r="30" spans="1:23" ht="15.75">
      <c r="A30" s="130"/>
      <c r="B30" s="919"/>
      <c r="N30" s="919"/>
    </row>
    <row r="31" spans="1:23">
      <c r="A31" s="94"/>
    </row>
    <row r="32" spans="1:23">
      <c r="A32" s="94"/>
    </row>
    <row r="33" spans="1:1">
      <c r="A33" s="94"/>
    </row>
    <row r="34" spans="1:1">
      <c r="A34" s="94"/>
    </row>
    <row r="35" spans="1:1">
      <c r="A35" s="94"/>
    </row>
    <row r="36" spans="1:1">
      <c r="A36" s="94"/>
    </row>
    <row r="37" spans="1:1">
      <c r="A37" s="94"/>
    </row>
    <row r="38" spans="1:1">
      <c r="A38" s="94"/>
    </row>
    <row r="39" spans="1:1">
      <c r="A39" s="94"/>
    </row>
    <row r="56" spans="26:29">
      <c r="Z56" s="36">
        <v>2151</v>
      </c>
      <c r="AC56" s="36">
        <v>2955</v>
      </c>
    </row>
    <row r="126" spans="14:29">
      <c r="N126" s="36">
        <v>57</v>
      </c>
      <c r="Q126" s="36">
        <v>482</v>
      </c>
      <c r="W126" s="94">
        <v>405</v>
      </c>
      <c r="Z126" s="36">
        <v>1612</v>
      </c>
      <c r="AC126" s="36">
        <v>1024</v>
      </c>
    </row>
  </sheetData>
  <printOptions horizontalCentered="1"/>
  <pageMargins left="0.1" right="0.1" top="1.05" bottom="1" header="0.5" footer="0.5"/>
  <pageSetup paperSize="5" scale="62" orientation="landscape" r:id="rId1"/>
  <headerFooter alignWithMargins="0">
    <oddHeader>&amp;L&amp;G&amp;C&amp;"Arial,Bold"&amp;20REGISTRATIONS AND OCCUPANCY RATE FOR THE MONTH OF MARCH 2012 VS 2011</oddHeader>
  </headerFooter>
  <legacyDrawingHF r:id="rId2"/>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workbookViewId="0">
      <selection activeCell="A32" sqref="A32"/>
    </sheetView>
  </sheetViews>
  <sheetFormatPr defaultRowHeight="18"/>
  <cols>
    <col min="1" max="1" width="35.140625" style="178" bestFit="1" customWidth="1"/>
    <col min="2" max="3" width="12.140625" style="178" bestFit="1" customWidth="1"/>
    <col min="4" max="4" width="11.28515625" style="178" bestFit="1" customWidth="1"/>
    <col min="5" max="6" width="12.140625" style="178" bestFit="1" customWidth="1"/>
    <col min="7" max="7" width="11.28515625" style="178" bestFit="1" customWidth="1"/>
    <col min="8" max="9" width="11.140625" style="178" bestFit="1" customWidth="1"/>
    <col min="10" max="10" width="11.28515625" style="178" bestFit="1" customWidth="1"/>
    <col min="11" max="12" width="8" style="178" bestFit="1" customWidth="1"/>
    <col min="13" max="13" width="16.28515625" style="297" bestFit="1" customWidth="1"/>
    <col min="14" max="15" width="13" style="178" bestFit="1" customWidth="1"/>
    <col min="16" max="16" width="11.28515625" style="178" bestFit="1" customWidth="1"/>
    <col min="17" max="18" width="13" style="178" bestFit="1" customWidth="1"/>
    <col min="19" max="19" width="11.28515625" style="178" bestFit="1" customWidth="1"/>
    <col min="20" max="21" width="13" style="178" bestFit="1" customWidth="1"/>
    <col min="22" max="23" width="11.7109375" style="178" customWidth="1"/>
    <col min="24" max="256" width="9.140625" style="178"/>
    <col min="257" max="257" width="35.140625" style="178" bestFit="1" customWidth="1"/>
    <col min="258" max="259" width="12.140625" style="178" bestFit="1" customWidth="1"/>
    <col min="260" max="260" width="11.28515625" style="178" bestFit="1" customWidth="1"/>
    <col min="261" max="262" width="12.140625" style="178" bestFit="1" customWidth="1"/>
    <col min="263" max="263" width="11.28515625" style="178" bestFit="1" customWidth="1"/>
    <col min="264" max="265" width="11.140625" style="178" bestFit="1" customWidth="1"/>
    <col min="266" max="266" width="11.28515625" style="178" bestFit="1" customWidth="1"/>
    <col min="267" max="268" width="8" style="178" bestFit="1" customWidth="1"/>
    <col min="269" max="269" width="16.28515625" style="178" bestFit="1" customWidth="1"/>
    <col min="270" max="271" width="13" style="178" bestFit="1" customWidth="1"/>
    <col min="272" max="272" width="11.28515625" style="178" bestFit="1" customWidth="1"/>
    <col min="273" max="274" width="13" style="178" bestFit="1" customWidth="1"/>
    <col min="275" max="275" width="11.28515625" style="178" bestFit="1" customWidth="1"/>
    <col min="276" max="277" width="13" style="178" bestFit="1" customWidth="1"/>
    <col min="278" max="279" width="11.7109375" style="178" customWidth="1"/>
    <col min="280" max="512" width="9.140625" style="178"/>
    <col min="513" max="513" width="35.140625" style="178" bestFit="1" customWidth="1"/>
    <col min="514" max="515" width="12.140625" style="178" bestFit="1" customWidth="1"/>
    <col min="516" max="516" width="11.28515625" style="178" bestFit="1" customWidth="1"/>
    <col min="517" max="518" width="12.140625" style="178" bestFit="1" customWidth="1"/>
    <col min="519" max="519" width="11.28515625" style="178" bestFit="1" customWidth="1"/>
    <col min="520" max="521" width="11.140625" style="178" bestFit="1" customWidth="1"/>
    <col min="522" max="522" width="11.28515625" style="178" bestFit="1" customWidth="1"/>
    <col min="523" max="524" width="8" style="178" bestFit="1" customWidth="1"/>
    <col min="525" max="525" width="16.28515625" style="178" bestFit="1" customWidth="1"/>
    <col min="526" max="527" width="13" style="178" bestFit="1" customWidth="1"/>
    <col min="528" max="528" width="11.28515625" style="178" bestFit="1" customWidth="1"/>
    <col min="529" max="530" width="13" style="178" bestFit="1" customWidth="1"/>
    <col min="531" max="531" width="11.28515625" style="178" bestFit="1" customWidth="1"/>
    <col min="532" max="533" width="13" style="178" bestFit="1" customWidth="1"/>
    <col min="534" max="535" width="11.7109375" style="178" customWidth="1"/>
    <col min="536" max="768" width="9.140625" style="178"/>
    <col min="769" max="769" width="35.140625" style="178" bestFit="1" customWidth="1"/>
    <col min="770" max="771" width="12.140625" style="178" bestFit="1" customWidth="1"/>
    <col min="772" max="772" width="11.28515625" style="178" bestFit="1" customWidth="1"/>
    <col min="773" max="774" width="12.140625" style="178" bestFit="1" customWidth="1"/>
    <col min="775" max="775" width="11.28515625" style="178" bestFit="1" customWidth="1"/>
    <col min="776" max="777" width="11.140625" style="178" bestFit="1" customWidth="1"/>
    <col min="778" max="778" width="11.28515625" style="178" bestFit="1" customWidth="1"/>
    <col min="779" max="780" width="8" style="178" bestFit="1" customWidth="1"/>
    <col min="781" max="781" width="16.28515625" style="178" bestFit="1" customWidth="1"/>
    <col min="782" max="783" width="13" style="178" bestFit="1" customWidth="1"/>
    <col min="784" max="784" width="11.28515625" style="178" bestFit="1" customWidth="1"/>
    <col min="785" max="786" width="13" style="178" bestFit="1" customWidth="1"/>
    <col min="787" max="787" width="11.28515625" style="178" bestFit="1" customWidth="1"/>
    <col min="788" max="789" width="13" style="178" bestFit="1" customWidth="1"/>
    <col min="790" max="791" width="11.7109375" style="178" customWidth="1"/>
    <col min="792" max="1024" width="9.140625" style="178"/>
    <col min="1025" max="1025" width="35.140625" style="178" bestFit="1" customWidth="1"/>
    <col min="1026" max="1027" width="12.140625" style="178" bestFit="1" customWidth="1"/>
    <col min="1028" max="1028" width="11.28515625" style="178" bestFit="1" customWidth="1"/>
    <col min="1029" max="1030" width="12.140625" style="178" bestFit="1" customWidth="1"/>
    <col min="1031" max="1031" width="11.28515625" style="178" bestFit="1" customWidth="1"/>
    <col min="1032" max="1033" width="11.140625" style="178" bestFit="1" customWidth="1"/>
    <col min="1034" max="1034" width="11.28515625" style="178" bestFit="1" customWidth="1"/>
    <col min="1035" max="1036" width="8" style="178" bestFit="1" customWidth="1"/>
    <col min="1037" max="1037" width="16.28515625" style="178" bestFit="1" customWidth="1"/>
    <col min="1038" max="1039" width="13" style="178" bestFit="1" customWidth="1"/>
    <col min="1040" max="1040" width="11.28515625" style="178" bestFit="1" customWidth="1"/>
    <col min="1041" max="1042" width="13" style="178" bestFit="1" customWidth="1"/>
    <col min="1043" max="1043" width="11.28515625" style="178" bestFit="1" customWidth="1"/>
    <col min="1044" max="1045" width="13" style="178" bestFit="1" customWidth="1"/>
    <col min="1046" max="1047" width="11.7109375" style="178" customWidth="1"/>
    <col min="1048" max="1280" width="9.140625" style="178"/>
    <col min="1281" max="1281" width="35.140625" style="178" bestFit="1" customWidth="1"/>
    <col min="1282" max="1283" width="12.140625" style="178" bestFit="1" customWidth="1"/>
    <col min="1284" max="1284" width="11.28515625" style="178" bestFit="1" customWidth="1"/>
    <col min="1285" max="1286" width="12.140625" style="178" bestFit="1" customWidth="1"/>
    <col min="1287" max="1287" width="11.28515625" style="178" bestFit="1" customWidth="1"/>
    <col min="1288" max="1289" width="11.140625" style="178" bestFit="1" customWidth="1"/>
    <col min="1290" max="1290" width="11.28515625" style="178" bestFit="1" customWidth="1"/>
    <col min="1291" max="1292" width="8" style="178" bestFit="1" customWidth="1"/>
    <col min="1293" max="1293" width="16.28515625" style="178" bestFit="1" customWidth="1"/>
    <col min="1294" max="1295" width="13" style="178" bestFit="1" customWidth="1"/>
    <col min="1296" max="1296" width="11.28515625" style="178" bestFit="1" customWidth="1"/>
    <col min="1297" max="1298" width="13" style="178" bestFit="1" customWidth="1"/>
    <col min="1299" max="1299" width="11.28515625" style="178" bestFit="1" customWidth="1"/>
    <col min="1300" max="1301" width="13" style="178" bestFit="1" customWidth="1"/>
    <col min="1302" max="1303" width="11.7109375" style="178" customWidth="1"/>
    <col min="1304" max="1536" width="9.140625" style="178"/>
    <col min="1537" max="1537" width="35.140625" style="178" bestFit="1" customWidth="1"/>
    <col min="1538" max="1539" width="12.140625" style="178" bestFit="1" customWidth="1"/>
    <col min="1540" max="1540" width="11.28515625" style="178" bestFit="1" customWidth="1"/>
    <col min="1541" max="1542" width="12.140625" style="178" bestFit="1" customWidth="1"/>
    <col min="1543" max="1543" width="11.28515625" style="178" bestFit="1" customWidth="1"/>
    <col min="1544" max="1545" width="11.140625" style="178" bestFit="1" customWidth="1"/>
    <col min="1546" max="1546" width="11.28515625" style="178" bestFit="1" customWidth="1"/>
    <col min="1547" max="1548" width="8" style="178" bestFit="1" customWidth="1"/>
    <col min="1549" max="1549" width="16.28515625" style="178" bestFit="1" customWidth="1"/>
    <col min="1550" max="1551" width="13" style="178" bestFit="1" customWidth="1"/>
    <col min="1552" max="1552" width="11.28515625" style="178" bestFit="1" customWidth="1"/>
    <col min="1553" max="1554" width="13" style="178" bestFit="1" customWidth="1"/>
    <col min="1555" max="1555" width="11.28515625" style="178" bestFit="1" customWidth="1"/>
    <col min="1556" max="1557" width="13" style="178" bestFit="1" customWidth="1"/>
    <col min="1558" max="1559" width="11.7109375" style="178" customWidth="1"/>
    <col min="1560" max="1792" width="9.140625" style="178"/>
    <col min="1793" max="1793" width="35.140625" style="178" bestFit="1" customWidth="1"/>
    <col min="1794" max="1795" width="12.140625" style="178" bestFit="1" customWidth="1"/>
    <col min="1796" max="1796" width="11.28515625" style="178" bestFit="1" customWidth="1"/>
    <col min="1797" max="1798" width="12.140625" style="178" bestFit="1" customWidth="1"/>
    <col min="1799" max="1799" width="11.28515625" style="178" bestFit="1" customWidth="1"/>
    <col min="1800" max="1801" width="11.140625" style="178" bestFit="1" customWidth="1"/>
    <col min="1802" max="1802" width="11.28515625" style="178" bestFit="1" customWidth="1"/>
    <col min="1803" max="1804" width="8" style="178" bestFit="1" customWidth="1"/>
    <col min="1805" max="1805" width="16.28515625" style="178" bestFit="1" customWidth="1"/>
    <col min="1806" max="1807" width="13" style="178" bestFit="1" customWidth="1"/>
    <col min="1808" max="1808" width="11.28515625" style="178" bestFit="1" customWidth="1"/>
    <col min="1809" max="1810" width="13" style="178" bestFit="1" customWidth="1"/>
    <col min="1811" max="1811" width="11.28515625" style="178" bestFit="1" customWidth="1"/>
    <col min="1812" max="1813" width="13" style="178" bestFit="1" customWidth="1"/>
    <col min="1814" max="1815" width="11.7109375" style="178" customWidth="1"/>
    <col min="1816" max="2048" width="9.140625" style="178"/>
    <col min="2049" max="2049" width="35.140625" style="178" bestFit="1" customWidth="1"/>
    <col min="2050" max="2051" width="12.140625" style="178" bestFit="1" customWidth="1"/>
    <col min="2052" max="2052" width="11.28515625" style="178" bestFit="1" customWidth="1"/>
    <col min="2053" max="2054" width="12.140625" style="178" bestFit="1" customWidth="1"/>
    <col min="2055" max="2055" width="11.28515625" style="178" bestFit="1" customWidth="1"/>
    <col min="2056" max="2057" width="11.140625" style="178" bestFit="1" customWidth="1"/>
    <col min="2058" max="2058" width="11.28515625" style="178" bestFit="1" customWidth="1"/>
    <col min="2059" max="2060" width="8" style="178" bestFit="1" customWidth="1"/>
    <col min="2061" max="2061" width="16.28515625" style="178" bestFit="1" customWidth="1"/>
    <col min="2062" max="2063" width="13" style="178" bestFit="1" customWidth="1"/>
    <col min="2064" max="2064" width="11.28515625" style="178" bestFit="1" customWidth="1"/>
    <col min="2065" max="2066" width="13" style="178" bestFit="1" customWidth="1"/>
    <col min="2067" max="2067" width="11.28515625" style="178" bestFit="1" customWidth="1"/>
    <col min="2068" max="2069" width="13" style="178" bestFit="1" customWidth="1"/>
    <col min="2070" max="2071" width="11.7109375" style="178" customWidth="1"/>
    <col min="2072" max="2304" width="9.140625" style="178"/>
    <col min="2305" max="2305" width="35.140625" style="178" bestFit="1" customWidth="1"/>
    <col min="2306" max="2307" width="12.140625" style="178" bestFit="1" customWidth="1"/>
    <col min="2308" max="2308" width="11.28515625" style="178" bestFit="1" customWidth="1"/>
    <col min="2309" max="2310" width="12.140625" style="178" bestFit="1" customWidth="1"/>
    <col min="2311" max="2311" width="11.28515625" style="178" bestFit="1" customWidth="1"/>
    <col min="2312" max="2313" width="11.140625" style="178" bestFit="1" customWidth="1"/>
    <col min="2314" max="2314" width="11.28515625" style="178" bestFit="1" customWidth="1"/>
    <col min="2315" max="2316" width="8" style="178" bestFit="1" customWidth="1"/>
    <col min="2317" max="2317" width="16.28515625" style="178" bestFit="1" customWidth="1"/>
    <col min="2318" max="2319" width="13" style="178" bestFit="1" customWidth="1"/>
    <col min="2320" max="2320" width="11.28515625" style="178" bestFit="1" customWidth="1"/>
    <col min="2321" max="2322" width="13" style="178" bestFit="1" customWidth="1"/>
    <col min="2323" max="2323" width="11.28515625" style="178" bestFit="1" customWidth="1"/>
    <col min="2324" max="2325" width="13" style="178" bestFit="1" customWidth="1"/>
    <col min="2326" max="2327" width="11.7109375" style="178" customWidth="1"/>
    <col min="2328" max="2560" width="9.140625" style="178"/>
    <col min="2561" max="2561" width="35.140625" style="178" bestFit="1" customWidth="1"/>
    <col min="2562" max="2563" width="12.140625" style="178" bestFit="1" customWidth="1"/>
    <col min="2564" max="2564" width="11.28515625" style="178" bestFit="1" customWidth="1"/>
    <col min="2565" max="2566" width="12.140625" style="178" bestFit="1" customWidth="1"/>
    <col min="2567" max="2567" width="11.28515625" style="178" bestFit="1" customWidth="1"/>
    <col min="2568" max="2569" width="11.140625" style="178" bestFit="1" customWidth="1"/>
    <col min="2570" max="2570" width="11.28515625" style="178" bestFit="1" customWidth="1"/>
    <col min="2571" max="2572" width="8" style="178" bestFit="1" customWidth="1"/>
    <col min="2573" max="2573" width="16.28515625" style="178" bestFit="1" customWidth="1"/>
    <col min="2574" max="2575" width="13" style="178" bestFit="1" customWidth="1"/>
    <col min="2576" max="2576" width="11.28515625" style="178" bestFit="1" customWidth="1"/>
    <col min="2577" max="2578" width="13" style="178" bestFit="1" customWidth="1"/>
    <col min="2579" max="2579" width="11.28515625" style="178" bestFit="1" customWidth="1"/>
    <col min="2580" max="2581" width="13" style="178" bestFit="1" customWidth="1"/>
    <col min="2582" max="2583" width="11.7109375" style="178" customWidth="1"/>
    <col min="2584" max="2816" width="9.140625" style="178"/>
    <col min="2817" max="2817" width="35.140625" style="178" bestFit="1" customWidth="1"/>
    <col min="2818" max="2819" width="12.140625" style="178" bestFit="1" customWidth="1"/>
    <col min="2820" max="2820" width="11.28515625" style="178" bestFit="1" customWidth="1"/>
    <col min="2821" max="2822" width="12.140625" style="178" bestFit="1" customWidth="1"/>
    <col min="2823" max="2823" width="11.28515625" style="178" bestFit="1" customWidth="1"/>
    <col min="2824" max="2825" width="11.140625" style="178" bestFit="1" customWidth="1"/>
    <col min="2826" max="2826" width="11.28515625" style="178" bestFit="1" customWidth="1"/>
    <col min="2827" max="2828" width="8" style="178" bestFit="1" customWidth="1"/>
    <col min="2829" max="2829" width="16.28515625" style="178" bestFit="1" customWidth="1"/>
    <col min="2830" max="2831" width="13" style="178" bestFit="1" customWidth="1"/>
    <col min="2832" max="2832" width="11.28515625" style="178" bestFit="1" customWidth="1"/>
    <col min="2833" max="2834" width="13" style="178" bestFit="1" customWidth="1"/>
    <col min="2835" max="2835" width="11.28515625" style="178" bestFit="1" customWidth="1"/>
    <col min="2836" max="2837" width="13" style="178" bestFit="1" customWidth="1"/>
    <col min="2838" max="2839" width="11.7109375" style="178" customWidth="1"/>
    <col min="2840" max="3072" width="9.140625" style="178"/>
    <col min="3073" max="3073" width="35.140625" style="178" bestFit="1" customWidth="1"/>
    <col min="3074" max="3075" width="12.140625" style="178" bestFit="1" customWidth="1"/>
    <col min="3076" max="3076" width="11.28515625" style="178" bestFit="1" customWidth="1"/>
    <col min="3077" max="3078" width="12.140625" style="178" bestFit="1" customWidth="1"/>
    <col min="3079" max="3079" width="11.28515625" style="178" bestFit="1" customWidth="1"/>
    <col min="3080" max="3081" width="11.140625" style="178" bestFit="1" customWidth="1"/>
    <col min="3082" max="3082" width="11.28515625" style="178" bestFit="1" customWidth="1"/>
    <col min="3083" max="3084" width="8" style="178" bestFit="1" customWidth="1"/>
    <col min="3085" max="3085" width="16.28515625" style="178" bestFit="1" customWidth="1"/>
    <col min="3086" max="3087" width="13" style="178" bestFit="1" customWidth="1"/>
    <col min="3088" max="3088" width="11.28515625" style="178" bestFit="1" customWidth="1"/>
    <col min="3089" max="3090" width="13" style="178" bestFit="1" customWidth="1"/>
    <col min="3091" max="3091" width="11.28515625" style="178" bestFit="1" customWidth="1"/>
    <col min="3092" max="3093" width="13" style="178" bestFit="1" customWidth="1"/>
    <col min="3094" max="3095" width="11.7109375" style="178" customWidth="1"/>
    <col min="3096" max="3328" width="9.140625" style="178"/>
    <col min="3329" max="3329" width="35.140625" style="178" bestFit="1" customWidth="1"/>
    <col min="3330" max="3331" width="12.140625" style="178" bestFit="1" customWidth="1"/>
    <col min="3332" max="3332" width="11.28515625" style="178" bestFit="1" customWidth="1"/>
    <col min="3333" max="3334" width="12.140625" style="178" bestFit="1" customWidth="1"/>
    <col min="3335" max="3335" width="11.28515625" style="178" bestFit="1" customWidth="1"/>
    <col min="3336" max="3337" width="11.140625" style="178" bestFit="1" customWidth="1"/>
    <col min="3338" max="3338" width="11.28515625" style="178" bestFit="1" customWidth="1"/>
    <col min="3339" max="3340" width="8" style="178" bestFit="1" customWidth="1"/>
    <col min="3341" max="3341" width="16.28515625" style="178" bestFit="1" customWidth="1"/>
    <col min="3342" max="3343" width="13" style="178" bestFit="1" customWidth="1"/>
    <col min="3344" max="3344" width="11.28515625" style="178" bestFit="1" customWidth="1"/>
    <col min="3345" max="3346" width="13" style="178" bestFit="1" customWidth="1"/>
    <col min="3347" max="3347" width="11.28515625" style="178" bestFit="1" customWidth="1"/>
    <col min="3348" max="3349" width="13" style="178" bestFit="1" customWidth="1"/>
    <col min="3350" max="3351" width="11.7109375" style="178" customWidth="1"/>
    <col min="3352" max="3584" width="9.140625" style="178"/>
    <col min="3585" max="3585" width="35.140625" style="178" bestFit="1" customWidth="1"/>
    <col min="3586" max="3587" width="12.140625" style="178" bestFit="1" customWidth="1"/>
    <col min="3588" max="3588" width="11.28515625" style="178" bestFit="1" customWidth="1"/>
    <col min="3589" max="3590" width="12.140625" style="178" bestFit="1" customWidth="1"/>
    <col min="3591" max="3591" width="11.28515625" style="178" bestFit="1" customWidth="1"/>
    <col min="3592" max="3593" width="11.140625" style="178" bestFit="1" customWidth="1"/>
    <col min="3594" max="3594" width="11.28515625" style="178" bestFit="1" customWidth="1"/>
    <col min="3595" max="3596" width="8" style="178" bestFit="1" customWidth="1"/>
    <col min="3597" max="3597" width="16.28515625" style="178" bestFit="1" customWidth="1"/>
    <col min="3598" max="3599" width="13" style="178" bestFit="1" customWidth="1"/>
    <col min="3600" max="3600" width="11.28515625" style="178" bestFit="1" customWidth="1"/>
    <col min="3601" max="3602" width="13" style="178" bestFit="1" customWidth="1"/>
    <col min="3603" max="3603" width="11.28515625" style="178" bestFit="1" customWidth="1"/>
    <col min="3604" max="3605" width="13" style="178" bestFit="1" customWidth="1"/>
    <col min="3606" max="3607" width="11.7109375" style="178" customWidth="1"/>
    <col min="3608" max="3840" width="9.140625" style="178"/>
    <col min="3841" max="3841" width="35.140625" style="178" bestFit="1" customWidth="1"/>
    <col min="3842" max="3843" width="12.140625" style="178" bestFit="1" customWidth="1"/>
    <col min="3844" max="3844" width="11.28515625" style="178" bestFit="1" customWidth="1"/>
    <col min="3845" max="3846" width="12.140625" style="178" bestFit="1" customWidth="1"/>
    <col min="3847" max="3847" width="11.28515625" style="178" bestFit="1" customWidth="1"/>
    <col min="3848" max="3849" width="11.140625" style="178" bestFit="1" customWidth="1"/>
    <col min="3850" max="3850" width="11.28515625" style="178" bestFit="1" customWidth="1"/>
    <col min="3851" max="3852" width="8" style="178" bestFit="1" customWidth="1"/>
    <col min="3853" max="3853" width="16.28515625" style="178" bestFit="1" customWidth="1"/>
    <col min="3854" max="3855" width="13" style="178" bestFit="1" customWidth="1"/>
    <col min="3856" max="3856" width="11.28515625" style="178" bestFit="1" customWidth="1"/>
    <col min="3857" max="3858" width="13" style="178" bestFit="1" customWidth="1"/>
    <col min="3859" max="3859" width="11.28515625" style="178" bestFit="1" customWidth="1"/>
    <col min="3860" max="3861" width="13" style="178" bestFit="1" customWidth="1"/>
    <col min="3862" max="3863" width="11.7109375" style="178" customWidth="1"/>
    <col min="3864" max="4096" width="9.140625" style="178"/>
    <col min="4097" max="4097" width="35.140625" style="178" bestFit="1" customWidth="1"/>
    <col min="4098" max="4099" width="12.140625" style="178" bestFit="1" customWidth="1"/>
    <col min="4100" max="4100" width="11.28515625" style="178" bestFit="1" customWidth="1"/>
    <col min="4101" max="4102" width="12.140625" style="178" bestFit="1" customWidth="1"/>
    <col min="4103" max="4103" width="11.28515625" style="178" bestFit="1" customWidth="1"/>
    <col min="4104" max="4105" width="11.140625" style="178" bestFit="1" customWidth="1"/>
    <col min="4106" max="4106" width="11.28515625" style="178" bestFit="1" customWidth="1"/>
    <col min="4107" max="4108" width="8" style="178" bestFit="1" customWidth="1"/>
    <col min="4109" max="4109" width="16.28515625" style="178" bestFit="1" customWidth="1"/>
    <col min="4110" max="4111" width="13" style="178" bestFit="1" customWidth="1"/>
    <col min="4112" max="4112" width="11.28515625" style="178" bestFit="1" customWidth="1"/>
    <col min="4113" max="4114" width="13" style="178" bestFit="1" customWidth="1"/>
    <col min="4115" max="4115" width="11.28515625" style="178" bestFit="1" customWidth="1"/>
    <col min="4116" max="4117" width="13" style="178" bestFit="1" customWidth="1"/>
    <col min="4118" max="4119" width="11.7109375" style="178" customWidth="1"/>
    <col min="4120" max="4352" width="9.140625" style="178"/>
    <col min="4353" max="4353" width="35.140625" style="178" bestFit="1" customWidth="1"/>
    <col min="4354" max="4355" width="12.140625" style="178" bestFit="1" customWidth="1"/>
    <col min="4356" max="4356" width="11.28515625" style="178" bestFit="1" customWidth="1"/>
    <col min="4357" max="4358" width="12.140625" style="178" bestFit="1" customWidth="1"/>
    <col min="4359" max="4359" width="11.28515625" style="178" bestFit="1" customWidth="1"/>
    <col min="4360" max="4361" width="11.140625" style="178" bestFit="1" customWidth="1"/>
    <col min="4362" max="4362" width="11.28515625" style="178" bestFit="1" customWidth="1"/>
    <col min="4363" max="4364" width="8" style="178" bestFit="1" customWidth="1"/>
    <col min="4365" max="4365" width="16.28515625" style="178" bestFit="1" customWidth="1"/>
    <col min="4366" max="4367" width="13" style="178" bestFit="1" customWidth="1"/>
    <col min="4368" max="4368" width="11.28515625" style="178" bestFit="1" customWidth="1"/>
    <col min="4369" max="4370" width="13" style="178" bestFit="1" customWidth="1"/>
    <col min="4371" max="4371" width="11.28515625" style="178" bestFit="1" customWidth="1"/>
    <col min="4372" max="4373" width="13" style="178" bestFit="1" customWidth="1"/>
    <col min="4374" max="4375" width="11.7109375" style="178" customWidth="1"/>
    <col min="4376" max="4608" width="9.140625" style="178"/>
    <col min="4609" max="4609" width="35.140625" style="178" bestFit="1" customWidth="1"/>
    <col min="4610" max="4611" width="12.140625" style="178" bestFit="1" customWidth="1"/>
    <col min="4612" max="4612" width="11.28515625" style="178" bestFit="1" customWidth="1"/>
    <col min="4613" max="4614" width="12.140625" style="178" bestFit="1" customWidth="1"/>
    <col min="4615" max="4615" width="11.28515625" style="178" bestFit="1" customWidth="1"/>
    <col min="4616" max="4617" width="11.140625" style="178" bestFit="1" customWidth="1"/>
    <col min="4618" max="4618" width="11.28515625" style="178" bestFit="1" customWidth="1"/>
    <col min="4619" max="4620" width="8" style="178" bestFit="1" customWidth="1"/>
    <col min="4621" max="4621" width="16.28515625" style="178" bestFit="1" customWidth="1"/>
    <col min="4622" max="4623" width="13" style="178" bestFit="1" customWidth="1"/>
    <col min="4624" max="4624" width="11.28515625" style="178" bestFit="1" customWidth="1"/>
    <col min="4625" max="4626" width="13" style="178" bestFit="1" customWidth="1"/>
    <col min="4627" max="4627" width="11.28515625" style="178" bestFit="1" customWidth="1"/>
    <col min="4628" max="4629" width="13" style="178" bestFit="1" customWidth="1"/>
    <col min="4630" max="4631" width="11.7109375" style="178" customWidth="1"/>
    <col min="4632" max="4864" width="9.140625" style="178"/>
    <col min="4865" max="4865" width="35.140625" style="178" bestFit="1" customWidth="1"/>
    <col min="4866" max="4867" width="12.140625" style="178" bestFit="1" customWidth="1"/>
    <col min="4868" max="4868" width="11.28515625" style="178" bestFit="1" customWidth="1"/>
    <col min="4869" max="4870" width="12.140625" style="178" bestFit="1" customWidth="1"/>
    <col min="4871" max="4871" width="11.28515625" style="178" bestFit="1" customWidth="1"/>
    <col min="4872" max="4873" width="11.140625" style="178" bestFit="1" customWidth="1"/>
    <col min="4874" max="4874" width="11.28515625" style="178" bestFit="1" customWidth="1"/>
    <col min="4875" max="4876" width="8" style="178" bestFit="1" customWidth="1"/>
    <col min="4877" max="4877" width="16.28515625" style="178" bestFit="1" customWidth="1"/>
    <col min="4878" max="4879" width="13" style="178" bestFit="1" customWidth="1"/>
    <col min="4880" max="4880" width="11.28515625" style="178" bestFit="1" customWidth="1"/>
    <col min="4881" max="4882" width="13" style="178" bestFit="1" customWidth="1"/>
    <col min="4883" max="4883" width="11.28515625" style="178" bestFit="1" customWidth="1"/>
    <col min="4884" max="4885" width="13" style="178" bestFit="1" customWidth="1"/>
    <col min="4886" max="4887" width="11.7109375" style="178" customWidth="1"/>
    <col min="4888" max="5120" width="9.140625" style="178"/>
    <col min="5121" max="5121" width="35.140625" style="178" bestFit="1" customWidth="1"/>
    <col min="5122" max="5123" width="12.140625" style="178" bestFit="1" customWidth="1"/>
    <col min="5124" max="5124" width="11.28515625" style="178" bestFit="1" customWidth="1"/>
    <col min="5125" max="5126" width="12.140625" style="178" bestFit="1" customWidth="1"/>
    <col min="5127" max="5127" width="11.28515625" style="178" bestFit="1" customWidth="1"/>
    <col min="5128" max="5129" width="11.140625" style="178" bestFit="1" customWidth="1"/>
    <col min="5130" max="5130" width="11.28515625" style="178" bestFit="1" customWidth="1"/>
    <col min="5131" max="5132" width="8" style="178" bestFit="1" customWidth="1"/>
    <col min="5133" max="5133" width="16.28515625" style="178" bestFit="1" customWidth="1"/>
    <col min="5134" max="5135" width="13" style="178" bestFit="1" customWidth="1"/>
    <col min="5136" max="5136" width="11.28515625" style="178" bestFit="1" customWidth="1"/>
    <col min="5137" max="5138" width="13" style="178" bestFit="1" customWidth="1"/>
    <col min="5139" max="5139" width="11.28515625" style="178" bestFit="1" customWidth="1"/>
    <col min="5140" max="5141" width="13" style="178" bestFit="1" customWidth="1"/>
    <col min="5142" max="5143" width="11.7109375" style="178" customWidth="1"/>
    <col min="5144" max="5376" width="9.140625" style="178"/>
    <col min="5377" max="5377" width="35.140625" style="178" bestFit="1" customWidth="1"/>
    <col min="5378" max="5379" width="12.140625" style="178" bestFit="1" customWidth="1"/>
    <col min="5380" max="5380" width="11.28515625" style="178" bestFit="1" customWidth="1"/>
    <col min="5381" max="5382" width="12.140625" style="178" bestFit="1" customWidth="1"/>
    <col min="5383" max="5383" width="11.28515625" style="178" bestFit="1" customWidth="1"/>
    <col min="5384" max="5385" width="11.140625" style="178" bestFit="1" customWidth="1"/>
    <col min="5386" max="5386" width="11.28515625" style="178" bestFit="1" customWidth="1"/>
    <col min="5387" max="5388" width="8" style="178" bestFit="1" customWidth="1"/>
    <col min="5389" max="5389" width="16.28515625" style="178" bestFit="1" customWidth="1"/>
    <col min="5390" max="5391" width="13" style="178" bestFit="1" customWidth="1"/>
    <col min="5392" max="5392" width="11.28515625" style="178" bestFit="1" customWidth="1"/>
    <col min="5393" max="5394" width="13" style="178" bestFit="1" customWidth="1"/>
    <col min="5395" max="5395" width="11.28515625" style="178" bestFit="1" customWidth="1"/>
    <col min="5396" max="5397" width="13" style="178" bestFit="1" customWidth="1"/>
    <col min="5398" max="5399" width="11.7109375" style="178" customWidth="1"/>
    <col min="5400" max="5632" width="9.140625" style="178"/>
    <col min="5633" max="5633" width="35.140625" style="178" bestFit="1" customWidth="1"/>
    <col min="5634" max="5635" width="12.140625" style="178" bestFit="1" customWidth="1"/>
    <col min="5636" max="5636" width="11.28515625" style="178" bestFit="1" customWidth="1"/>
    <col min="5637" max="5638" width="12.140625" style="178" bestFit="1" customWidth="1"/>
    <col min="5639" max="5639" width="11.28515625" style="178" bestFit="1" customWidth="1"/>
    <col min="5640" max="5641" width="11.140625" style="178" bestFit="1" customWidth="1"/>
    <col min="5642" max="5642" width="11.28515625" style="178" bestFit="1" customWidth="1"/>
    <col min="5643" max="5644" width="8" style="178" bestFit="1" customWidth="1"/>
    <col min="5645" max="5645" width="16.28515625" style="178" bestFit="1" customWidth="1"/>
    <col min="5646" max="5647" width="13" style="178" bestFit="1" customWidth="1"/>
    <col min="5648" max="5648" width="11.28515625" style="178" bestFit="1" customWidth="1"/>
    <col min="5649" max="5650" width="13" style="178" bestFit="1" customWidth="1"/>
    <col min="5651" max="5651" width="11.28515625" style="178" bestFit="1" customWidth="1"/>
    <col min="5652" max="5653" width="13" style="178" bestFit="1" customWidth="1"/>
    <col min="5654" max="5655" width="11.7109375" style="178" customWidth="1"/>
    <col min="5656" max="5888" width="9.140625" style="178"/>
    <col min="5889" max="5889" width="35.140625" style="178" bestFit="1" customWidth="1"/>
    <col min="5890" max="5891" width="12.140625" style="178" bestFit="1" customWidth="1"/>
    <col min="5892" max="5892" width="11.28515625" style="178" bestFit="1" customWidth="1"/>
    <col min="5893" max="5894" width="12.140625" style="178" bestFit="1" customWidth="1"/>
    <col min="5895" max="5895" width="11.28515625" style="178" bestFit="1" customWidth="1"/>
    <col min="5896" max="5897" width="11.140625" style="178" bestFit="1" customWidth="1"/>
    <col min="5898" max="5898" width="11.28515625" style="178" bestFit="1" customWidth="1"/>
    <col min="5899" max="5900" width="8" style="178" bestFit="1" customWidth="1"/>
    <col min="5901" max="5901" width="16.28515625" style="178" bestFit="1" customWidth="1"/>
    <col min="5902" max="5903" width="13" style="178" bestFit="1" customWidth="1"/>
    <col min="5904" max="5904" width="11.28515625" style="178" bestFit="1" customWidth="1"/>
    <col min="5905" max="5906" width="13" style="178" bestFit="1" customWidth="1"/>
    <col min="5907" max="5907" width="11.28515625" style="178" bestFit="1" customWidth="1"/>
    <col min="5908" max="5909" width="13" style="178" bestFit="1" customWidth="1"/>
    <col min="5910" max="5911" width="11.7109375" style="178" customWidth="1"/>
    <col min="5912" max="6144" width="9.140625" style="178"/>
    <col min="6145" max="6145" width="35.140625" style="178" bestFit="1" customWidth="1"/>
    <col min="6146" max="6147" width="12.140625" style="178" bestFit="1" customWidth="1"/>
    <col min="6148" max="6148" width="11.28515625" style="178" bestFit="1" customWidth="1"/>
    <col min="6149" max="6150" width="12.140625" style="178" bestFit="1" customWidth="1"/>
    <col min="6151" max="6151" width="11.28515625" style="178" bestFit="1" customWidth="1"/>
    <col min="6152" max="6153" width="11.140625" style="178" bestFit="1" customWidth="1"/>
    <col min="6154" max="6154" width="11.28515625" style="178" bestFit="1" customWidth="1"/>
    <col min="6155" max="6156" width="8" style="178" bestFit="1" customWidth="1"/>
    <col min="6157" max="6157" width="16.28515625" style="178" bestFit="1" customWidth="1"/>
    <col min="6158" max="6159" width="13" style="178" bestFit="1" customWidth="1"/>
    <col min="6160" max="6160" width="11.28515625" style="178" bestFit="1" customWidth="1"/>
    <col min="6161" max="6162" width="13" style="178" bestFit="1" customWidth="1"/>
    <col min="6163" max="6163" width="11.28515625" style="178" bestFit="1" customWidth="1"/>
    <col min="6164" max="6165" width="13" style="178" bestFit="1" customWidth="1"/>
    <col min="6166" max="6167" width="11.7109375" style="178" customWidth="1"/>
    <col min="6168" max="6400" width="9.140625" style="178"/>
    <col min="6401" max="6401" width="35.140625" style="178" bestFit="1" customWidth="1"/>
    <col min="6402" max="6403" width="12.140625" style="178" bestFit="1" customWidth="1"/>
    <col min="6404" max="6404" width="11.28515625" style="178" bestFit="1" customWidth="1"/>
    <col min="6405" max="6406" width="12.140625" style="178" bestFit="1" customWidth="1"/>
    <col min="6407" max="6407" width="11.28515625" style="178" bestFit="1" customWidth="1"/>
    <col min="6408" max="6409" width="11.140625" style="178" bestFit="1" customWidth="1"/>
    <col min="6410" max="6410" width="11.28515625" style="178" bestFit="1" customWidth="1"/>
    <col min="6411" max="6412" width="8" style="178" bestFit="1" customWidth="1"/>
    <col min="6413" max="6413" width="16.28515625" style="178" bestFit="1" customWidth="1"/>
    <col min="6414" max="6415" width="13" style="178" bestFit="1" customWidth="1"/>
    <col min="6416" max="6416" width="11.28515625" style="178" bestFit="1" customWidth="1"/>
    <col min="6417" max="6418" width="13" style="178" bestFit="1" customWidth="1"/>
    <col min="6419" max="6419" width="11.28515625" style="178" bestFit="1" customWidth="1"/>
    <col min="6420" max="6421" width="13" style="178" bestFit="1" customWidth="1"/>
    <col min="6422" max="6423" width="11.7109375" style="178" customWidth="1"/>
    <col min="6424" max="6656" width="9.140625" style="178"/>
    <col min="6657" max="6657" width="35.140625" style="178" bestFit="1" customWidth="1"/>
    <col min="6658" max="6659" width="12.140625" style="178" bestFit="1" customWidth="1"/>
    <col min="6660" max="6660" width="11.28515625" style="178" bestFit="1" customWidth="1"/>
    <col min="6661" max="6662" width="12.140625" style="178" bestFit="1" customWidth="1"/>
    <col min="6663" max="6663" width="11.28515625" style="178" bestFit="1" customWidth="1"/>
    <col min="6664" max="6665" width="11.140625" style="178" bestFit="1" customWidth="1"/>
    <col min="6666" max="6666" width="11.28515625" style="178" bestFit="1" customWidth="1"/>
    <col min="6667" max="6668" width="8" style="178" bestFit="1" customWidth="1"/>
    <col min="6669" max="6669" width="16.28515625" style="178" bestFit="1" customWidth="1"/>
    <col min="6670" max="6671" width="13" style="178" bestFit="1" customWidth="1"/>
    <col min="6672" max="6672" width="11.28515625" style="178" bestFit="1" customWidth="1"/>
    <col min="6673" max="6674" width="13" style="178" bestFit="1" customWidth="1"/>
    <col min="6675" max="6675" width="11.28515625" style="178" bestFit="1" customWidth="1"/>
    <col min="6676" max="6677" width="13" style="178" bestFit="1" customWidth="1"/>
    <col min="6678" max="6679" width="11.7109375" style="178" customWidth="1"/>
    <col min="6680" max="6912" width="9.140625" style="178"/>
    <col min="6913" max="6913" width="35.140625" style="178" bestFit="1" customWidth="1"/>
    <col min="6914" max="6915" width="12.140625" style="178" bestFit="1" customWidth="1"/>
    <col min="6916" max="6916" width="11.28515625" style="178" bestFit="1" customWidth="1"/>
    <col min="6917" max="6918" width="12.140625" style="178" bestFit="1" customWidth="1"/>
    <col min="6919" max="6919" width="11.28515625" style="178" bestFit="1" customWidth="1"/>
    <col min="6920" max="6921" width="11.140625" style="178" bestFit="1" customWidth="1"/>
    <col min="6922" max="6922" width="11.28515625" style="178" bestFit="1" customWidth="1"/>
    <col min="6923" max="6924" width="8" style="178" bestFit="1" customWidth="1"/>
    <col min="6925" max="6925" width="16.28515625" style="178" bestFit="1" customWidth="1"/>
    <col min="6926" max="6927" width="13" style="178" bestFit="1" customWidth="1"/>
    <col min="6928" max="6928" width="11.28515625" style="178" bestFit="1" customWidth="1"/>
    <col min="6929" max="6930" width="13" style="178" bestFit="1" customWidth="1"/>
    <col min="6931" max="6931" width="11.28515625" style="178" bestFit="1" customWidth="1"/>
    <col min="6932" max="6933" width="13" style="178" bestFit="1" customWidth="1"/>
    <col min="6934" max="6935" width="11.7109375" style="178" customWidth="1"/>
    <col min="6936" max="7168" width="9.140625" style="178"/>
    <col min="7169" max="7169" width="35.140625" style="178" bestFit="1" customWidth="1"/>
    <col min="7170" max="7171" width="12.140625" style="178" bestFit="1" customWidth="1"/>
    <col min="7172" max="7172" width="11.28515625" style="178" bestFit="1" customWidth="1"/>
    <col min="7173" max="7174" width="12.140625" style="178" bestFit="1" customWidth="1"/>
    <col min="7175" max="7175" width="11.28515625" style="178" bestFit="1" customWidth="1"/>
    <col min="7176" max="7177" width="11.140625" style="178" bestFit="1" customWidth="1"/>
    <col min="7178" max="7178" width="11.28515625" style="178" bestFit="1" customWidth="1"/>
    <col min="7179" max="7180" width="8" style="178" bestFit="1" customWidth="1"/>
    <col min="7181" max="7181" width="16.28515625" style="178" bestFit="1" customWidth="1"/>
    <col min="7182" max="7183" width="13" style="178" bestFit="1" customWidth="1"/>
    <col min="7184" max="7184" width="11.28515625" style="178" bestFit="1" customWidth="1"/>
    <col min="7185" max="7186" width="13" style="178" bestFit="1" customWidth="1"/>
    <col min="7187" max="7187" width="11.28515625" style="178" bestFit="1" customWidth="1"/>
    <col min="7188" max="7189" width="13" style="178" bestFit="1" customWidth="1"/>
    <col min="7190" max="7191" width="11.7109375" style="178" customWidth="1"/>
    <col min="7192" max="7424" width="9.140625" style="178"/>
    <col min="7425" max="7425" width="35.140625" style="178" bestFit="1" customWidth="1"/>
    <col min="7426" max="7427" width="12.140625" style="178" bestFit="1" customWidth="1"/>
    <col min="7428" max="7428" width="11.28515625" style="178" bestFit="1" customWidth="1"/>
    <col min="7429" max="7430" width="12.140625" style="178" bestFit="1" customWidth="1"/>
    <col min="7431" max="7431" width="11.28515625" style="178" bestFit="1" customWidth="1"/>
    <col min="7432" max="7433" width="11.140625" style="178" bestFit="1" customWidth="1"/>
    <col min="7434" max="7434" width="11.28515625" style="178" bestFit="1" customWidth="1"/>
    <col min="7435" max="7436" width="8" style="178" bestFit="1" customWidth="1"/>
    <col min="7437" max="7437" width="16.28515625" style="178" bestFit="1" customWidth="1"/>
    <col min="7438" max="7439" width="13" style="178" bestFit="1" customWidth="1"/>
    <col min="7440" max="7440" width="11.28515625" style="178" bestFit="1" customWidth="1"/>
    <col min="7441" max="7442" width="13" style="178" bestFit="1" customWidth="1"/>
    <col min="7443" max="7443" width="11.28515625" style="178" bestFit="1" customWidth="1"/>
    <col min="7444" max="7445" width="13" style="178" bestFit="1" customWidth="1"/>
    <col min="7446" max="7447" width="11.7109375" style="178" customWidth="1"/>
    <col min="7448" max="7680" width="9.140625" style="178"/>
    <col min="7681" max="7681" width="35.140625" style="178" bestFit="1" customWidth="1"/>
    <col min="7682" max="7683" width="12.140625" style="178" bestFit="1" customWidth="1"/>
    <col min="7684" max="7684" width="11.28515625" style="178" bestFit="1" customWidth="1"/>
    <col min="7685" max="7686" width="12.140625" style="178" bestFit="1" customWidth="1"/>
    <col min="7687" max="7687" width="11.28515625" style="178" bestFit="1" customWidth="1"/>
    <col min="7688" max="7689" width="11.140625" style="178" bestFit="1" customWidth="1"/>
    <col min="7690" max="7690" width="11.28515625" style="178" bestFit="1" customWidth="1"/>
    <col min="7691" max="7692" width="8" style="178" bestFit="1" customWidth="1"/>
    <col min="7693" max="7693" width="16.28515625" style="178" bestFit="1" customWidth="1"/>
    <col min="7694" max="7695" width="13" style="178" bestFit="1" customWidth="1"/>
    <col min="7696" max="7696" width="11.28515625" style="178" bestFit="1" customWidth="1"/>
    <col min="7697" max="7698" width="13" style="178" bestFit="1" customWidth="1"/>
    <col min="7699" max="7699" width="11.28515625" style="178" bestFit="1" customWidth="1"/>
    <col min="7700" max="7701" width="13" style="178" bestFit="1" customWidth="1"/>
    <col min="7702" max="7703" width="11.7109375" style="178" customWidth="1"/>
    <col min="7704" max="7936" width="9.140625" style="178"/>
    <col min="7937" max="7937" width="35.140625" style="178" bestFit="1" customWidth="1"/>
    <col min="7938" max="7939" width="12.140625" style="178" bestFit="1" customWidth="1"/>
    <col min="7940" max="7940" width="11.28515625" style="178" bestFit="1" customWidth="1"/>
    <col min="7941" max="7942" width="12.140625" style="178" bestFit="1" customWidth="1"/>
    <col min="7943" max="7943" width="11.28515625" style="178" bestFit="1" customWidth="1"/>
    <col min="7944" max="7945" width="11.140625" style="178" bestFit="1" customWidth="1"/>
    <col min="7946" max="7946" width="11.28515625" style="178" bestFit="1" customWidth="1"/>
    <col min="7947" max="7948" width="8" style="178" bestFit="1" customWidth="1"/>
    <col min="7949" max="7949" width="16.28515625" style="178" bestFit="1" customWidth="1"/>
    <col min="7950" max="7951" width="13" style="178" bestFit="1" customWidth="1"/>
    <col min="7952" max="7952" width="11.28515625" style="178" bestFit="1" customWidth="1"/>
    <col min="7953" max="7954" width="13" style="178" bestFit="1" customWidth="1"/>
    <col min="7955" max="7955" width="11.28515625" style="178" bestFit="1" customWidth="1"/>
    <col min="7956" max="7957" width="13" style="178" bestFit="1" customWidth="1"/>
    <col min="7958" max="7959" width="11.7109375" style="178" customWidth="1"/>
    <col min="7960" max="8192" width="9.140625" style="178"/>
    <col min="8193" max="8193" width="35.140625" style="178" bestFit="1" customWidth="1"/>
    <col min="8194" max="8195" width="12.140625" style="178" bestFit="1" customWidth="1"/>
    <col min="8196" max="8196" width="11.28515625" style="178" bestFit="1" customWidth="1"/>
    <col min="8197" max="8198" width="12.140625" style="178" bestFit="1" customWidth="1"/>
    <col min="8199" max="8199" width="11.28515625" style="178" bestFit="1" customWidth="1"/>
    <col min="8200" max="8201" width="11.140625" style="178" bestFit="1" customWidth="1"/>
    <col min="8202" max="8202" width="11.28515625" style="178" bestFit="1" customWidth="1"/>
    <col min="8203" max="8204" width="8" style="178" bestFit="1" customWidth="1"/>
    <col min="8205" max="8205" width="16.28515625" style="178" bestFit="1" customWidth="1"/>
    <col min="8206" max="8207" width="13" style="178" bestFit="1" customWidth="1"/>
    <col min="8208" max="8208" width="11.28515625" style="178" bestFit="1" customWidth="1"/>
    <col min="8209" max="8210" width="13" style="178" bestFit="1" customWidth="1"/>
    <col min="8211" max="8211" width="11.28515625" style="178" bestFit="1" customWidth="1"/>
    <col min="8212" max="8213" width="13" style="178" bestFit="1" customWidth="1"/>
    <col min="8214" max="8215" width="11.7109375" style="178" customWidth="1"/>
    <col min="8216" max="8448" width="9.140625" style="178"/>
    <col min="8449" max="8449" width="35.140625" style="178" bestFit="1" customWidth="1"/>
    <col min="8450" max="8451" width="12.140625" style="178" bestFit="1" customWidth="1"/>
    <col min="8452" max="8452" width="11.28515625" style="178" bestFit="1" customWidth="1"/>
    <col min="8453" max="8454" width="12.140625" style="178" bestFit="1" customWidth="1"/>
    <col min="8455" max="8455" width="11.28515625" style="178" bestFit="1" customWidth="1"/>
    <col min="8456" max="8457" width="11.140625" style="178" bestFit="1" customWidth="1"/>
    <col min="8458" max="8458" width="11.28515625" style="178" bestFit="1" customWidth="1"/>
    <col min="8459" max="8460" width="8" style="178" bestFit="1" customWidth="1"/>
    <col min="8461" max="8461" width="16.28515625" style="178" bestFit="1" customWidth="1"/>
    <col min="8462" max="8463" width="13" style="178" bestFit="1" customWidth="1"/>
    <col min="8464" max="8464" width="11.28515625" style="178" bestFit="1" customWidth="1"/>
    <col min="8465" max="8466" width="13" style="178" bestFit="1" customWidth="1"/>
    <col min="8467" max="8467" width="11.28515625" style="178" bestFit="1" customWidth="1"/>
    <col min="8468" max="8469" width="13" style="178" bestFit="1" customWidth="1"/>
    <col min="8470" max="8471" width="11.7109375" style="178" customWidth="1"/>
    <col min="8472" max="8704" width="9.140625" style="178"/>
    <col min="8705" max="8705" width="35.140625" style="178" bestFit="1" customWidth="1"/>
    <col min="8706" max="8707" width="12.140625" style="178" bestFit="1" customWidth="1"/>
    <col min="8708" max="8708" width="11.28515625" style="178" bestFit="1" customWidth="1"/>
    <col min="8709" max="8710" width="12.140625" style="178" bestFit="1" customWidth="1"/>
    <col min="8711" max="8711" width="11.28515625" style="178" bestFit="1" customWidth="1"/>
    <col min="8712" max="8713" width="11.140625" style="178" bestFit="1" customWidth="1"/>
    <col min="8714" max="8714" width="11.28515625" style="178" bestFit="1" customWidth="1"/>
    <col min="8715" max="8716" width="8" style="178" bestFit="1" customWidth="1"/>
    <col min="8717" max="8717" width="16.28515625" style="178" bestFit="1" customWidth="1"/>
    <col min="8718" max="8719" width="13" style="178" bestFit="1" customWidth="1"/>
    <col min="8720" max="8720" width="11.28515625" style="178" bestFit="1" customWidth="1"/>
    <col min="8721" max="8722" width="13" style="178" bestFit="1" customWidth="1"/>
    <col min="8723" max="8723" width="11.28515625" style="178" bestFit="1" customWidth="1"/>
    <col min="8724" max="8725" width="13" style="178" bestFit="1" customWidth="1"/>
    <col min="8726" max="8727" width="11.7109375" style="178" customWidth="1"/>
    <col min="8728" max="8960" width="9.140625" style="178"/>
    <col min="8961" max="8961" width="35.140625" style="178" bestFit="1" customWidth="1"/>
    <col min="8962" max="8963" width="12.140625" style="178" bestFit="1" customWidth="1"/>
    <col min="8964" max="8964" width="11.28515625" style="178" bestFit="1" customWidth="1"/>
    <col min="8965" max="8966" width="12.140625" style="178" bestFit="1" customWidth="1"/>
    <col min="8967" max="8967" width="11.28515625" style="178" bestFit="1" customWidth="1"/>
    <col min="8968" max="8969" width="11.140625" style="178" bestFit="1" customWidth="1"/>
    <col min="8970" max="8970" width="11.28515625" style="178" bestFit="1" customWidth="1"/>
    <col min="8971" max="8972" width="8" style="178" bestFit="1" customWidth="1"/>
    <col min="8973" max="8973" width="16.28515625" style="178" bestFit="1" customWidth="1"/>
    <col min="8974" max="8975" width="13" style="178" bestFit="1" customWidth="1"/>
    <col min="8976" max="8976" width="11.28515625" style="178" bestFit="1" customWidth="1"/>
    <col min="8977" max="8978" width="13" style="178" bestFit="1" customWidth="1"/>
    <col min="8979" max="8979" width="11.28515625" style="178" bestFit="1" customWidth="1"/>
    <col min="8980" max="8981" width="13" style="178" bestFit="1" customWidth="1"/>
    <col min="8982" max="8983" width="11.7109375" style="178" customWidth="1"/>
    <col min="8984" max="9216" width="9.140625" style="178"/>
    <col min="9217" max="9217" width="35.140625" style="178" bestFit="1" customWidth="1"/>
    <col min="9218" max="9219" width="12.140625" style="178" bestFit="1" customWidth="1"/>
    <col min="9220" max="9220" width="11.28515625" style="178" bestFit="1" customWidth="1"/>
    <col min="9221" max="9222" width="12.140625" style="178" bestFit="1" customWidth="1"/>
    <col min="9223" max="9223" width="11.28515625" style="178" bestFit="1" customWidth="1"/>
    <col min="9224" max="9225" width="11.140625" style="178" bestFit="1" customWidth="1"/>
    <col min="9226" max="9226" width="11.28515625" style="178" bestFit="1" customWidth="1"/>
    <col min="9227" max="9228" width="8" style="178" bestFit="1" customWidth="1"/>
    <col min="9229" max="9229" width="16.28515625" style="178" bestFit="1" customWidth="1"/>
    <col min="9230" max="9231" width="13" style="178" bestFit="1" customWidth="1"/>
    <col min="9232" max="9232" width="11.28515625" style="178" bestFit="1" customWidth="1"/>
    <col min="9233" max="9234" width="13" style="178" bestFit="1" customWidth="1"/>
    <col min="9235" max="9235" width="11.28515625" style="178" bestFit="1" customWidth="1"/>
    <col min="9236" max="9237" width="13" style="178" bestFit="1" customWidth="1"/>
    <col min="9238" max="9239" width="11.7109375" style="178" customWidth="1"/>
    <col min="9240" max="9472" width="9.140625" style="178"/>
    <col min="9473" max="9473" width="35.140625" style="178" bestFit="1" customWidth="1"/>
    <col min="9474" max="9475" width="12.140625" style="178" bestFit="1" customWidth="1"/>
    <col min="9476" max="9476" width="11.28515625" style="178" bestFit="1" customWidth="1"/>
    <col min="9477" max="9478" width="12.140625" style="178" bestFit="1" customWidth="1"/>
    <col min="9479" max="9479" width="11.28515625" style="178" bestFit="1" customWidth="1"/>
    <col min="9480" max="9481" width="11.140625" style="178" bestFit="1" customWidth="1"/>
    <col min="9482" max="9482" width="11.28515625" style="178" bestFit="1" customWidth="1"/>
    <col min="9483" max="9484" width="8" style="178" bestFit="1" customWidth="1"/>
    <col min="9485" max="9485" width="16.28515625" style="178" bestFit="1" customWidth="1"/>
    <col min="9486" max="9487" width="13" style="178" bestFit="1" customWidth="1"/>
    <col min="9488" max="9488" width="11.28515625" style="178" bestFit="1" customWidth="1"/>
    <col min="9489" max="9490" width="13" style="178" bestFit="1" customWidth="1"/>
    <col min="9491" max="9491" width="11.28515625" style="178" bestFit="1" customWidth="1"/>
    <col min="9492" max="9493" width="13" style="178" bestFit="1" customWidth="1"/>
    <col min="9494" max="9495" width="11.7109375" style="178" customWidth="1"/>
    <col min="9496" max="9728" width="9.140625" style="178"/>
    <col min="9729" max="9729" width="35.140625" style="178" bestFit="1" customWidth="1"/>
    <col min="9730" max="9731" width="12.140625" style="178" bestFit="1" customWidth="1"/>
    <col min="9732" max="9732" width="11.28515625" style="178" bestFit="1" customWidth="1"/>
    <col min="9733" max="9734" width="12.140625" style="178" bestFit="1" customWidth="1"/>
    <col min="9735" max="9735" width="11.28515625" style="178" bestFit="1" customWidth="1"/>
    <col min="9736" max="9737" width="11.140625" style="178" bestFit="1" customWidth="1"/>
    <col min="9738" max="9738" width="11.28515625" style="178" bestFit="1" customWidth="1"/>
    <col min="9739" max="9740" width="8" style="178" bestFit="1" customWidth="1"/>
    <col min="9741" max="9741" width="16.28515625" style="178" bestFit="1" customWidth="1"/>
    <col min="9742" max="9743" width="13" style="178" bestFit="1" customWidth="1"/>
    <col min="9744" max="9744" width="11.28515625" style="178" bestFit="1" customWidth="1"/>
    <col min="9745" max="9746" width="13" style="178" bestFit="1" customWidth="1"/>
    <col min="9747" max="9747" width="11.28515625" style="178" bestFit="1" customWidth="1"/>
    <col min="9748" max="9749" width="13" style="178" bestFit="1" customWidth="1"/>
    <col min="9750" max="9751" width="11.7109375" style="178" customWidth="1"/>
    <col min="9752" max="9984" width="9.140625" style="178"/>
    <col min="9985" max="9985" width="35.140625" style="178" bestFit="1" customWidth="1"/>
    <col min="9986" max="9987" width="12.140625" style="178" bestFit="1" customWidth="1"/>
    <col min="9988" max="9988" width="11.28515625" style="178" bestFit="1" customWidth="1"/>
    <col min="9989" max="9990" width="12.140625" style="178" bestFit="1" customWidth="1"/>
    <col min="9991" max="9991" width="11.28515625" style="178" bestFit="1" customWidth="1"/>
    <col min="9992" max="9993" width="11.140625" style="178" bestFit="1" customWidth="1"/>
    <col min="9994" max="9994" width="11.28515625" style="178" bestFit="1" customWidth="1"/>
    <col min="9995" max="9996" width="8" style="178" bestFit="1" customWidth="1"/>
    <col min="9997" max="9997" width="16.28515625" style="178" bestFit="1" customWidth="1"/>
    <col min="9998" max="9999" width="13" style="178" bestFit="1" customWidth="1"/>
    <col min="10000" max="10000" width="11.28515625" style="178" bestFit="1" customWidth="1"/>
    <col min="10001" max="10002" width="13" style="178" bestFit="1" customWidth="1"/>
    <col min="10003" max="10003" width="11.28515625" style="178" bestFit="1" customWidth="1"/>
    <col min="10004" max="10005" width="13" style="178" bestFit="1" customWidth="1"/>
    <col min="10006" max="10007" width="11.7109375" style="178" customWidth="1"/>
    <col min="10008" max="10240" width="9.140625" style="178"/>
    <col min="10241" max="10241" width="35.140625" style="178" bestFit="1" customWidth="1"/>
    <col min="10242" max="10243" width="12.140625" style="178" bestFit="1" customWidth="1"/>
    <col min="10244" max="10244" width="11.28515625" style="178" bestFit="1" customWidth="1"/>
    <col min="10245" max="10246" width="12.140625" style="178" bestFit="1" customWidth="1"/>
    <col min="10247" max="10247" width="11.28515625" style="178" bestFit="1" customWidth="1"/>
    <col min="10248" max="10249" width="11.140625" style="178" bestFit="1" customWidth="1"/>
    <col min="10250" max="10250" width="11.28515625" style="178" bestFit="1" customWidth="1"/>
    <col min="10251" max="10252" width="8" style="178" bestFit="1" customWidth="1"/>
    <col min="10253" max="10253" width="16.28515625" style="178" bestFit="1" customWidth="1"/>
    <col min="10254" max="10255" width="13" style="178" bestFit="1" customWidth="1"/>
    <col min="10256" max="10256" width="11.28515625" style="178" bestFit="1" customWidth="1"/>
    <col min="10257" max="10258" width="13" style="178" bestFit="1" customWidth="1"/>
    <col min="10259" max="10259" width="11.28515625" style="178" bestFit="1" customWidth="1"/>
    <col min="10260" max="10261" width="13" style="178" bestFit="1" customWidth="1"/>
    <col min="10262" max="10263" width="11.7109375" style="178" customWidth="1"/>
    <col min="10264" max="10496" width="9.140625" style="178"/>
    <col min="10497" max="10497" width="35.140625" style="178" bestFit="1" customWidth="1"/>
    <col min="10498" max="10499" width="12.140625" style="178" bestFit="1" customWidth="1"/>
    <col min="10500" max="10500" width="11.28515625" style="178" bestFit="1" customWidth="1"/>
    <col min="10501" max="10502" width="12.140625" style="178" bestFit="1" customWidth="1"/>
    <col min="10503" max="10503" width="11.28515625" style="178" bestFit="1" customWidth="1"/>
    <col min="10504" max="10505" width="11.140625" style="178" bestFit="1" customWidth="1"/>
    <col min="10506" max="10506" width="11.28515625" style="178" bestFit="1" customWidth="1"/>
    <col min="10507" max="10508" width="8" style="178" bestFit="1" customWidth="1"/>
    <col min="10509" max="10509" width="16.28515625" style="178" bestFit="1" customWidth="1"/>
    <col min="10510" max="10511" width="13" style="178" bestFit="1" customWidth="1"/>
    <col min="10512" max="10512" width="11.28515625" style="178" bestFit="1" customWidth="1"/>
    <col min="10513" max="10514" width="13" style="178" bestFit="1" customWidth="1"/>
    <col min="10515" max="10515" width="11.28515625" style="178" bestFit="1" customWidth="1"/>
    <col min="10516" max="10517" width="13" style="178" bestFit="1" customWidth="1"/>
    <col min="10518" max="10519" width="11.7109375" style="178" customWidth="1"/>
    <col min="10520" max="10752" width="9.140625" style="178"/>
    <col min="10753" max="10753" width="35.140625" style="178" bestFit="1" customWidth="1"/>
    <col min="10754" max="10755" width="12.140625" style="178" bestFit="1" customWidth="1"/>
    <col min="10756" max="10756" width="11.28515625" style="178" bestFit="1" customWidth="1"/>
    <col min="10757" max="10758" width="12.140625" style="178" bestFit="1" customWidth="1"/>
    <col min="10759" max="10759" width="11.28515625" style="178" bestFit="1" customWidth="1"/>
    <col min="10760" max="10761" width="11.140625" style="178" bestFit="1" customWidth="1"/>
    <col min="10762" max="10762" width="11.28515625" style="178" bestFit="1" customWidth="1"/>
    <col min="10763" max="10764" width="8" style="178" bestFit="1" customWidth="1"/>
    <col min="10765" max="10765" width="16.28515625" style="178" bestFit="1" customWidth="1"/>
    <col min="10766" max="10767" width="13" style="178" bestFit="1" customWidth="1"/>
    <col min="10768" max="10768" width="11.28515625" style="178" bestFit="1" customWidth="1"/>
    <col min="10769" max="10770" width="13" style="178" bestFit="1" customWidth="1"/>
    <col min="10771" max="10771" width="11.28515625" style="178" bestFit="1" customWidth="1"/>
    <col min="10772" max="10773" width="13" style="178" bestFit="1" customWidth="1"/>
    <col min="10774" max="10775" width="11.7109375" style="178" customWidth="1"/>
    <col min="10776" max="11008" width="9.140625" style="178"/>
    <col min="11009" max="11009" width="35.140625" style="178" bestFit="1" customWidth="1"/>
    <col min="11010" max="11011" width="12.140625" style="178" bestFit="1" customWidth="1"/>
    <col min="11012" max="11012" width="11.28515625" style="178" bestFit="1" customWidth="1"/>
    <col min="11013" max="11014" width="12.140625" style="178" bestFit="1" customWidth="1"/>
    <col min="11015" max="11015" width="11.28515625" style="178" bestFit="1" customWidth="1"/>
    <col min="11016" max="11017" width="11.140625" style="178" bestFit="1" customWidth="1"/>
    <col min="11018" max="11018" width="11.28515625" style="178" bestFit="1" customWidth="1"/>
    <col min="11019" max="11020" width="8" style="178" bestFit="1" customWidth="1"/>
    <col min="11021" max="11021" width="16.28515625" style="178" bestFit="1" customWidth="1"/>
    <col min="11022" max="11023" width="13" style="178" bestFit="1" customWidth="1"/>
    <col min="11024" max="11024" width="11.28515625" style="178" bestFit="1" customWidth="1"/>
    <col min="11025" max="11026" width="13" style="178" bestFit="1" customWidth="1"/>
    <col min="11027" max="11027" width="11.28515625" style="178" bestFit="1" customWidth="1"/>
    <col min="11028" max="11029" width="13" style="178" bestFit="1" customWidth="1"/>
    <col min="11030" max="11031" width="11.7109375" style="178" customWidth="1"/>
    <col min="11032" max="11264" width="9.140625" style="178"/>
    <col min="11265" max="11265" width="35.140625" style="178" bestFit="1" customWidth="1"/>
    <col min="11266" max="11267" width="12.140625" style="178" bestFit="1" customWidth="1"/>
    <col min="11268" max="11268" width="11.28515625" style="178" bestFit="1" customWidth="1"/>
    <col min="11269" max="11270" width="12.140625" style="178" bestFit="1" customWidth="1"/>
    <col min="11271" max="11271" width="11.28515625" style="178" bestFit="1" customWidth="1"/>
    <col min="11272" max="11273" width="11.140625" style="178" bestFit="1" customWidth="1"/>
    <col min="11274" max="11274" width="11.28515625" style="178" bestFit="1" customWidth="1"/>
    <col min="11275" max="11276" width="8" style="178" bestFit="1" customWidth="1"/>
    <col min="11277" max="11277" width="16.28515625" style="178" bestFit="1" customWidth="1"/>
    <col min="11278" max="11279" width="13" style="178" bestFit="1" customWidth="1"/>
    <col min="11280" max="11280" width="11.28515625" style="178" bestFit="1" customWidth="1"/>
    <col min="11281" max="11282" width="13" style="178" bestFit="1" customWidth="1"/>
    <col min="11283" max="11283" width="11.28515625" style="178" bestFit="1" customWidth="1"/>
    <col min="11284" max="11285" width="13" style="178" bestFit="1" customWidth="1"/>
    <col min="11286" max="11287" width="11.7109375" style="178" customWidth="1"/>
    <col min="11288" max="11520" width="9.140625" style="178"/>
    <col min="11521" max="11521" width="35.140625" style="178" bestFit="1" customWidth="1"/>
    <col min="11522" max="11523" width="12.140625" style="178" bestFit="1" customWidth="1"/>
    <col min="11524" max="11524" width="11.28515625" style="178" bestFit="1" customWidth="1"/>
    <col min="11525" max="11526" width="12.140625" style="178" bestFit="1" customWidth="1"/>
    <col min="11527" max="11527" width="11.28515625" style="178" bestFit="1" customWidth="1"/>
    <col min="11528" max="11529" width="11.140625" style="178" bestFit="1" customWidth="1"/>
    <col min="11530" max="11530" width="11.28515625" style="178" bestFit="1" customWidth="1"/>
    <col min="11531" max="11532" width="8" style="178" bestFit="1" customWidth="1"/>
    <col min="11533" max="11533" width="16.28515625" style="178" bestFit="1" customWidth="1"/>
    <col min="11534" max="11535" width="13" style="178" bestFit="1" customWidth="1"/>
    <col min="11536" max="11536" width="11.28515625" style="178" bestFit="1" customWidth="1"/>
    <col min="11537" max="11538" width="13" style="178" bestFit="1" customWidth="1"/>
    <col min="11539" max="11539" width="11.28515625" style="178" bestFit="1" customWidth="1"/>
    <col min="11540" max="11541" width="13" style="178" bestFit="1" customWidth="1"/>
    <col min="11542" max="11543" width="11.7109375" style="178" customWidth="1"/>
    <col min="11544" max="11776" width="9.140625" style="178"/>
    <col min="11777" max="11777" width="35.140625" style="178" bestFit="1" customWidth="1"/>
    <col min="11778" max="11779" width="12.140625" style="178" bestFit="1" customWidth="1"/>
    <col min="11780" max="11780" width="11.28515625" style="178" bestFit="1" customWidth="1"/>
    <col min="11781" max="11782" width="12.140625" style="178" bestFit="1" customWidth="1"/>
    <col min="11783" max="11783" width="11.28515625" style="178" bestFit="1" customWidth="1"/>
    <col min="11784" max="11785" width="11.140625" style="178" bestFit="1" customWidth="1"/>
    <col min="11786" max="11786" width="11.28515625" style="178" bestFit="1" customWidth="1"/>
    <col min="11787" max="11788" width="8" style="178" bestFit="1" customWidth="1"/>
    <col min="11789" max="11789" width="16.28515625" style="178" bestFit="1" customWidth="1"/>
    <col min="11790" max="11791" width="13" style="178" bestFit="1" customWidth="1"/>
    <col min="11792" max="11792" width="11.28515625" style="178" bestFit="1" customWidth="1"/>
    <col min="11793" max="11794" width="13" style="178" bestFit="1" customWidth="1"/>
    <col min="11795" max="11795" width="11.28515625" style="178" bestFit="1" customWidth="1"/>
    <col min="11796" max="11797" width="13" style="178" bestFit="1" customWidth="1"/>
    <col min="11798" max="11799" width="11.7109375" style="178" customWidth="1"/>
    <col min="11800" max="12032" width="9.140625" style="178"/>
    <col min="12033" max="12033" width="35.140625" style="178" bestFit="1" customWidth="1"/>
    <col min="12034" max="12035" width="12.140625" style="178" bestFit="1" customWidth="1"/>
    <col min="12036" max="12036" width="11.28515625" style="178" bestFit="1" customWidth="1"/>
    <col min="12037" max="12038" width="12.140625" style="178" bestFit="1" customWidth="1"/>
    <col min="12039" max="12039" width="11.28515625" style="178" bestFit="1" customWidth="1"/>
    <col min="12040" max="12041" width="11.140625" style="178" bestFit="1" customWidth="1"/>
    <col min="12042" max="12042" width="11.28515625" style="178" bestFit="1" customWidth="1"/>
    <col min="12043" max="12044" width="8" style="178" bestFit="1" customWidth="1"/>
    <col min="12045" max="12045" width="16.28515625" style="178" bestFit="1" customWidth="1"/>
    <col min="12046" max="12047" width="13" style="178" bestFit="1" customWidth="1"/>
    <col min="12048" max="12048" width="11.28515625" style="178" bestFit="1" customWidth="1"/>
    <col min="12049" max="12050" width="13" style="178" bestFit="1" customWidth="1"/>
    <col min="12051" max="12051" width="11.28515625" style="178" bestFit="1" customWidth="1"/>
    <col min="12052" max="12053" width="13" style="178" bestFit="1" customWidth="1"/>
    <col min="12054" max="12055" width="11.7109375" style="178" customWidth="1"/>
    <col min="12056" max="12288" width="9.140625" style="178"/>
    <col min="12289" max="12289" width="35.140625" style="178" bestFit="1" customWidth="1"/>
    <col min="12290" max="12291" width="12.140625" style="178" bestFit="1" customWidth="1"/>
    <col min="12292" max="12292" width="11.28515625" style="178" bestFit="1" customWidth="1"/>
    <col min="12293" max="12294" width="12.140625" style="178" bestFit="1" customWidth="1"/>
    <col min="12295" max="12295" width="11.28515625" style="178" bestFit="1" customWidth="1"/>
    <col min="12296" max="12297" width="11.140625" style="178" bestFit="1" customWidth="1"/>
    <col min="12298" max="12298" width="11.28515625" style="178" bestFit="1" customWidth="1"/>
    <col min="12299" max="12300" width="8" style="178" bestFit="1" customWidth="1"/>
    <col min="12301" max="12301" width="16.28515625" style="178" bestFit="1" customWidth="1"/>
    <col min="12302" max="12303" width="13" style="178" bestFit="1" customWidth="1"/>
    <col min="12304" max="12304" width="11.28515625" style="178" bestFit="1" customWidth="1"/>
    <col min="12305" max="12306" width="13" style="178" bestFit="1" customWidth="1"/>
    <col min="12307" max="12307" width="11.28515625" style="178" bestFit="1" customWidth="1"/>
    <col min="12308" max="12309" width="13" style="178" bestFit="1" customWidth="1"/>
    <col min="12310" max="12311" width="11.7109375" style="178" customWidth="1"/>
    <col min="12312" max="12544" width="9.140625" style="178"/>
    <col min="12545" max="12545" width="35.140625" style="178" bestFit="1" customWidth="1"/>
    <col min="12546" max="12547" width="12.140625" style="178" bestFit="1" customWidth="1"/>
    <col min="12548" max="12548" width="11.28515625" style="178" bestFit="1" customWidth="1"/>
    <col min="12549" max="12550" width="12.140625" style="178" bestFit="1" customWidth="1"/>
    <col min="12551" max="12551" width="11.28515625" style="178" bestFit="1" customWidth="1"/>
    <col min="12552" max="12553" width="11.140625" style="178" bestFit="1" customWidth="1"/>
    <col min="12554" max="12554" width="11.28515625" style="178" bestFit="1" customWidth="1"/>
    <col min="12555" max="12556" width="8" style="178" bestFit="1" customWidth="1"/>
    <col min="12557" max="12557" width="16.28515625" style="178" bestFit="1" customWidth="1"/>
    <col min="12558" max="12559" width="13" style="178" bestFit="1" customWidth="1"/>
    <col min="12560" max="12560" width="11.28515625" style="178" bestFit="1" customWidth="1"/>
    <col min="12561" max="12562" width="13" style="178" bestFit="1" customWidth="1"/>
    <col min="12563" max="12563" width="11.28515625" style="178" bestFit="1" customWidth="1"/>
    <col min="12564" max="12565" width="13" style="178" bestFit="1" customWidth="1"/>
    <col min="12566" max="12567" width="11.7109375" style="178" customWidth="1"/>
    <col min="12568" max="12800" width="9.140625" style="178"/>
    <col min="12801" max="12801" width="35.140625" style="178" bestFit="1" customWidth="1"/>
    <col min="12802" max="12803" width="12.140625" style="178" bestFit="1" customWidth="1"/>
    <col min="12804" max="12804" width="11.28515625" style="178" bestFit="1" customWidth="1"/>
    <col min="12805" max="12806" width="12.140625" style="178" bestFit="1" customWidth="1"/>
    <col min="12807" max="12807" width="11.28515625" style="178" bestFit="1" customWidth="1"/>
    <col min="12808" max="12809" width="11.140625" style="178" bestFit="1" customWidth="1"/>
    <col min="12810" max="12810" width="11.28515625" style="178" bestFit="1" customWidth="1"/>
    <col min="12811" max="12812" width="8" style="178" bestFit="1" customWidth="1"/>
    <col min="12813" max="12813" width="16.28515625" style="178" bestFit="1" customWidth="1"/>
    <col min="12814" max="12815" width="13" style="178" bestFit="1" customWidth="1"/>
    <col min="12816" max="12816" width="11.28515625" style="178" bestFit="1" customWidth="1"/>
    <col min="12817" max="12818" width="13" style="178" bestFit="1" customWidth="1"/>
    <col min="12819" max="12819" width="11.28515625" style="178" bestFit="1" customWidth="1"/>
    <col min="12820" max="12821" width="13" style="178" bestFit="1" customWidth="1"/>
    <col min="12822" max="12823" width="11.7109375" style="178" customWidth="1"/>
    <col min="12824" max="13056" width="9.140625" style="178"/>
    <col min="13057" max="13057" width="35.140625" style="178" bestFit="1" customWidth="1"/>
    <col min="13058" max="13059" width="12.140625" style="178" bestFit="1" customWidth="1"/>
    <col min="13060" max="13060" width="11.28515625" style="178" bestFit="1" customWidth="1"/>
    <col min="13061" max="13062" width="12.140625" style="178" bestFit="1" customWidth="1"/>
    <col min="13063" max="13063" width="11.28515625" style="178" bestFit="1" customWidth="1"/>
    <col min="13064" max="13065" width="11.140625" style="178" bestFit="1" customWidth="1"/>
    <col min="13066" max="13066" width="11.28515625" style="178" bestFit="1" customWidth="1"/>
    <col min="13067" max="13068" width="8" style="178" bestFit="1" customWidth="1"/>
    <col min="13069" max="13069" width="16.28515625" style="178" bestFit="1" customWidth="1"/>
    <col min="13070" max="13071" width="13" style="178" bestFit="1" customWidth="1"/>
    <col min="13072" max="13072" width="11.28515625" style="178" bestFit="1" customWidth="1"/>
    <col min="13073" max="13074" width="13" style="178" bestFit="1" customWidth="1"/>
    <col min="13075" max="13075" width="11.28515625" style="178" bestFit="1" customWidth="1"/>
    <col min="13076" max="13077" width="13" style="178" bestFit="1" customWidth="1"/>
    <col min="13078" max="13079" width="11.7109375" style="178" customWidth="1"/>
    <col min="13080" max="13312" width="9.140625" style="178"/>
    <col min="13313" max="13313" width="35.140625" style="178" bestFit="1" customWidth="1"/>
    <col min="13314" max="13315" width="12.140625" style="178" bestFit="1" customWidth="1"/>
    <col min="13316" max="13316" width="11.28515625" style="178" bestFit="1" customWidth="1"/>
    <col min="13317" max="13318" width="12.140625" style="178" bestFit="1" customWidth="1"/>
    <col min="13319" max="13319" width="11.28515625" style="178" bestFit="1" customWidth="1"/>
    <col min="13320" max="13321" width="11.140625" style="178" bestFit="1" customWidth="1"/>
    <col min="13322" max="13322" width="11.28515625" style="178" bestFit="1" customWidth="1"/>
    <col min="13323" max="13324" width="8" style="178" bestFit="1" customWidth="1"/>
    <col min="13325" max="13325" width="16.28515625" style="178" bestFit="1" customWidth="1"/>
    <col min="13326" max="13327" width="13" style="178" bestFit="1" customWidth="1"/>
    <col min="13328" max="13328" width="11.28515625" style="178" bestFit="1" customWidth="1"/>
    <col min="13329" max="13330" width="13" style="178" bestFit="1" customWidth="1"/>
    <col min="13331" max="13331" width="11.28515625" style="178" bestFit="1" customWidth="1"/>
    <col min="13332" max="13333" width="13" style="178" bestFit="1" customWidth="1"/>
    <col min="13334" max="13335" width="11.7109375" style="178" customWidth="1"/>
    <col min="13336" max="13568" width="9.140625" style="178"/>
    <col min="13569" max="13569" width="35.140625" style="178" bestFit="1" customWidth="1"/>
    <col min="13570" max="13571" width="12.140625" style="178" bestFit="1" customWidth="1"/>
    <col min="13572" max="13572" width="11.28515625" style="178" bestFit="1" customWidth="1"/>
    <col min="13573" max="13574" width="12.140625" style="178" bestFit="1" customWidth="1"/>
    <col min="13575" max="13575" width="11.28515625" style="178" bestFit="1" customWidth="1"/>
    <col min="13576" max="13577" width="11.140625" style="178" bestFit="1" customWidth="1"/>
    <col min="13578" max="13578" width="11.28515625" style="178" bestFit="1" customWidth="1"/>
    <col min="13579" max="13580" width="8" style="178" bestFit="1" customWidth="1"/>
    <col min="13581" max="13581" width="16.28515625" style="178" bestFit="1" customWidth="1"/>
    <col min="13582" max="13583" width="13" style="178" bestFit="1" customWidth="1"/>
    <col min="13584" max="13584" width="11.28515625" style="178" bestFit="1" customWidth="1"/>
    <col min="13585" max="13586" width="13" style="178" bestFit="1" customWidth="1"/>
    <col min="13587" max="13587" width="11.28515625" style="178" bestFit="1" customWidth="1"/>
    <col min="13588" max="13589" width="13" style="178" bestFit="1" customWidth="1"/>
    <col min="13590" max="13591" width="11.7109375" style="178" customWidth="1"/>
    <col min="13592" max="13824" width="9.140625" style="178"/>
    <col min="13825" max="13825" width="35.140625" style="178" bestFit="1" customWidth="1"/>
    <col min="13826" max="13827" width="12.140625" style="178" bestFit="1" customWidth="1"/>
    <col min="13828" max="13828" width="11.28515625" style="178" bestFit="1" customWidth="1"/>
    <col min="13829" max="13830" width="12.140625" style="178" bestFit="1" customWidth="1"/>
    <col min="13831" max="13831" width="11.28515625" style="178" bestFit="1" customWidth="1"/>
    <col min="13832" max="13833" width="11.140625" style="178" bestFit="1" customWidth="1"/>
    <col min="13834" max="13834" width="11.28515625" style="178" bestFit="1" customWidth="1"/>
    <col min="13835" max="13836" width="8" style="178" bestFit="1" customWidth="1"/>
    <col min="13837" max="13837" width="16.28515625" style="178" bestFit="1" customWidth="1"/>
    <col min="13838" max="13839" width="13" style="178" bestFit="1" customWidth="1"/>
    <col min="13840" max="13840" width="11.28515625" style="178" bestFit="1" customWidth="1"/>
    <col min="13841" max="13842" width="13" style="178" bestFit="1" customWidth="1"/>
    <col min="13843" max="13843" width="11.28515625" style="178" bestFit="1" customWidth="1"/>
    <col min="13844" max="13845" width="13" style="178" bestFit="1" customWidth="1"/>
    <col min="13846" max="13847" width="11.7109375" style="178" customWidth="1"/>
    <col min="13848" max="14080" width="9.140625" style="178"/>
    <col min="14081" max="14081" width="35.140625" style="178" bestFit="1" customWidth="1"/>
    <col min="14082" max="14083" width="12.140625" style="178" bestFit="1" customWidth="1"/>
    <col min="14084" max="14084" width="11.28515625" style="178" bestFit="1" customWidth="1"/>
    <col min="14085" max="14086" width="12.140625" style="178" bestFit="1" customWidth="1"/>
    <col min="14087" max="14087" width="11.28515625" style="178" bestFit="1" customWidth="1"/>
    <col min="14088" max="14089" width="11.140625" style="178" bestFit="1" customWidth="1"/>
    <col min="14090" max="14090" width="11.28515625" style="178" bestFit="1" customWidth="1"/>
    <col min="14091" max="14092" width="8" style="178" bestFit="1" customWidth="1"/>
    <col min="14093" max="14093" width="16.28515625" style="178" bestFit="1" customWidth="1"/>
    <col min="14094" max="14095" width="13" style="178" bestFit="1" customWidth="1"/>
    <col min="14096" max="14096" width="11.28515625" style="178" bestFit="1" customWidth="1"/>
    <col min="14097" max="14098" width="13" style="178" bestFit="1" customWidth="1"/>
    <col min="14099" max="14099" width="11.28515625" style="178" bestFit="1" customWidth="1"/>
    <col min="14100" max="14101" width="13" style="178" bestFit="1" customWidth="1"/>
    <col min="14102" max="14103" width="11.7109375" style="178" customWidth="1"/>
    <col min="14104" max="14336" width="9.140625" style="178"/>
    <col min="14337" max="14337" width="35.140625" style="178" bestFit="1" customWidth="1"/>
    <col min="14338" max="14339" width="12.140625" style="178" bestFit="1" customWidth="1"/>
    <col min="14340" max="14340" width="11.28515625" style="178" bestFit="1" customWidth="1"/>
    <col min="14341" max="14342" width="12.140625" style="178" bestFit="1" customWidth="1"/>
    <col min="14343" max="14343" width="11.28515625" style="178" bestFit="1" customWidth="1"/>
    <col min="14344" max="14345" width="11.140625" style="178" bestFit="1" customWidth="1"/>
    <col min="14346" max="14346" width="11.28515625" style="178" bestFit="1" customWidth="1"/>
    <col min="14347" max="14348" width="8" style="178" bestFit="1" customWidth="1"/>
    <col min="14349" max="14349" width="16.28515625" style="178" bestFit="1" customWidth="1"/>
    <col min="14350" max="14351" width="13" style="178" bestFit="1" customWidth="1"/>
    <col min="14352" max="14352" width="11.28515625" style="178" bestFit="1" customWidth="1"/>
    <col min="14353" max="14354" width="13" style="178" bestFit="1" customWidth="1"/>
    <col min="14355" max="14355" width="11.28515625" style="178" bestFit="1" customWidth="1"/>
    <col min="14356" max="14357" width="13" style="178" bestFit="1" customWidth="1"/>
    <col min="14358" max="14359" width="11.7109375" style="178" customWidth="1"/>
    <col min="14360" max="14592" width="9.140625" style="178"/>
    <col min="14593" max="14593" width="35.140625" style="178" bestFit="1" customWidth="1"/>
    <col min="14594" max="14595" width="12.140625" style="178" bestFit="1" customWidth="1"/>
    <col min="14596" max="14596" width="11.28515625" style="178" bestFit="1" customWidth="1"/>
    <col min="14597" max="14598" width="12.140625" style="178" bestFit="1" customWidth="1"/>
    <col min="14599" max="14599" width="11.28515625" style="178" bestFit="1" customWidth="1"/>
    <col min="14600" max="14601" width="11.140625" style="178" bestFit="1" customWidth="1"/>
    <col min="14602" max="14602" width="11.28515625" style="178" bestFit="1" customWidth="1"/>
    <col min="14603" max="14604" width="8" style="178" bestFit="1" customWidth="1"/>
    <col min="14605" max="14605" width="16.28515625" style="178" bestFit="1" customWidth="1"/>
    <col min="14606" max="14607" width="13" style="178" bestFit="1" customWidth="1"/>
    <col min="14608" max="14608" width="11.28515625" style="178" bestFit="1" customWidth="1"/>
    <col min="14609" max="14610" width="13" style="178" bestFit="1" customWidth="1"/>
    <col min="14611" max="14611" width="11.28515625" style="178" bestFit="1" customWidth="1"/>
    <col min="14612" max="14613" width="13" style="178" bestFit="1" customWidth="1"/>
    <col min="14614" max="14615" width="11.7109375" style="178" customWidth="1"/>
    <col min="14616" max="14848" width="9.140625" style="178"/>
    <col min="14849" max="14849" width="35.140625" style="178" bestFit="1" customWidth="1"/>
    <col min="14850" max="14851" width="12.140625" style="178" bestFit="1" customWidth="1"/>
    <col min="14852" max="14852" width="11.28515625" style="178" bestFit="1" customWidth="1"/>
    <col min="14853" max="14854" width="12.140625" style="178" bestFit="1" customWidth="1"/>
    <col min="14855" max="14855" width="11.28515625" style="178" bestFit="1" customWidth="1"/>
    <col min="14856" max="14857" width="11.140625" style="178" bestFit="1" customWidth="1"/>
    <col min="14858" max="14858" width="11.28515625" style="178" bestFit="1" customWidth="1"/>
    <col min="14859" max="14860" width="8" style="178" bestFit="1" customWidth="1"/>
    <col min="14861" max="14861" width="16.28515625" style="178" bestFit="1" customWidth="1"/>
    <col min="14862" max="14863" width="13" style="178" bestFit="1" customWidth="1"/>
    <col min="14864" max="14864" width="11.28515625" style="178" bestFit="1" customWidth="1"/>
    <col min="14865" max="14866" width="13" style="178" bestFit="1" customWidth="1"/>
    <col min="14867" max="14867" width="11.28515625" style="178" bestFit="1" customWidth="1"/>
    <col min="14868" max="14869" width="13" style="178" bestFit="1" customWidth="1"/>
    <col min="14870" max="14871" width="11.7109375" style="178" customWidth="1"/>
    <col min="14872" max="15104" width="9.140625" style="178"/>
    <col min="15105" max="15105" width="35.140625" style="178" bestFit="1" customWidth="1"/>
    <col min="15106" max="15107" width="12.140625" style="178" bestFit="1" customWidth="1"/>
    <col min="15108" max="15108" width="11.28515625" style="178" bestFit="1" customWidth="1"/>
    <col min="15109" max="15110" width="12.140625" style="178" bestFit="1" customWidth="1"/>
    <col min="15111" max="15111" width="11.28515625" style="178" bestFit="1" customWidth="1"/>
    <col min="15112" max="15113" width="11.140625" style="178" bestFit="1" customWidth="1"/>
    <col min="15114" max="15114" width="11.28515625" style="178" bestFit="1" customWidth="1"/>
    <col min="15115" max="15116" width="8" style="178" bestFit="1" customWidth="1"/>
    <col min="15117" max="15117" width="16.28515625" style="178" bestFit="1" customWidth="1"/>
    <col min="15118" max="15119" width="13" style="178" bestFit="1" customWidth="1"/>
    <col min="15120" max="15120" width="11.28515625" style="178" bestFit="1" customWidth="1"/>
    <col min="15121" max="15122" width="13" style="178" bestFit="1" customWidth="1"/>
    <col min="15123" max="15123" width="11.28515625" style="178" bestFit="1" customWidth="1"/>
    <col min="15124" max="15125" width="13" style="178" bestFit="1" customWidth="1"/>
    <col min="15126" max="15127" width="11.7109375" style="178" customWidth="1"/>
    <col min="15128" max="15360" width="9.140625" style="178"/>
    <col min="15361" max="15361" width="35.140625" style="178" bestFit="1" customWidth="1"/>
    <col min="15362" max="15363" width="12.140625" style="178" bestFit="1" customWidth="1"/>
    <col min="15364" max="15364" width="11.28515625" style="178" bestFit="1" customWidth="1"/>
    <col min="15365" max="15366" width="12.140625" style="178" bestFit="1" customWidth="1"/>
    <col min="15367" max="15367" width="11.28515625" style="178" bestFit="1" customWidth="1"/>
    <col min="15368" max="15369" width="11.140625" style="178" bestFit="1" customWidth="1"/>
    <col min="15370" max="15370" width="11.28515625" style="178" bestFit="1" customWidth="1"/>
    <col min="15371" max="15372" width="8" style="178" bestFit="1" customWidth="1"/>
    <col min="15373" max="15373" width="16.28515625" style="178" bestFit="1" customWidth="1"/>
    <col min="15374" max="15375" width="13" style="178" bestFit="1" customWidth="1"/>
    <col min="15376" max="15376" width="11.28515625" style="178" bestFit="1" customWidth="1"/>
    <col min="15377" max="15378" width="13" style="178" bestFit="1" customWidth="1"/>
    <col min="15379" max="15379" width="11.28515625" style="178" bestFit="1" customWidth="1"/>
    <col min="15380" max="15381" width="13" style="178" bestFit="1" customWidth="1"/>
    <col min="15382" max="15383" width="11.7109375" style="178" customWidth="1"/>
    <col min="15384" max="15616" width="9.140625" style="178"/>
    <col min="15617" max="15617" width="35.140625" style="178" bestFit="1" customWidth="1"/>
    <col min="15618" max="15619" width="12.140625" style="178" bestFit="1" customWidth="1"/>
    <col min="15620" max="15620" width="11.28515625" style="178" bestFit="1" customWidth="1"/>
    <col min="15621" max="15622" width="12.140625" style="178" bestFit="1" customWidth="1"/>
    <col min="15623" max="15623" width="11.28515625" style="178" bestFit="1" customWidth="1"/>
    <col min="15624" max="15625" width="11.140625" style="178" bestFit="1" customWidth="1"/>
    <col min="15626" max="15626" width="11.28515625" style="178" bestFit="1" customWidth="1"/>
    <col min="15627" max="15628" width="8" style="178" bestFit="1" customWidth="1"/>
    <col min="15629" max="15629" width="16.28515625" style="178" bestFit="1" customWidth="1"/>
    <col min="15630" max="15631" width="13" style="178" bestFit="1" customWidth="1"/>
    <col min="15632" max="15632" width="11.28515625" style="178" bestFit="1" customWidth="1"/>
    <col min="15633" max="15634" width="13" style="178" bestFit="1" customWidth="1"/>
    <col min="15635" max="15635" width="11.28515625" style="178" bestFit="1" customWidth="1"/>
    <col min="15636" max="15637" width="13" style="178" bestFit="1" customWidth="1"/>
    <col min="15638" max="15639" width="11.7109375" style="178" customWidth="1"/>
    <col min="15640" max="15872" width="9.140625" style="178"/>
    <col min="15873" max="15873" width="35.140625" style="178" bestFit="1" customWidth="1"/>
    <col min="15874" max="15875" width="12.140625" style="178" bestFit="1" customWidth="1"/>
    <col min="15876" max="15876" width="11.28515625" style="178" bestFit="1" customWidth="1"/>
    <col min="15877" max="15878" width="12.140625" style="178" bestFit="1" customWidth="1"/>
    <col min="15879" max="15879" width="11.28515625" style="178" bestFit="1" customWidth="1"/>
    <col min="15880" max="15881" width="11.140625" style="178" bestFit="1" customWidth="1"/>
    <col min="15882" max="15882" width="11.28515625" style="178" bestFit="1" customWidth="1"/>
    <col min="15883" max="15884" width="8" style="178" bestFit="1" customWidth="1"/>
    <col min="15885" max="15885" width="16.28515625" style="178" bestFit="1" customWidth="1"/>
    <col min="15886" max="15887" width="13" style="178" bestFit="1" customWidth="1"/>
    <col min="15888" max="15888" width="11.28515625" style="178" bestFit="1" customWidth="1"/>
    <col min="15889" max="15890" width="13" style="178" bestFit="1" customWidth="1"/>
    <col min="15891" max="15891" width="11.28515625" style="178" bestFit="1" customWidth="1"/>
    <col min="15892" max="15893" width="13" style="178" bestFit="1" customWidth="1"/>
    <col min="15894" max="15895" width="11.7109375" style="178" customWidth="1"/>
    <col min="15896" max="16128" width="9.140625" style="178"/>
    <col min="16129" max="16129" width="35.140625" style="178" bestFit="1" customWidth="1"/>
    <col min="16130" max="16131" width="12.140625" style="178" bestFit="1" customWidth="1"/>
    <col min="16132" max="16132" width="11.28515625" style="178" bestFit="1" customWidth="1"/>
    <col min="16133" max="16134" width="12.140625" style="178" bestFit="1" customWidth="1"/>
    <col min="16135" max="16135" width="11.28515625" style="178" bestFit="1" customWidth="1"/>
    <col min="16136" max="16137" width="11.140625" style="178" bestFit="1" customWidth="1"/>
    <col min="16138" max="16138" width="11.28515625" style="178" bestFit="1" customWidth="1"/>
    <col min="16139" max="16140" width="8" style="178" bestFit="1" customWidth="1"/>
    <col min="16141" max="16141" width="16.28515625" style="178" bestFit="1" customWidth="1"/>
    <col min="16142" max="16143" width="13" style="178" bestFit="1" customWidth="1"/>
    <col min="16144" max="16144" width="11.28515625" style="178" bestFit="1" customWidth="1"/>
    <col min="16145" max="16146" width="13" style="178" bestFit="1" customWidth="1"/>
    <col min="16147" max="16147" width="11.28515625" style="178" bestFit="1" customWidth="1"/>
    <col min="16148" max="16149" width="13" style="178" bestFit="1" customWidth="1"/>
    <col min="16150" max="16151" width="11.7109375" style="178" customWidth="1"/>
    <col min="16152" max="16384" width="9.140625" style="178"/>
  </cols>
  <sheetData>
    <row r="1" spans="1:23" s="144" customFormat="1">
      <c r="A1" s="132" t="s">
        <v>26</v>
      </c>
      <c r="B1" s="133" t="s">
        <v>0</v>
      </c>
      <c r="C1" s="133"/>
      <c r="D1" s="134" t="s">
        <v>1</v>
      </c>
      <c r="E1" s="135" t="s">
        <v>2</v>
      </c>
      <c r="F1" s="133"/>
      <c r="G1" s="136" t="s">
        <v>1</v>
      </c>
      <c r="H1" s="137"/>
      <c r="I1" s="137"/>
      <c r="J1" s="138" t="s">
        <v>1</v>
      </c>
      <c r="K1" s="139"/>
      <c r="L1" s="137"/>
      <c r="M1" s="140" t="s">
        <v>3</v>
      </c>
      <c r="N1" s="133" t="s">
        <v>27</v>
      </c>
      <c r="O1" s="133"/>
      <c r="P1" s="136" t="s">
        <v>1</v>
      </c>
      <c r="Q1" s="133" t="s">
        <v>27</v>
      </c>
      <c r="R1" s="133"/>
      <c r="S1" s="141" t="s">
        <v>1</v>
      </c>
      <c r="T1" s="137"/>
      <c r="U1" s="142"/>
      <c r="V1" s="133" t="s">
        <v>5</v>
      </c>
      <c r="W1" s="143"/>
    </row>
    <row r="2" spans="1:23" s="144" customFormat="1">
      <c r="A2" s="145" t="s">
        <v>28</v>
      </c>
      <c r="B2" s="146" t="s">
        <v>7</v>
      </c>
      <c r="C2" s="146"/>
      <c r="D2" s="147" t="s">
        <v>8</v>
      </c>
      <c r="E2" s="148" t="s">
        <v>9</v>
      </c>
      <c r="F2" s="146"/>
      <c r="G2" s="149" t="s">
        <v>8</v>
      </c>
      <c r="H2" s="146" t="s">
        <v>9</v>
      </c>
      <c r="I2" s="146"/>
      <c r="J2" s="150" t="s">
        <v>8</v>
      </c>
      <c r="K2" s="151" t="s">
        <v>10</v>
      </c>
      <c r="L2" s="146"/>
      <c r="M2" s="152" t="s">
        <v>10</v>
      </c>
      <c r="N2" s="153" t="s">
        <v>11</v>
      </c>
      <c r="O2" s="146"/>
      <c r="P2" s="149" t="s">
        <v>8</v>
      </c>
      <c r="Q2" s="148" t="s">
        <v>12</v>
      </c>
      <c r="R2" s="146"/>
      <c r="S2" s="154" t="s">
        <v>8</v>
      </c>
      <c r="T2" s="148" t="s">
        <v>13</v>
      </c>
      <c r="U2" s="155"/>
      <c r="V2" s="146" t="s">
        <v>14</v>
      </c>
      <c r="W2" s="156"/>
    </row>
    <row r="3" spans="1:23" s="167" customFormat="1" ht="18.75" thickBot="1">
      <c r="A3" s="157" t="s">
        <v>29</v>
      </c>
      <c r="B3" s="158">
        <v>2012</v>
      </c>
      <c r="C3" s="158">
        <v>2011</v>
      </c>
      <c r="D3" s="159"/>
      <c r="E3" s="158">
        <v>2012</v>
      </c>
      <c r="F3" s="158">
        <v>2011</v>
      </c>
      <c r="G3" s="160"/>
      <c r="H3" s="158">
        <v>2012</v>
      </c>
      <c r="I3" s="158">
        <v>2011</v>
      </c>
      <c r="J3" s="161"/>
      <c r="K3" s="158">
        <v>2012</v>
      </c>
      <c r="L3" s="158">
        <v>2011</v>
      </c>
      <c r="M3" s="162"/>
      <c r="N3" s="158">
        <v>2012</v>
      </c>
      <c r="O3" s="158">
        <v>2011</v>
      </c>
      <c r="P3" s="163"/>
      <c r="Q3" s="158">
        <v>2012</v>
      </c>
      <c r="R3" s="158">
        <v>2011</v>
      </c>
      <c r="S3" s="164"/>
      <c r="T3" s="158">
        <v>2012</v>
      </c>
      <c r="U3" s="165">
        <v>2011</v>
      </c>
      <c r="V3" s="158">
        <v>2012</v>
      </c>
      <c r="W3" s="166">
        <v>2011</v>
      </c>
    </row>
    <row r="4" spans="1:23" ht="3" customHeight="1" thickTop="1">
      <c r="A4" s="168"/>
      <c r="B4" s="169"/>
      <c r="C4" s="169"/>
      <c r="D4" s="170"/>
      <c r="E4" s="171"/>
      <c r="F4" s="169"/>
      <c r="G4" s="170"/>
      <c r="H4" s="169"/>
      <c r="I4" s="169"/>
      <c r="J4" s="172"/>
      <c r="K4" s="173"/>
      <c r="L4" s="169"/>
      <c r="M4" s="174"/>
      <c r="N4" s="169"/>
      <c r="O4" s="169"/>
      <c r="P4" s="170"/>
      <c r="Q4" s="169"/>
      <c r="R4" s="169"/>
      <c r="S4" s="175"/>
      <c r="T4" s="169">
        <v>2006</v>
      </c>
      <c r="U4" s="176">
        <v>2005</v>
      </c>
      <c r="V4" s="169"/>
      <c r="W4" s="177"/>
    </row>
    <row r="5" spans="1:23" ht="3" customHeight="1">
      <c r="A5" s="179"/>
      <c r="B5" s="180"/>
      <c r="C5" s="180"/>
      <c r="D5" s="181"/>
      <c r="E5" s="182"/>
      <c r="F5" s="180"/>
      <c r="G5" s="183"/>
      <c r="H5" s="180"/>
      <c r="I5" s="180"/>
      <c r="J5" s="172"/>
      <c r="K5" s="173"/>
      <c r="L5" s="180"/>
      <c r="M5" s="184"/>
      <c r="N5" s="180"/>
      <c r="O5" s="180"/>
      <c r="P5" s="181"/>
      <c r="Q5" s="180"/>
      <c r="R5" s="180"/>
      <c r="S5" s="176"/>
      <c r="T5" s="180"/>
      <c r="U5" s="176"/>
      <c r="V5" s="180"/>
      <c r="W5" s="185"/>
    </row>
    <row r="6" spans="1:23" s="197" customFormat="1" ht="15" customHeight="1">
      <c r="A6" s="186" t="s">
        <v>16</v>
      </c>
      <c r="B6" s="187">
        <v>1671331</v>
      </c>
      <c r="C6" s="187">
        <v>1563151</v>
      </c>
      <c r="D6" s="188">
        <v>6.9206365859728197E-2</v>
      </c>
      <c r="E6" s="187">
        <v>1097862</v>
      </c>
      <c r="F6" s="187">
        <v>1047604</v>
      </c>
      <c r="G6" s="188">
        <v>4.7974234539005199E-2</v>
      </c>
      <c r="H6" s="187">
        <v>573469</v>
      </c>
      <c r="I6" s="187">
        <v>515547</v>
      </c>
      <c r="J6" s="189">
        <v>0.11235057133491223</v>
      </c>
      <c r="K6" s="190">
        <v>0.66300000000000003</v>
      </c>
      <c r="L6" s="191">
        <v>0.65600000000000003</v>
      </c>
      <c r="M6" s="192">
        <v>0.70000000000000007</v>
      </c>
      <c r="N6" s="187">
        <v>2365108</v>
      </c>
      <c r="O6" s="187">
        <v>2283220</v>
      </c>
      <c r="P6" s="188">
        <v>3.5865137831658796E-2</v>
      </c>
      <c r="Q6" s="187">
        <v>3564595</v>
      </c>
      <c r="R6" s="187">
        <v>3479001</v>
      </c>
      <c r="S6" s="193">
        <v>2.4603039780672669E-2</v>
      </c>
      <c r="T6" s="187">
        <v>4366998</v>
      </c>
      <c r="U6" s="194">
        <v>4148274</v>
      </c>
      <c r="V6" s="195">
        <v>2.6128863761876016</v>
      </c>
      <c r="W6" s="196">
        <v>2.6537896850656142</v>
      </c>
    </row>
    <row r="7" spans="1:23" s="197" customFormat="1" ht="3" customHeight="1">
      <c r="A7" s="198"/>
      <c r="B7" s="187"/>
      <c r="C7" s="187"/>
      <c r="D7" s="188"/>
      <c r="E7" s="187"/>
      <c r="F7" s="187"/>
      <c r="G7" s="188"/>
      <c r="H7" s="191"/>
      <c r="I7" s="187"/>
      <c r="J7" s="189"/>
      <c r="K7" s="190"/>
      <c r="L7" s="191"/>
      <c r="M7" s="192"/>
      <c r="N7" s="191"/>
      <c r="O7" s="187"/>
      <c r="P7" s="188"/>
      <c r="Q7" s="187"/>
      <c r="R7" s="187"/>
      <c r="S7" s="193"/>
      <c r="T7" s="187"/>
      <c r="U7" s="194"/>
      <c r="V7" s="187"/>
      <c r="W7" s="199"/>
    </row>
    <row r="8" spans="1:23" s="197" customFormat="1" ht="15" customHeight="1">
      <c r="A8" s="200" t="s">
        <v>30</v>
      </c>
      <c r="B8" s="187">
        <v>1586940</v>
      </c>
      <c r="C8" s="187">
        <v>1479070</v>
      </c>
      <c r="D8" s="188">
        <v>7.2930963375634691E-2</v>
      </c>
      <c r="E8" s="187">
        <v>1082183</v>
      </c>
      <c r="F8" s="187">
        <v>1031253</v>
      </c>
      <c r="G8" s="188">
        <v>4.9386522996781583E-2</v>
      </c>
      <c r="H8" s="187">
        <v>504757</v>
      </c>
      <c r="I8" s="187">
        <v>447817</v>
      </c>
      <c r="J8" s="189">
        <v>0.12715015285261613</v>
      </c>
      <c r="K8" s="190">
        <v>0.68300000000000005</v>
      </c>
      <c r="L8" s="191">
        <v>0.67700000000000005</v>
      </c>
      <c r="M8" s="192">
        <v>0.6</v>
      </c>
      <c r="N8" s="187">
        <v>2290585</v>
      </c>
      <c r="O8" s="187">
        <v>2212145</v>
      </c>
      <c r="P8" s="188">
        <v>3.5458796778692174E-2</v>
      </c>
      <c r="Q8" s="187">
        <v>3356094</v>
      </c>
      <c r="R8" s="187">
        <v>3267427</v>
      </c>
      <c r="S8" s="193">
        <v>2.7136642991564923E-2</v>
      </c>
      <c r="T8" s="187">
        <v>4184656</v>
      </c>
      <c r="U8" s="194">
        <v>3968325</v>
      </c>
      <c r="V8" s="195">
        <v>2.6369339735591768</v>
      </c>
      <c r="W8" s="201">
        <v>2.6829866064486469</v>
      </c>
    </row>
    <row r="9" spans="1:23" s="212" customFormat="1" ht="3" customHeight="1">
      <c r="A9" s="202"/>
      <c r="B9" s="203"/>
      <c r="C9" s="203"/>
      <c r="D9" s="204"/>
      <c r="E9" s="203"/>
      <c r="F9" s="203"/>
      <c r="G9" s="204"/>
      <c r="H9" s="205"/>
      <c r="I9" s="203"/>
      <c r="J9" s="206"/>
      <c r="K9" s="207"/>
      <c r="L9" s="205"/>
      <c r="M9" s="208"/>
      <c r="N9" s="205"/>
      <c r="O9" s="203"/>
      <c r="P9" s="204"/>
      <c r="Q9" s="203"/>
      <c r="R9" s="203"/>
      <c r="S9" s="209"/>
      <c r="T9" s="203"/>
      <c r="U9" s="210"/>
      <c r="V9" s="203"/>
      <c r="W9" s="211"/>
    </row>
    <row r="10" spans="1:23" s="212" customFormat="1" ht="15" customHeight="1">
      <c r="A10" s="213" t="s">
        <v>31</v>
      </c>
      <c r="B10" s="214">
        <v>971458</v>
      </c>
      <c r="C10" s="214">
        <v>941077</v>
      </c>
      <c r="D10" s="215">
        <v>3.2283224433282291E-2</v>
      </c>
      <c r="E10" s="214">
        <v>801949</v>
      </c>
      <c r="F10" s="214">
        <v>784818</v>
      </c>
      <c r="G10" s="215">
        <v>2.1827990693383689E-2</v>
      </c>
      <c r="H10" s="214">
        <v>169509</v>
      </c>
      <c r="I10" s="214">
        <v>156259</v>
      </c>
      <c r="J10" s="216">
        <v>8.479511580132984E-2</v>
      </c>
      <c r="K10" s="217">
        <v>0.76800000000000002</v>
      </c>
      <c r="L10" s="218">
        <v>0.76600000000000001</v>
      </c>
      <c r="M10" s="219">
        <v>0.2</v>
      </c>
      <c r="N10" s="214">
        <v>1495677</v>
      </c>
      <c r="O10" s="214">
        <v>1460452</v>
      </c>
      <c r="P10" s="215">
        <v>2.4119245274750557E-2</v>
      </c>
      <c r="Q10" s="214">
        <v>1946707</v>
      </c>
      <c r="R10" s="214">
        <v>1906289</v>
      </c>
      <c r="S10" s="220">
        <v>2.1202451464599543E-2</v>
      </c>
      <c r="T10" s="214">
        <v>2508300</v>
      </c>
      <c r="U10" s="221">
        <v>2442067</v>
      </c>
      <c r="V10" s="222">
        <v>2.5819953101420752</v>
      </c>
      <c r="W10" s="223">
        <v>2.5949704434387408</v>
      </c>
    </row>
    <row r="11" spans="1:23" s="212" customFormat="1" ht="3" customHeight="1">
      <c r="A11" s="224"/>
      <c r="B11" s="214"/>
      <c r="C11" s="214"/>
      <c r="D11" s="215"/>
      <c r="E11" s="214"/>
      <c r="F11" s="214"/>
      <c r="G11" s="215"/>
      <c r="H11" s="214"/>
      <c r="I11" s="214"/>
      <c r="J11" s="216"/>
      <c r="K11" s="217"/>
      <c r="L11" s="218"/>
      <c r="M11" s="219"/>
      <c r="N11" s="214"/>
      <c r="O11" s="214"/>
      <c r="P11" s="215"/>
      <c r="Q11" s="214"/>
      <c r="R11" s="214"/>
      <c r="S11" s="220"/>
      <c r="T11" s="214"/>
      <c r="U11" s="221"/>
      <c r="V11" s="214"/>
      <c r="W11" s="225"/>
    </row>
    <row r="12" spans="1:23" s="212" customFormat="1" ht="15" customHeight="1">
      <c r="A12" s="213" t="s">
        <v>32</v>
      </c>
      <c r="B12" s="214">
        <v>615482</v>
      </c>
      <c r="C12" s="214">
        <v>537993</v>
      </c>
      <c r="D12" s="215">
        <v>0.14403347255447563</v>
      </c>
      <c r="E12" s="214">
        <v>280234</v>
      </c>
      <c r="F12" s="214">
        <v>246435</v>
      </c>
      <c r="G12" s="215">
        <v>0.13715178444620285</v>
      </c>
      <c r="H12" s="214">
        <v>335248</v>
      </c>
      <c r="I12" s="214">
        <v>291558</v>
      </c>
      <c r="J12" s="216">
        <v>0.14985011558592115</v>
      </c>
      <c r="K12" s="217">
        <v>0.56399999999999995</v>
      </c>
      <c r="L12" s="218">
        <v>0.55200000000000005</v>
      </c>
      <c r="M12" s="219">
        <v>1.2</v>
      </c>
      <c r="N12" s="214">
        <v>794908</v>
      </c>
      <c r="O12" s="214">
        <v>751693</v>
      </c>
      <c r="P12" s="215">
        <v>5.7490225397868543E-2</v>
      </c>
      <c r="Q12" s="214">
        <v>1409387</v>
      </c>
      <c r="R12" s="214">
        <v>1361138</v>
      </c>
      <c r="S12" s="220">
        <v>3.544754462809796E-2</v>
      </c>
      <c r="T12" s="214">
        <v>1676356</v>
      </c>
      <c r="U12" s="221">
        <v>1526258</v>
      </c>
      <c r="V12" s="222">
        <v>2.7236474827858492</v>
      </c>
      <c r="W12" s="223">
        <v>2.8369476926279709</v>
      </c>
    </row>
    <row r="13" spans="1:23" s="212" customFormat="1" ht="3" customHeight="1">
      <c r="A13" s="226"/>
      <c r="B13" s="203"/>
      <c r="C13" s="203"/>
      <c r="D13" s="204"/>
      <c r="E13" s="203"/>
      <c r="F13" s="203"/>
      <c r="G13" s="204"/>
      <c r="H13" s="203"/>
      <c r="I13" s="203"/>
      <c r="J13" s="206"/>
      <c r="K13" s="207"/>
      <c r="L13" s="205"/>
      <c r="M13" s="208"/>
      <c r="N13" s="203"/>
      <c r="O13" s="203"/>
      <c r="P13" s="204"/>
      <c r="Q13" s="203"/>
      <c r="R13" s="203"/>
      <c r="S13" s="209"/>
      <c r="T13" s="203"/>
      <c r="U13" s="210"/>
      <c r="V13" s="203"/>
      <c r="W13" s="211"/>
    </row>
    <row r="14" spans="1:23" s="197" customFormat="1" ht="15" customHeight="1">
      <c r="A14" s="200" t="s">
        <v>33</v>
      </c>
      <c r="B14" s="187">
        <v>84391</v>
      </c>
      <c r="C14" s="187">
        <v>84081</v>
      </c>
      <c r="D14" s="188">
        <v>3.6869209452789573E-3</v>
      </c>
      <c r="E14" s="187">
        <v>15679</v>
      </c>
      <c r="F14" s="187">
        <v>16351</v>
      </c>
      <c r="G14" s="188">
        <v>-4.1098403767353679E-2</v>
      </c>
      <c r="H14" s="187">
        <v>68712</v>
      </c>
      <c r="I14" s="187">
        <v>67730</v>
      </c>
      <c r="J14" s="189">
        <v>1.4498745016979182E-2</v>
      </c>
      <c r="K14" s="190">
        <v>0.35699999999999998</v>
      </c>
      <c r="L14" s="191">
        <v>0.33600000000000002</v>
      </c>
      <c r="M14" s="192">
        <v>2.1</v>
      </c>
      <c r="N14" s="187">
        <v>74523</v>
      </c>
      <c r="O14" s="187">
        <v>71075</v>
      </c>
      <c r="P14" s="188">
        <v>4.8512135068589521E-2</v>
      </c>
      <c r="Q14" s="187">
        <v>208501</v>
      </c>
      <c r="R14" s="187">
        <v>211574</v>
      </c>
      <c r="S14" s="193">
        <v>-1.4524468980120431E-2</v>
      </c>
      <c r="T14" s="187">
        <v>182342</v>
      </c>
      <c r="U14" s="194">
        <v>179949</v>
      </c>
      <c r="V14" s="195">
        <v>2.1606806413006128</v>
      </c>
      <c r="W14" s="201">
        <v>2.1401862489742034</v>
      </c>
    </row>
    <row r="15" spans="1:23" ht="3" customHeight="1">
      <c r="A15" s="227"/>
      <c r="B15" s="228"/>
      <c r="C15" s="228"/>
      <c r="D15" s="229"/>
      <c r="E15" s="230"/>
      <c r="F15" s="228"/>
      <c r="G15" s="229"/>
      <c r="H15" s="228"/>
      <c r="I15" s="228"/>
      <c r="J15" s="231"/>
      <c r="K15" s="232"/>
      <c r="L15" s="233"/>
      <c r="M15" s="234"/>
      <c r="N15" s="228"/>
      <c r="O15" s="228"/>
      <c r="P15" s="229"/>
      <c r="Q15" s="228"/>
      <c r="R15" s="228"/>
      <c r="S15" s="235"/>
      <c r="T15" s="228"/>
      <c r="U15" s="236"/>
      <c r="V15" s="237"/>
      <c r="W15" s="238"/>
    </row>
    <row r="16" spans="1:23">
      <c r="A16" s="239"/>
      <c r="B16" s="240"/>
      <c r="C16" s="240"/>
      <c r="D16" s="241"/>
      <c r="E16" s="242"/>
      <c r="F16" s="240"/>
      <c r="G16" s="241"/>
      <c r="H16" s="242"/>
      <c r="I16" s="240"/>
      <c r="J16" s="243"/>
      <c r="K16" s="244"/>
      <c r="L16" s="240"/>
      <c r="M16" s="245"/>
      <c r="N16" s="242"/>
      <c r="O16" s="240"/>
      <c r="P16" s="241"/>
      <c r="Q16" s="242"/>
      <c r="R16" s="240"/>
      <c r="S16" s="246"/>
      <c r="T16" s="242"/>
      <c r="U16" s="246"/>
      <c r="V16" s="240"/>
      <c r="W16" s="247"/>
    </row>
    <row r="17" spans="1:23" ht="3" customHeight="1">
      <c r="A17" s="248"/>
      <c r="B17" s="249"/>
      <c r="C17" s="249"/>
      <c r="D17" s="250"/>
      <c r="E17" s="249"/>
      <c r="F17" s="249"/>
      <c r="G17" s="250"/>
      <c r="H17" s="249"/>
      <c r="I17" s="249"/>
      <c r="J17" s="251"/>
      <c r="K17" s="252"/>
      <c r="L17" s="253"/>
      <c r="M17" s="254"/>
      <c r="N17" s="249"/>
      <c r="O17" s="249"/>
      <c r="P17" s="250"/>
      <c r="Q17" s="249"/>
      <c r="R17" s="249"/>
      <c r="S17" s="255"/>
      <c r="T17" s="249"/>
      <c r="U17" s="256"/>
      <c r="V17" s="257"/>
      <c r="W17" s="258"/>
    </row>
    <row r="18" spans="1:23" s="144" customFormat="1" ht="15" customHeight="1">
      <c r="A18" s="259" t="s">
        <v>34</v>
      </c>
      <c r="B18" s="249">
        <v>1509896</v>
      </c>
      <c r="C18" s="249">
        <v>1404007</v>
      </c>
      <c r="D18" s="250">
        <v>7.5419139648164144E-2</v>
      </c>
      <c r="E18" s="249">
        <v>1022729</v>
      </c>
      <c r="F18" s="249">
        <v>973141</v>
      </c>
      <c r="G18" s="250">
        <v>5.0956644515029167E-2</v>
      </c>
      <c r="H18" s="249">
        <v>487167</v>
      </c>
      <c r="I18" s="249">
        <v>430866</v>
      </c>
      <c r="J18" s="251">
        <v>0.1306693960535294</v>
      </c>
      <c r="K18" s="252">
        <v>0.69099999999999995</v>
      </c>
      <c r="L18" s="253">
        <v>0.68400000000000005</v>
      </c>
      <c r="M18" s="254">
        <v>0.70000000000000007</v>
      </c>
      <c r="N18" s="249">
        <v>2224091</v>
      </c>
      <c r="O18" s="249">
        <v>2145296</v>
      </c>
      <c r="P18" s="250">
        <v>3.6729197276273294E-2</v>
      </c>
      <c r="Q18" s="249">
        <v>3219160</v>
      </c>
      <c r="R18" s="249">
        <v>3135333</v>
      </c>
      <c r="S18" s="255">
        <v>2.6736235034683715E-2</v>
      </c>
      <c r="T18" s="249">
        <v>4063337</v>
      </c>
      <c r="U18" s="256">
        <v>3847623</v>
      </c>
      <c r="V18" s="257">
        <v>2.691137005462628</v>
      </c>
      <c r="W18" s="258">
        <v>2.7404585589672985</v>
      </c>
    </row>
    <row r="19" spans="1:23" ht="3" customHeight="1">
      <c r="A19" s="179"/>
      <c r="B19" s="228"/>
      <c r="C19" s="228"/>
      <c r="D19" s="229"/>
      <c r="E19" s="228"/>
      <c r="F19" s="228"/>
      <c r="G19" s="229"/>
      <c r="H19" s="228"/>
      <c r="I19" s="260"/>
      <c r="J19" s="231"/>
      <c r="K19" s="232"/>
      <c r="L19" s="233"/>
      <c r="M19" s="234"/>
      <c r="N19" s="228"/>
      <c r="O19" s="228"/>
      <c r="P19" s="229"/>
      <c r="Q19" s="228"/>
      <c r="R19" s="228"/>
      <c r="S19" s="235"/>
      <c r="T19" s="228"/>
      <c r="U19" s="236"/>
      <c r="V19" s="228"/>
      <c r="W19" s="238"/>
    </row>
    <row r="20" spans="1:23" ht="15" customHeight="1">
      <c r="A20" s="261" t="s">
        <v>22</v>
      </c>
      <c r="B20" s="262">
        <v>909543</v>
      </c>
      <c r="C20" s="262">
        <v>881275</v>
      </c>
      <c r="D20" s="263">
        <v>3.2076253155938837E-2</v>
      </c>
      <c r="E20" s="214">
        <v>746632</v>
      </c>
      <c r="F20" s="214">
        <v>730836</v>
      </c>
      <c r="G20" s="263">
        <v>2.1613604146484298E-2</v>
      </c>
      <c r="H20" s="214">
        <v>162911</v>
      </c>
      <c r="I20" s="214">
        <v>150439</v>
      </c>
      <c r="J20" s="264">
        <v>8.2904034193261061E-2</v>
      </c>
      <c r="K20" s="265">
        <v>0.78400000000000003</v>
      </c>
      <c r="L20" s="266">
        <v>0.77900000000000003</v>
      </c>
      <c r="M20" s="267">
        <v>0.5</v>
      </c>
      <c r="N20" s="214">
        <v>1442878</v>
      </c>
      <c r="O20" s="214">
        <v>1407823</v>
      </c>
      <c r="P20" s="263">
        <v>2.4900147248624296E-2</v>
      </c>
      <c r="Q20" s="214">
        <v>1841372</v>
      </c>
      <c r="R20" s="214">
        <v>1806186</v>
      </c>
      <c r="S20" s="268">
        <v>1.9480828663271669E-2</v>
      </c>
      <c r="T20" s="214">
        <v>2411958</v>
      </c>
      <c r="U20" s="221">
        <v>2347352</v>
      </c>
      <c r="V20" s="269">
        <v>2.6518350424333978</v>
      </c>
      <c r="W20" s="270">
        <v>2.6635862812402484</v>
      </c>
    </row>
    <row r="21" spans="1:23" ht="15" customHeight="1">
      <c r="A21" s="261" t="s">
        <v>23</v>
      </c>
      <c r="B21" s="262">
        <v>600353</v>
      </c>
      <c r="C21" s="214">
        <v>522732</v>
      </c>
      <c r="D21" s="263">
        <v>0.14849100495091175</v>
      </c>
      <c r="E21" s="214">
        <v>276097</v>
      </c>
      <c r="F21" s="214">
        <v>242305</v>
      </c>
      <c r="G21" s="263">
        <v>0.13946059718123852</v>
      </c>
      <c r="H21" s="214">
        <v>324256</v>
      </c>
      <c r="I21" s="214">
        <v>280427</v>
      </c>
      <c r="J21" s="264">
        <v>0.1562937948200423</v>
      </c>
      <c r="K21" s="265">
        <v>0.56699999999999995</v>
      </c>
      <c r="L21" s="266">
        <v>0.55500000000000005</v>
      </c>
      <c r="M21" s="267">
        <v>1.2</v>
      </c>
      <c r="N21" s="214">
        <v>781213</v>
      </c>
      <c r="O21" s="214">
        <v>737473</v>
      </c>
      <c r="P21" s="263">
        <v>5.9310645949072031E-2</v>
      </c>
      <c r="Q21" s="214">
        <v>1377788</v>
      </c>
      <c r="R21" s="214">
        <v>1329147</v>
      </c>
      <c r="S21" s="268">
        <v>3.6595651195842148E-2</v>
      </c>
      <c r="T21" s="214">
        <v>1651379</v>
      </c>
      <c r="U21" s="221">
        <v>1500271</v>
      </c>
      <c r="V21" s="269">
        <v>2.7506800165902394</v>
      </c>
      <c r="W21" s="270">
        <v>2.8700576968695239</v>
      </c>
    </row>
    <row r="22" spans="1:23" ht="3" customHeight="1">
      <c r="A22" s="179"/>
      <c r="B22" s="228"/>
      <c r="C22" s="228"/>
      <c r="D22" s="229"/>
      <c r="E22" s="228"/>
      <c r="F22" s="228"/>
      <c r="G22" s="229"/>
      <c r="H22" s="228"/>
      <c r="I22" s="260"/>
      <c r="J22" s="231"/>
      <c r="K22" s="232"/>
      <c r="L22" s="233"/>
      <c r="M22" s="234"/>
      <c r="N22" s="228"/>
      <c r="O22" s="228"/>
      <c r="P22" s="229"/>
      <c r="Q22" s="228"/>
      <c r="R22" s="228"/>
      <c r="S22" s="235"/>
      <c r="T22" s="228"/>
      <c r="U22" s="236"/>
      <c r="V22" s="228"/>
      <c r="W22" s="238"/>
    </row>
    <row r="23" spans="1:23" ht="3" customHeight="1">
      <c r="A23" s="179"/>
      <c r="B23" s="228"/>
      <c r="C23" s="228"/>
      <c r="D23" s="229"/>
      <c r="E23" s="228"/>
      <c r="F23" s="228"/>
      <c r="G23" s="229"/>
      <c r="H23" s="228"/>
      <c r="I23" s="260"/>
      <c r="J23" s="231"/>
      <c r="K23" s="232"/>
      <c r="L23" s="233"/>
      <c r="M23" s="234"/>
      <c r="N23" s="228"/>
      <c r="O23" s="228"/>
      <c r="P23" s="229"/>
      <c r="Q23" s="228"/>
      <c r="R23" s="228"/>
      <c r="S23" s="235"/>
      <c r="T23" s="228"/>
      <c r="U23" s="236"/>
      <c r="V23" s="228"/>
      <c r="W23" s="238"/>
    </row>
    <row r="24" spans="1:23" s="144" customFormat="1" ht="15" customHeight="1">
      <c r="A24" s="259" t="s">
        <v>35</v>
      </c>
      <c r="B24" s="249">
        <v>77044</v>
      </c>
      <c r="C24" s="249">
        <v>75063</v>
      </c>
      <c r="D24" s="250">
        <v>2.6391164754939186E-2</v>
      </c>
      <c r="E24" s="249">
        <v>59454</v>
      </c>
      <c r="F24" s="249">
        <v>58112</v>
      </c>
      <c r="G24" s="250">
        <v>2.3093337004405287E-2</v>
      </c>
      <c r="H24" s="249">
        <v>17590</v>
      </c>
      <c r="I24" s="249">
        <v>16951</v>
      </c>
      <c r="J24" s="251">
        <v>3.7696891038876759E-2</v>
      </c>
      <c r="K24" s="252">
        <v>0.48599999999999999</v>
      </c>
      <c r="L24" s="253">
        <v>0.50600000000000001</v>
      </c>
      <c r="M24" s="254">
        <v>-2</v>
      </c>
      <c r="N24" s="249">
        <v>66494</v>
      </c>
      <c r="O24" s="249">
        <v>66849</v>
      </c>
      <c r="P24" s="250">
        <v>-5.3104758485542046E-3</v>
      </c>
      <c r="Q24" s="249">
        <v>136934</v>
      </c>
      <c r="R24" s="249">
        <v>132094</v>
      </c>
      <c r="S24" s="255">
        <v>3.6640574136599692E-2</v>
      </c>
      <c r="T24" s="249">
        <v>121319</v>
      </c>
      <c r="U24" s="256">
        <v>120702</v>
      </c>
      <c r="V24" s="257">
        <v>1.5746716162193033</v>
      </c>
      <c r="W24" s="258">
        <v>1.6080092722113424</v>
      </c>
    </row>
    <row r="25" spans="1:23" ht="3" customHeight="1">
      <c r="A25" s="179"/>
      <c r="B25" s="228"/>
      <c r="C25" s="228"/>
      <c r="D25" s="229"/>
      <c r="E25" s="228"/>
      <c r="F25" s="228"/>
      <c r="G25" s="229"/>
      <c r="H25" s="228"/>
      <c r="I25" s="260"/>
      <c r="J25" s="231"/>
      <c r="K25" s="232"/>
      <c r="L25" s="233"/>
      <c r="M25" s="234"/>
      <c r="N25" s="228"/>
      <c r="O25" s="228"/>
      <c r="P25" s="229"/>
      <c r="Q25" s="228"/>
      <c r="R25" s="228"/>
      <c r="S25" s="235"/>
      <c r="T25" s="228"/>
      <c r="U25" s="236"/>
      <c r="V25" s="228"/>
      <c r="W25" s="238"/>
    </row>
    <row r="26" spans="1:23" ht="15" customHeight="1">
      <c r="A26" s="261" t="s">
        <v>22</v>
      </c>
      <c r="B26" s="262">
        <v>61915</v>
      </c>
      <c r="C26" s="262">
        <v>59802</v>
      </c>
      <c r="D26" s="263">
        <v>3.5333266445938261E-2</v>
      </c>
      <c r="E26" s="214">
        <v>55317</v>
      </c>
      <c r="F26" s="214">
        <v>53982</v>
      </c>
      <c r="G26" s="263">
        <v>2.4730465710792487E-2</v>
      </c>
      <c r="H26" s="214">
        <v>6598</v>
      </c>
      <c r="I26" s="214">
        <v>5820</v>
      </c>
      <c r="J26" s="264">
        <v>0.13367697594501718</v>
      </c>
      <c r="K26" s="265">
        <v>0.501</v>
      </c>
      <c r="L26" s="266">
        <v>0.52600000000000002</v>
      </c>
      <c r="M26" s="267">
        <v>-2.5</v>
      </c>
      <c r="N26" s="214">
        <v>52799</v>
      </c>
      <c r="O26" s="214">
        <v>52629</v>
      </c>
      <c r="P26" s="263">
        <v>3.2301582777556101E-3</v>
      </c>
      <c r="Q26" s="214">
        <v>105335</v>
      </c>
      <c r="R26" s="214">
        <v>100103</v>
      </c>
      <c r="S26" s="268">
        <v>5.2266165849175351E-2</v>
      </c>
      <c r="T26" s="214">
        <v>96342</v>
      </c>
      <c r="U26" s="221">
        <v>94715</v>
      </c>
      <c r="V26" s="269">
        <v>1.5560365016554953</v>
      </c>
      <c r="W26" s="270">
        <v>1.58380990602321</v>
      </c>
    </row>
    <row r="27" spans="1:23" ht="15" customHeight="1">
      <c r="A27" s="261" t="s">
        <v>23</v>
      </c>
      <c r="B27" s="262">
        <v>15129</v>
      </c>
      <c r="C27" s="262">
        <v>15261</v>
      </c>
      <c r="D27" s="263">
        <v>-8.6494987222331433E-3</v>
      </c>
      <c r="E27" s="214">
        <v>4137</v>
      </c>
      <c r="F27" s="214">
        <v>4130</v>
      </c>
      <c r="G27" s="263">
        <v>1.6949152542372881E-3</v>
      </c>
      <c r="H27" s="214">
        <v>10992</v>
      </c>
      <c r="I27" s="214">
        <v>11131</v>
      </c>
      <c r="J27" s="264">
        <v>-1.248764711167011E-2</v>
      </c>
      <c r="K27" s="265">
        <v>0.433</v>
      </c>
      <c r="L27" s="266">
        <v>0.44500000000000001</v>
      </c>
      <c r="M27" s="267">
        <v>-1.2</v>
      </c>
      <c r="N27" s="214">
        <v>13695</v>
      </c>
      <c r="O27" s="214">
        <v>14220</v>
      </c>
      <c r="P27" s="263">
        <v>-3.6919831223628692E-2</v>
      </c>
      <c r="Q27" s="214">
        <v>31599</v>
      </c>
      <c r="R27" s="214">
        <v>31991</v>
      </c>
      <c r="S27" s="268">
        <v>-1.2253446281766747E-2</v>
      </c>
      <c r="T27" s="214">
        <v>24977</v>
      </c>
      <c r="U27" s="221">
        <v>25987</v>
      </c>
      <c r="V27" s="269">
        <v>1.6509352898407033</v>
      </c>
      <c r="W27" s="270">
        <v>1.7028372976869144</v>
      </c>
    </row>
    <row r="28" spans="1:23" ht="3" customHeight="1">
      <c r="A28" s="271"/>
      <c r="B28" s="272"/>
      <c r="C28" s="272"/>
      <c r="D28" s="273"/>
      <c r="E28" s="272"/>
      <c r="F28" s="272"/>
      <c r="G28" s="274"/>
      <c r="H28" s="272"/>
      <c r="I28" s="272"/>
      <c r="J28" s="275"/>
      <c r="K28" s="276"/>
      <c r="L28" s="277"/>
      <c r="M28" s="278"/>
      <c r="N28" s="272"/>
      <c r="O28" s="272"/>
      <c r="P28" s="274"/>
      <c r="Q28" s="272"/>
      <c r="R28" s="272"/>
      <c r="S28" s="279"/>
      <c r="T28" s="272"/>
      <c r="U28" s="280"/>
      <c r="V28" s="281"/>
      <c r="W28" s="282"/>
    </row>
    <row r="29" spans="1:23" ht="3" customHeight="1" thickBot="1">
      <c r="A29" s="283"/>
      <c r="B29" s="284"/>
      <c r="C29" s="285"/>
      <c r="D29" s="286"/>
      <c r="E29" s="285"/>
      <c r="F29" s="285"/>
      <c r="G29" s="287"/>
      <c r="H29" s="288"/>
      <c r="I29" s="284"/>
      <c r="J29" s="289"/>
      <c r="K29" s="290"/>
      <c r="L29" s="288"/>
      <c r="M29" s="291"/>
      <c r="N29" s="288"/>
      <c r="O29" s="285"/>
      <c r="P29" s="287"/>
      <c r="Q29" s="285"/>
      <c r="R29" s="285"/>
      <c r="S29" s="292"/>
      <c r="T29" s="285"/>
      <c r="U29" s="293"/>
      <c r="V29" s="294"/>
      <c r="W29" s="295"/>
    </row>
    <row r="30" spans="1:23" ht="15" customHeight="1">
      <c r="A30" s="296" t="s">
        <v>25</v>
      </c>
    </row>
    <row r="31" spans="1:23" ht="15" customHeight="1">
      <c r="N31" s="920"/>
    </row>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9" orientation="landscape" r:id="rId1"/>
  <headerFooter alignWithMargins="0">
    <oddHeader>&amp;L&amp;G&amp;C&amp;"Arial,Bold"&amp;20REGISTRATION AND OCCUPANCY RATE
FISCAL YEAR 2011-2012
AS OF MARCH 2012</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workbookViewId="0">
      <selection activeCell="A32" sqref="A32"/>
    </sheetView>
  </sheetViews>
  <sheetFormatPr defaultRowHeight="15"/>
  <cols>
    <col min="1" max="1" width="35.140625" style="311" bestFit="1" customWidth="1"/>
    <col min="2" max="3" width="13" style="311" bestFit="1" customWidth="1"/>
    <col min="4" max="4" width="11.28515625" style="311" customWidth="1"/>
    <col min="5" max="6" width="13" style="311" bestFit="1" customWidth="1"/>
    <col min="7" max="7" width="11.28515625" style="311" customWidth="1"/>
    <col min="8" max="9" width="11.140625" style="311" bestFit="1" customWidth="1"/>
    <col min="10" max="10" width="11.28515625" style="311" customWidth="1"/>
    <col min="11" max="11" width="8.85546875" style="311" bestFit="1" customWidth="1"/>
    <col min="12" max="12" width="8" style="311" customWidth="1"/>
    <col min="13" max="13" width="16.28515625" style="390" customWidth="1"/>
    <col min="14" max="15" width="13" style="311" bestFit="1" customWidth="1"/>
    <col min="16" max="16" width="11.28515625" style="311" customWidth="1"/>
    <col min="17" max="18" width="13" style="311" bestFit="1" customWidth="1"/>
    <col min="19" max="19" width="11.28515625" style="311" customWidth="1"/>
    <col min="20" max="21" width="13" style="311" bestFit="1" customWidth="1"/>
    <col min="22" max="22" width="12.28515625" style="311" customWidth="1"/>
    <col min="23" max="23" width="12.5703125" style="311" customWidth="1"/>
    <col min="24" max="16384" width="9.140625" style="311"/>
  </cols>
  <sheetData>
    <row r="1" spans="1:23" ht="16.5" thickTop="1">
      <c r="A1" s="298" t="s">
        <v>36</v>
      </c>
      <c r="B1" s="299" t="s">
        <v>0</v>
      </c>
      <c r="C1" s="299"/>
      <c r="D1" s="300" t="s">
        <v>1</v>
      </c>
      <c r="E1" s="301" t="s">
        <v>2</v>
      </c>
      <c r="F1" s="299"/>
      <c r="G1" s="302" t="s">
        <v>1</v>
      </c>
      <c r="H1" s="303"/>
      <c r="I1" s="304"/>
      <c r="J1" s="305" t="s">
        <v>1</v>
      </c>
      <c r="K1" s="306"/>
      <c r="L1" s="304"/>
      <c r="M1" s="307" t="s">
        <v>3</v>
      </c>
      <c r="N1" s="299" t="s">
        <v>27</v>
      </c>
      <c r="O1" s="299"/>
      <c r="P1" s="302" t="s">
        <v>1</v>
      </c>
      <c r="Q1" s="308" t="s">
        <v>27</v>
      </c>
      <c r="R1" s="299"/>
      <c r="S1" s="300" t="s">
        <v>1</v>
      </c>
      <c r="T1" s="304"/>
      <c r="U1" s="309"/>
      <c r="V1" s="299" t="s">
        <v>5</v>
      </c>
      <c r="W1" s="310"/>
    </row>
    <row r="2" spans="1:23" ht="15.75">
      <c r="A2" s="312" t="s">
        <v>37</v>
      </c>
      <c r="B2" s="146" t="s">
        <v>7</v>
      </c>
      <c r="C2" s="146"/>
      <c r="D2" s="154" t="s">
        <v>8</v>
      </c>
      <c r="E2" s="148" t="s">
        <v>9</v>
      </c>
      <c r="F2" s="146"/>
      <c r="G2" s="313" t="s">
        <v>8</v>
      </c>
      <c r="H2" s="314" t="s">
        <v>9</v>
      </c>
      <c r="I2" s="146"/>
      <c r="J2" s="150" t="s">
        <v>8</v>
      </c>
      <c r="K2" s="151" t="s">
        <v>10</v>
      </c>
      <c r="L2" s="146"/>
      <c r="M2" s="152" t="s">
        <v>10</v>
      </c>
      <c r="N2" s="153" t="s">
        <v>11</v>
      </c>
      <c r="O2" s="146"/>
      <c r="P2" s="313" t="s">
        <v>8</v>
      </c>
      <c r="Q2" s="315" t="s">
        <v>12</v>
      </c>
      <c r="R2" s="146"/>
      <c r="S2" s="154" t="s">
        <v>8</v>
      </c>
      <c r="T2" s="148" t="s">
        <v>13</v>
      </c>
      <c r="U2" s="155"/>
      <c r="V2" s="146" t="s">
        <v>14</v>
      </c>
      <c r="W2" s="316"/>
    </row>
    <row r="3" spans="1:23" s="324" customFormat="1" ht="16.5" thickBot="1">
      <c r="A3" s="317"/>
      <c r="B3" s="158">
        <v>2012</v>
      </c>
      <c r="C3" s="158">
        <v>2011</v>
      </c>
      <c r="D3" s="318"/>
      <c r="E3" s="158">
        <v>2012</v>
      </c>
      <c r="F3" s="158">
        <v>2011</v>
      </c>
      <c r="G3" s="319"/>
      <c r="H3" s="320">
        <v>2012</v>
      </c>
      <c r="I3" s="158">
        <v>2011</v>
      </c>
      <c r="J3" s="321"/>
      <c r="K3" s="322">
        <v>2012</v>
      </c>
      <c r="L3" s="158">
        <v>2011</v>
      </c>
      <c r="M3" s="162"/>
      <c r="N3" s="158">
        <v>2012</v>
      </c>
      <c r="O3" s="158">
        <v>2011</v>
      </c>
      <c r="P3" s="319"/>
      <c r="Q3" s="320">
        <v>2012</v>
      </c>
      <c r="R3" s="158">
        <v>2011</v>
      </c>
      <c r="S3" s="318"/>
      <c r="T3" s="158">
        <v>2012</v>
      </c>
      <c r="U3" s="165">
        <v>2011</v>
      </c>
      <c r="V3" s="158">
        <v>2012</v>
      </c>
      <c r="W3" s="323">
        <v>2011</v>
      </c>
    </row>
    <row r="4" spans="1:23" ht="3.75" customHeight="1" thickTop="1">
      <c r="A4" s="325"/>
      <c r="B4" s="169"/>
      <c r="C4" s="169"/>
      <c r="D4" s="175"/>
      <c r="E4" s="171"/>
      <c r="F4" s="169"/>
      <c r="G4" s="169"/>
      <c r="H4" s="326"/>
      <c r="I4" s="169"/>
      <c r="J4" s="327"/>
      <c r="K4" s="173"/>
      <c r="L4" s="169"/>
      <c r="M4" s="174"/>
      <c r="N4" s="169"/>
      <c r="O4" s="169"/>
      <c r="P4" s="169"/>
      <c r="Q4" s="326"/>
      <c r="R4" s="169"/>
      <c r="S4" s="175"/>
      <c r="T4" s="169"/>
      <c r="U4" s="175"/>
      <c r="V4" s="169"/>
      <c r="W4" s="328"/>
    </row>
    <row r="5" spans="1:23" ht="3.75" customHeight="1">
      <c r="A5" s="329"/>
      <c r="B5" s="180"/>
      <c r="C5" s="180"/>
      <c r="D5" s="176"/>
      <c r="E5" s="182"/>
      <c r="F5" s="180"/>
      <c r="G5" s="330"/>
      <c r="H5" s="331"/>
      <c r="I5" s="180"/>
      <c r="J5" s="172"/>
      <c r="K5" s="173"/>
      <c r="L5" s="180"/>
      <c r="M5" s="184"/>
      <c r="N5" s="180"/>
      <c r="O5" s="180"/>
      <c r="P5" s="180"/>
      <c r="Q5" s="331"/>
      <c r="R5" s="180"/>
      <c r="S5" s="176"/>
      <c r="T5" s="180"/>
      <c r="U5" s="176"/>
      <c r="V5" s="180"/>
      <c r="W5" s="332"/>
    </row>
    <row r="6" spans="1:23" s="336" customFormat="1" ht="15.75">
      <c r="A6" s="333" t="s">
        <v>16</v>
      </c>
      <c r="B6" s="187">
        <v>582869</v>
      </c>
      <c r="C6" s="187">
        <v>553327</v>
      </c>
      <c r="D6" s="193">
        <v>5.338976771420878E-2</v>
      </c>
      <c r="E6" s="187">
        <v>438110</v>
      </c>
      <c r="F6" s="187">
        <v>422032</v>
      </c>
      <c r="G6" s="191">
        <v>3.8096637221822043E-2</v>
      </c>
      <c r="H6" s="334">
        <v>144759</v>
      </c>
      <c r="I6" s="187">
        <v>131295</v>
      </c>
      <c r="J6" s="189">
        <v>0.10254769793213755</v>
      </c>
      <c r="K6" s="190">
        <v>0.71184738872578246</v>
      </c>
      <c r="L6" s="191">
        <v>0.71365940127180261</v>
      </c>
      <c r="M6" s="192">
        <v>-0.2</v>
      </c>
      <c r="N6" s="187">
        <v>858557</v>
      </c>
      <c r="O6" s="187">
        <v>829365</v>
      </c>
      <c r="P6" s="191">
        <v>3.5198012937608894E-2</v>
      </c>
      <c r="Q6" s="334">
        <v>1206097</v>
      </c>
      <c r="R6" s="187">
        <v>1162130</v>
      </c>
      <c r="S6" s="193">
        <v>3.7833116776952662E-2</v>
      </c>
      <c r="T6" s="187">
        <v>1538433</v>
      </c>
      <c r="U6" s="194">
        <v>1469690</v>
      </c>
      <c r="V6" s="195">
        <v>2.6394146883776628</v>
      </c>
      <c r="W6" s="335">
        <v>2.6560966661666607</v>
      </c>
    </row>
    <row r="7" spans="1:23" s="341" customFormat="1" ht="3" customHeight="1">
      <c r="A7" s="337"/>
      <c r="B7" s="203"/>
      <c r="C7" s="203"/>
      <c r="D7" s="209"/>
      <c r="E7" s="203"/>
      <c r="F7" s="203"/>
      <c r="G7" s="205"/>
      <c r="H7" s="338"/>
      <c r="I7" s="203"/>
      <c r="J7" s="206"/>
      <c r="K7" s="207"/>
      <c r="L7" s="205"/>
      <c r="M7" s="208"/>
      <c r="N7" s="205"/>
      <c r="O7" s="203"/>
      <c r="P7" s="205"/>
      <c r="Q7" s="339"/>
      <c r="R7" s="203"/>
      <c r="S7" s="209"/>
      <c r="T7" s="203"/>
      <c r="U7" s="210"/>
      <c r="V7" s="203"/>
      <c r="W7" s="340"/>
    </row>
    <row r="8" spans="1:23" s="336" customFormat="1" ht="15.75">
      <c r="A8" s="342" t="s">
        <v>30</v>
      </c>
      <c r="B8" s="187">
        <v>554966</v>
      </c>
      <c r="C8" s="187">
        <v>529152</v>
      </c>
      <c r="D8" s="193">
        <v>4.8783714320270927E-2</v>
      </c>
      <c r="E8" s="187">
        <v>430992</v>
      </c>
      <c r="F8" s="187">
        <v>414795</v>
      </c>
      <c r="G8" s="191">
        <v>3.9048204534770189E-2</v>
      </c>
      <c r="H8" s="334">
        <v>123974</v>
      </c>
      <c r="I8" s="187">
        <v>114357</v>
      </c>
      <c r="J8" s="189">
        <v>8.4096294936033655E-2</v>
      </c>
      <c r="K8" s="190">
        <v>0.72949132427386276</v>
      </c>
      <c r="L8" s="191">
        <v>0.73692199917250678</v>
      </c>
      <c r="M8" s="192">
        <v>-0.70000000000000007</v>
      </c>
      <c r="N8" s="187">
        <v>831046</v>
      </c>
      <c r="O8" s="187">
        <v>806836</v>
      </c>
      <c r="P8" s="191">
        <v>3.0006097893500044E-2</v>
      </c>
      <c r="Q8" s="334">
        <v>1139213</v>
      </c>
      <c r="R8" s="187">
        <v>1094873</v>
      </c>
      <c r="S8" s="193">
        <v>4.0497847695577481E-2</v>
      </c>
      <c r="T8" s="187">
        <v>1479161</v>
      </c>
      <c r="U8" s="194">
        <v>1419789</v>
      </c>
      <c r="V8" s="195">
        <v>2.6653182357117373</v>
      </c>
      <c r="W8" s="335">
        <v>2.6831401941219157</v>
      </c>
    </row>
    <row r="9" spans="1:23" s="341" customFormat="1" ht="3" customHeight="1">
      <c r="A9" s="343"/>
      <c r="B9" s="203"/>
      <c r="C9" s="203"/>
      <c r="D9" s="209"/>
      <c r="E9" s="203"/>
      <c r="F9" s="203"/>
      <c r="G9" s="205"/>
      <c r="H9" s="338"/>
      <c r="I9" s="203"/>
      <c r="J9" s="206"/>
      <c r="K9" s="207"/>
      <c r="L9" s="205"/>
      <c r="M9" s="208"/>
      <c r="N9" s="205"/>
      <c r="O9" s="203"/>
      <c r="P9" s="205"/>
      <c r="Q9" s="339"/>
      <c r="R9" s="203"/>
      <c r="S9" s="209"/>
      <c r="T9" s="203"/>
      <c r="U9" s="210"/>
      <c r="V9" s="203"/>
      <c r="W9" s="340"/>
    </row>
    <row r="10" spans="1:23" s="341" customFormat="1">
      <c r="A10" s="344" t="s">
        <v>31</v>
      </c>
      <c r="B10" s="214">
        <v>353854</v>
      </c>
      <c r="C10" s="214">
        <v>349743</v>
      </c>
      <c r="D10" s="220">
        <v>1.175434533357351E-2</v>
      </c>
      <c r="E10" s="214">
        <v>307769</v>
      </c>
      <c r="F10" s="214">
        <v>305913</v>
      </c>
      <c r="G10" s="218">
        <v>6.067084432502051E-3</v>
      </c>
      <c r="H10" s="345">
        <v>46085</v>
      </c>
      <c r="I10" s="214">
        <v>43830</v>
      </c>
      <c r="J10" s="216">
        <v>5.1448779374857402E-2</v>
      </c>
      <c r="K10" s="217">
        <v>0.80509831287713973</v>
      </c>
      <c r="L10" s="218">
        <v>0.82821670641100764</v>
      </c>
      <c r="M10" s="219">
        <v>-2.2999999999999998</v>
      </c>
      <c r="N10" s="214">
        <v>529551</v>
      </c>
      <c r="O10" s="214">
        <v>528606</v>
      </c>
      <c r="P10" s="218">
        <v>1.7877209112268874E-3</v>
      </c>
      <c r="Q10" s="345">
        <v>657747</v>
      </c>
      <c r="R10" s="214">
        <v>638246</v>
      </c>
      <c r="S10" s="220">
        <v>3.0554049692438339E-2</v>
      </c>
      <c r="T10" s="214">
        <v>884545</v>
      </c>
      <c r="U10" s="221">
        <v>871069</v>
      </c>
      <c r="V10" s="222">
        <v>2.4997456578136745</v>
      </c>
      <c r="W10" s="346">
        <v>2.4905973815058484</v>
      </c>
    </row>
    <row r="11" spans="1:23" s="341" customFormat="1" ht="3" customHeight="1">
      <c r="A11" s="347"/>
      <c r="B11" s="214"/>
      <c r="C11" s="214"/>
      <c r="D11" s="220"/>
      <c r="E11" s="214"/>
      <c r="F11" s="214"/>
      <c r="G11" s="218"/>
      <c r="H11" s="345"/>
      <c r="I11" s="214"/>
      <c r="J11" s="216"/>
      <c r="K11" s="217"/>
      <c r="L11" s="218"/>
      <c r="M11" s="219"/>
      <c r="N11" s="214"/>
      <c r="O11" s="214"/>
      <c r="P11" s="218"/>
      <c r="Q11" s="345"/>
      <c r="R11" s="214"/>
      <c r="S11" s="220"/>
      <c r="T11" s="214"/>
      <c r="U11" s="221"/>
      <c r="V11" s="214"/>
      <c r="W11" s="348"/>
    </row>
    <row r="12" spans="1:23" s="341" customFormat="1">
      <c r="A12" s="344" t="s">
        <v>32</v>
      </c>
      <c r="B12" s="214">
        <v>201112</v>
      </c>
      <c r="C12" s="214">
        <v>179409</v>
      </c>
      <c r="D12" s="220">
        <v>0.12096940510230814</v>
      </c>
      <c r="E12" s="214">
        <v>123223</v>
      </c>
      <c r="F12" s="214">
        <v>108882</v>
      </c>
      <c r="G12" s="218">
        <v>0.13171139398615014</v>
      </c>
      <c r="H12" s="345">
        <v>77889</v>
      </c>
      <c r="I12" s="214">
        <v>70527</v>
      </c>
      <c r="J12" s="216">
        <v>0.10438555446850142</v>
      </c>
      <c r="K12" s="217">
        <v>0.65554778408659764</v>
      </c>
      <c r="L12" s="218">
        <v>0.67416566739777561</v>
      </c>
      <c r="M12" s="219">
        <v>-1.9</v>
      </c>
      <c r="N12" s="214">
        <v>301495</v>
      </c>
      <c r="O12" s="214">
        <v>278230</v>
      </c>
      <c r="P12" s="218">
        <v>8.3617870107465048E-2</v>
      </c>
      <c r="Q12" s="345">
        <v>481466</v>
      </c>
      <c r="R12" s="214">
        <v>456627</v>
      </c>
      <c r="S12" s="220">
        <v>5.4396695771384521E-2</v>
      </c>
      <c r="T12" s="214">
        <v>594616</v>
      </c>
      <c r="U12" s="221">
        <v>548720</v>
      </c>
      <c r="V12" s="222">
        <v>2.9566410756195554</v>
      </c>
      <c r="W12" s="346">
        <v>3.0584864750374843</v>
      </c>
    </row>
    <row r="13" spans="1:23" s="341" customFormat="1" ht="3" customHeight="1">
      <c r="A13" s="349"/>
      <c r="B13" s="203"/>
      <c r="C13" s="203"/>
      <c r="D13" s="209"/>
      <c r="E13" s="203"/>
      <c r="F13" s="203"/>
      <c r="G13" s="205"/>
      <c r="H13" s="339"/>
      <c r="I13" s="203"/>
      <c r="J13" s="206"/>
      <c r="K13" s="207"/>
      <c r="L13" s="205"/>
      <c r="M13" s="208"/>
      <c r="N13" s="203"/>
      <c r="O13" s="203"/>
      <c r="P13" s="205"/>
      <c r="Q13" s="339"/>
      <c r="R13" s="203"/>
      <c r="S13" s="209"/>
      <c r="T13" s="203"/>
      <c r="U13" s="210"/>
      <c r="V13" s="203"/>
      <c r="W13" s="340"/>
    </row>
    <row r="14" spans="1:23" s="336" customFormat="1" ht="15.75">
      <c r="A14" s="342" t="s">
        <v>33</v>
      </c>
      <c r="B14" s="187">
        <v>27903</v>
      </c>
      <c r="C14" s="187">
        <v>24175</v>
      </c>
      <c r="D14" s="193">
        <v>0.15420889348500516</v>
      </c>
      <c r="E14" s="187">
        <v>7118</v>
      </c>
      <c r="F14" s="187">
        <v>7237</v>
      </c>
      <c r="G14" s="191">
        <v>-1.6443277601215972E-2</v>
      </c>
      <c r="H14" s="334">
        <v>20785</v>
      </c>
      <c r="I14" s="187">
        <v>16938</v>
      </c>
      <c r="J14" s="189">
        <v>0.22712244656984296</v>
      </c>
      <c r="K14" s="190">
        <v>0.41132408348782967</v>
      </c>
      <c r="L14" s="191">
        <v>0.33496885082593636</v>
      </c>
      <c r="M14" s="192">
        <v>7.6</v>
      </c>
      <c r="N14" s="187">
        <v>27511</v>
      </c>
      <c r="O14" s="187">
        <v>22529</v>
      </c>
      <c r="P14" s="191">
        <v>0.22113720094100936</v>
      </c>
      <c r="Q14" s="334">
        <v>66884</v>
      </c>
      <c r="R14" s="187">
        <v>67257</v>
      </c>
      <c r="S14" s="193">
        <v>-5.5458911340083563E-3</v>
      </c>
      <c r="T14" s="187">
        <v>59272</v>
      </c>
      <c r="U14" s="194">
        <v>49901</v>
      </c>
      <c r="V14" s="195">
        <v>2.124216034118195</v>
      </c>
      <c r="W14" s="335">
        <v>2.0641571871768356</v>
      </c>
    </row>
    <row r="15" spans="1:23" ht="3" customHeight="1">
      <c r="A15" s="350"/>
      <c r="B15" s="228"/>
      <c r="C15" s="228"/>
      <c r="D15" s="235"/>
      <c r="E15" s="228"/>
      <c r="F15" s="228"/>
      <c r="G15" s="233"/>
      <c r="H15" s="351"/>
      <c r="I15" s="228"/>
      <c r="J15" s="231"/>
      <c r="K15" s="232"/>
      <c r="L15" s="233"/>
      <c r="M15" s="234"/>
      <c r="N15" s="228"/>
      <c r="O15" s="228"/>
      <c r="P15" s="233"/>
      <c r="Q15" s="351"/>
      <c r="R15" s="228"/>
      <c r="S15" s="235"/>
      <c r="T15" s="228"/>
      <c r="U15" s="236"/>
      <c r="V15" s="237"/>
      <c r="W15" s="352"/>
    </row>
    <row r="16" spans="1:23">
      <c r="A16" s="353"/>
      <c r="B16" s="354"/>
      <c r="C16" s="354"/>
      <c r="D16" s="355"/>
      <c r="E16" s="356"/>
      <c r="F16" s="354"/>
      <c r="G16" s="354"/>
      <c r="H16" s="357"/>
      <c r="I16" s="354"/>
      <c r="J16" s="358"/>
      <c r="K16" s="359"/>
      <c r="L16" s="354"/>
      <c r="M16" s="360"/>
      <c r="N16" s="356"/>
      <c r="O16" s="354"/>
      <c r="P16" s="354"/>
      <c r="Q16" s="357"/>
      <c r="R16" s="354"/>
      <c r="S16" s="355"/>
      <c r="T16" s="356"/>
      <c r="U16" s="355"/>
      <c r="V16" s="354"/>
      <c r="W16" s="361"/>
    </row>
    <row r="17" spans="1:23" ht="3" customHeight="1">
      <c r="A17" s="362"/>
      <c r="B17" s="249"/>
      <c r="C17" s="249"/>
      <c r="D17" s="255"/>
      <c r="E17" s="249"/>
      <c r="F17" s="249"/>
      <c r="G17" s="253"/>
      <c r="H17" s="363"/>
      <c r="I17" s="249"/>
      <c r="J17" s="251"/>
      <c r="K17" s="252"/>
      <c r="L17" s="253"/>
      <c r="M17" s="254"/>
      <c r="N17" s="249"/>
      <c r="O17" s="249"/>
      <c r="P17" s="253"/>
      <c r="Q17" s="363"/>
      <c r="R17" s="249"/>
      <c r="S17" s="255"/>
      <c r="T17" s="249"/>
      <c r="U17" s="256"/>
      <c r="V17" s="257"/>
      <c r="W17" s="364"/>
    </row>
    <row r="18" spans="1:23" s="296" customFormat="1" ht="15.75">
      <c r="A18" s="365" t="s">
        <v>34</v>
      </c>
      <c r="B18" s="249">
        <v>524769</v>
      </c>
      <c r="C18" s="249">
        <v>498215</v>
      </c>
      <c r="D18" s="255">
        <v>5.3298274841183026E-2</v>
      </c>
      <c r="E18" s="249">
        <v>406684</v>
      </c>
      <c r="F18" s="249">
        <v>389928</v>
      </c>
      <c r="G18" s="253">
        <v>4.2972035863031124E-2</v>
      </c>
      <c r="H18" s="363">
        <v>118085</v>
      </c>
      <c r="I18" s="249">
        <v>108287</v>
      </c>
      <c r="J18" s="251">
        <v>9.0481775282351531E-2</v>
      </c>
      <c r="K18" s="252">
        <v>0.73773031239912612</v>
      </c>
      <c r="L18" s="253">
        <v>0.74285284911110627</v>
      </c>
      <c r="M18" s="254">
        <v>-0.5</v>
      </c>
      <c r="N18" s="249">
        <v>806759</v>
      </c>
      <c r="O18" s="249">
        <v>781008</v>
      </c>
      <c r="P18" s="253">
        <v>3.2971493249749045E-2</v>
      </c>
      <c r="Q18" s="363">
        <v>1093569</v>
      </c>
      <c r="R18" s="249">
        <v>1051363</v>
      </c>
      <c r="S18" s="255">
        <v>4.0144079637575221E-2</v>
      </c>
      <c r="T18" s="249">
        <v>1433910</v>
      </c>
      <c r="U18" s="256">
        <v>1373646</v>
      </c>
      <c r="V18" s="257">
        <v>2.7324594250041447</v>
      </c>
      <c r="W18" s="364">
        <v>2.7571349718495028</v>
      </c>
    </row>
    <row r="19" spans="1:23" ht="3" customHeight="1">
      <c r="A19" s="329"/>
      <c r="B19" s="228"/>
      <c r="C19" s="228"/>
      <c r="D19" s="235"/>
      <c r="E19" s="228"/>
      <c r="F19" s="228"/>
      <c r="G19" s="233"/>
      <c r="H19" s="351"/>
      <c r="I19" s="260"/>
      <c r="J19" s="231"/>
      <c r="K19" s="232"/>
      <c r="L19" s="233"/>
      <c r="M19" s="234"/>
      <c r="N19" s="228"/>
      <c r="O19" s="228"/>
      <c r="P19" s="233"/>
      <c r="Q19" s="351"/>
      <c r="R19" s="228"/>
      <c r="S19" s="235"/>
      <c r="T19" s="228"/>
      <c r="U19" s="236"/>
      <c r="V19" s="228"/>
      <c r="W19" s="352"/>
    </row>
    <row r="20" spans="1:23">
      <c r="A20" s="366" t="s">
        <v>22</v>
      </c>
      <c r="B20" s="262">
        <v>329139</v>
      </c>
      <c r="C20" s="262">
        <v>324375</v>
      </c>
      <c r="D20" s="268">
        <v>1.4686705202312139E-2</v>
      </c>
      <c r="E20" s="214">
        <v>285336</v>
      </c>
      <c r="F20" s="214">
        <v>282737</v>
      </c>
      <c r="G20" s="266">
        <v>9.1922882396007592E-3</v>
      </c>
      <c r="H20" s="345">
        <v>43803</v>
      </c>
      <c r="I20" s="214">
        <v>41638</v>
      </c>
      <c r="J20" s="264">
        <v>5.1995773091887215E-2</v>
      </c>
      <c r="K20" s="265">
        <v>0.81982102138969548</v>
      </c>
      <c r="L20" s="266">
        <v>0.83899030422397436</v>
      </c>
      <c r="M20" s="267">
        <v>-1.9</v>
      </c>
      <c r="N20" s="214">
        <v>510182</v>
      </c>
      <c r="O20" s="214">
        <v>507767</v>
      </c>
      <c r="P20" s="266">
        <v>4.7561184559059572E-3</v>
      </c>
      <c r="Q20" s="345">
        <v>622309</v>
      </c>
      <c r="R20" s="214">
        <v>605212</v>
      </c>
      <c r="S20" s="268">
        <v>2.8249605097056898E-2</v>
      </c>
      <c r="T20" s="214">
        <v>848471</v>
      </c>
      <c r="U20" s="221">
        <v>833903</v>
      </c>
      <c r="V20" s="269">
        <v>2.5778500876529371</v>
      </c>
      <c r="W20" s="367">
        <v>2.5707992292870907</v>
      </c>
    </row>
    <row r="21" spans="1:23">
      <c r="A21" s="366" t="s">
        <v>23</v>
      </c>
      <c r="B21" s="262">
        <v>195630</v>
      </c>
      <c r="C21" s="214">
        <v>173840</v>
      </c>
      <c r="D21" s="268">
        <v>0.12534514496088356</v>
      </c>
      <c r="E21" s="214">
        <v>121348</v>
      </c>
      <c r="F21" s="214">
        <v>107191</v>
      </c>
      <c r="G21" s="266">
        <v>0.1320726553535278</v>
      </c>
      <c r="H21" s="345">
        <v>74282</v>
      </c>
      <c r="I21" s="214">
        <v>66649</v>
      </c>
      <c r="J21" s="264">
        <v>0.11452534921754265</v>
      </c>
      <c r="K21" s="265">
        <v>0.62932775962313792</v>
      </c>
      <c r="L21" s="266">
        <v>0.61244063108678448</v>
      </c>
      <c r="M21" s="267">
        <v>1.7000000000000002</v>
      </c>
      <c r="N21" s="214">
        <v>296577</v>
      </c>
      <c r="O21" s="214">
        <v>273241</v>
      </c>
      <c r="P21" s="266">
        <v>8.5404459799224855E-2</v>
      </c>
      <c r="Q21" s="345">
        <v>471260</v>
      </c>
      <c r="R21" s="214">
        <v>446151</v>
      </c>
      <c r="S21" s="268">
        <v>5.6279152125625627E-2</v>
      </c>
      <c r="T21" s="214">
        <v>585439</v>
      </c>
      <c r="U21" s="221">
        <v>539743</v>
      </c>
      <c r="V21" s="269">
        <v>2.9925829371773247</v>
      </c>
      <c r="W21" s="367">
        <v>3.1048262770363553</v>
      </c>
    </row>
    <row r="22" spans="1:23" ht="3" customHeight="1">
      <c r="A22" s="329"/>
      <c r="B22" s="228"/>
      <c r="C22" s="228"/>
      <c r="D22" s="235"/>
      <c r="E22" s="228"/>
      <c r="F22" s="228"/>
      <c r="G22" s="233"/>
      <c r="H22" s="351"/>
      <c r="I22" s="260"/>
      <c r="J22" s="231"/>
      <c r="K22" s="232"/>
      <c r="L22" s="233"/>
      <c r="M22" s="234"/>
      <c r="N22" s="228"/>
      <c r="O22" s="228"/>
      <c r="P22" s="233"/>
      <c r="Q22" s="351"/>
      <c r="R22" s="228"/>
      <c r="S22" s="235"/>
      <c r="T22" s="228"/>
      <c r="U22" s="236"/>
      <c r="V22" s="228"/>
      <c r="W22" s="352"/>
    </row>
    <row r="23" spans="1:23" ht="3" customHeight="1">
      <c r="A23" s="329"/>
      <c r="B23" s="228"/>
      <c r="C23" s="228"/>
      <c r="D23" s="235"/>
      <c r="E23" s="228"/>
      <c r="F23" s="228"/>
      <c r="G23" s="233"/>
      <c r="H23" s="351"/>
      <c r="I23" s="260"/>
      <c r="J23" s="231"/>
      <c r="K23" s="232"/>
      <c r="L23" s="233"/>
      <c r="M23" s="234"/>
      <c r="N23" s="228"/>
      <c r="O23" s="228"/>
      <c r="P23" s="233"/>
      <c r="Q23" s="351"/>
      <c r="R23" s="228"/>
      <c r="S23" s="235"/>
      <c r="T23" s="228"/>
      <c r="U23" s="236"/>
      <c r="V23" s="228"/>
      <c r="W23" s="352"/>
    </row>
    <row r="24" spans="1:23" s="296" customFormat="1" ht="15.75">
      <c r="A24" s="365" t="s">
        <v>35</v>
      </c>
      <c r="B24" s="249">
        <v>30197</v>
      </c>
      <c r="C24" s="249">
        <v>30937</v>
      </c>
      <c r="D24" s="255">
        <v>-2.3919578498238354E-2</v>
      </c>
      <c r="E24" s="249">
        <v>24308</v>
      </c>
      <c r="F24" s="249">
        <v>24867</v>
      </c>
      <c r="G24" s="253">
        <v>-2.2479591426388387E-2</v>
      </c>
      <c r="H24" s="363">
        <v>5889</v>
      </c>
      <c r="I24" s="249">
        <v>6070</v>
      </c>
      <c r="J24" s="251">
        <v>-2.9818780889621088E-2</v>
      </c>
      <c r="K24" s="252">
        <v>0.53209622294277448</v>
      </c>
      <c r="L24" s="253">
        <v>0.59361066421512299</v>
      </c>
      <c r="M24" s="254">
        <v>-6.2</v>
      </c>
      <c r="N24" s="249">
        <v>24287</v>
      </c>
      <c r="O24" s="249">
        <v>25828</v>
      </c>
      <c r="P24" s="253">
        <v>-5.9663930617934027E-2</v>
      </c>
      <c r="Q24" s="363">
        <v>45644</v>
      </c>
      <c r="R24" s="249">
        <v>43510</v>
      </c>
      <c r="S24" s="255">
        <v>4.9046196276717996E-2</v>
      </c>
      <c r="T24" s="249">
        <v>45251</v>
      </c>
      <c r="U24" s="256">
        <v>46143</v>
      </c>
      <c r="V24" s="257">
        <v>1.4985263436765242</v>
      </c>
      <c r="W24" s="364">
        <v>1.4915150143840707</v>
      </c>
    </row>
    <row r="25" spans="1:23" ht="3" customHeight="1">
      <c r="A25" s="329"/>
      <c r="B25" s="228"/>
      <c r="C25" s="228"/>
      <c r="D25" s="235"/>
      <c r="E25" s="228"/>
      <c r="F25" s="228"/>
      <c r="G25" s="233"/>
      <c r="H25" s="351"/>
      <c r="I25" s="260"/>
      <c r="J25" s="231"/>
      <c r="K25" s="232"/>
      <c r="L25" s="233"/>
      <c r="M25" s="234"/>
      <c r="N25" s="228"/>
      <c r="O25" s="228"/>
      <c r="P25" s="233"/>
      <c r="Q25" s="351"/>
      <c r="R25" s="228"/>
      <c r="S25" s="235"/>
      <c r="T25" s="228"/>
      <c r="U25" s="236"/>
      <c r="V25" s="228"/>
      <c r="W25" s="352"/>
    </row>
    <row r="26" spans="1:23">
      <c r="A26" s="366" t="s">
        <v>22</v>
      </c>
      <c r="B26" s="262">
        <v>24715</v>
      </c>
      <c r="C26" s="262">
        <v>25368</v>
      </c>
      <c r="D26" s="268">
        <v>-2.5741091138442133E-2</v>
      </c>
      <c r="E26" s="214">
        <v>22433</v>
      </c>
      <c r="F26" s="214">
        <v>23176</v>
      </c>
      <c r="G26" s="266">
        <v>-3.2059026579219885E-2</v>
      </c>
      <c r="H26" s="345">
        <v>2282</v>
      </c>
      <c r="I26" s="214">
        <v>2192</v>
      </c>
      <c r="J26" s="264">
        <v>4.105839416058394E-2</v>
      </c>
      <c r="K26" s="265">
        <v>0.54656018962695407</v>
      </c>
      <c r="L26" s="266">
        <v>0.63083489737845855</v>
      </c>
      <c r="M26" s="267">
        <v>-8.4</v>
      </c>
      <c r="N26" s="214">
        <v>19369</v>
      </c>
      <c r="O26" s="214">
        <v>20839</v>
      </c>
      <c r="P26" s="266">
        <v>-7.0540812898891497E-2</v>
      </c>
      <c r="Q26" s="345">
        <v>35438</v>
      </c>
      <c r="R26" s="214">
        <v>33034</v>
      </c>
      <c r="S26" s="268">
        <v>7.2773506084640074E-2</v>
      </c>
      <c r="T26" s="214">
        <v>36074</v>
      </c>
      <c r="U26" s="221">
        <v>37166</v>
      </c>
      <c r="V26" s="269">
        <v>1.4595994335423832</v>
      </c>
      <c r="W26" s="367">
        <v>1.4650741091138442</v>
      </c>
    </row>
    <row r="27" spans="1:23">
      <c r="A27" s="366" t="s">
        <v>23</v>
      </c>
      <c r="B27" s="262">
        <v>5482</v>
      </c>
      <c r="C27" s="262">
        <v>5569</v>
      </c>
      <c r="D27" s="268">
        <v>-1.5622194289818639E-2</v>
      </c>
      <c r="E27" s="214">
        <v>1875</v>
      </c>
      <c r="F27" s="214">
        <v>1691</v>
      </c>
      <c r="G27" s="266">
        <v>0.10881135422826729</v>
      </c>
      <c r="H27" s="345">
        <v>3607</v>
      </c>
      <c r="I27" s="214">
        <v>3878</v>
      </c>
      <c r="J27" s="264">
        <v>-6.9881382155750391E-2</v>
      </c>
      <c r="K27" s="265">
        <v>0.48187340779933374</v>
      </c>
      <c r="L27" s="266">
        <v>0.47623138602520043</v>
      </c>
      <c r="M27" s="267">
        <v>0.6</v>
      </c>
      <c r="N27" s="214">
        <v>4918</v>
      </c>
      <c r="O27" s="214">
        <v>4989</v>
      </c>
      <c r="P27" s="266">
        <v>-1.4231308879534978E-2</v>
      </c>
      <c r="Q27" s="345">
        <v>10206</v>
      </c>
      <c r="R27" s="214">
        <v>10476</v>
      </c>
      <c r="S27" s="268">
        <v>-2.5773195876288658E-2</v>
      </c>
      <c r="T27" s="214">
        <v>9177</v>
      </c>
      <c r="U27" s="221">
        <v>8977</v>
      </c>
      <c r="V27" s="269">
        <v>1.6740240788033565</v>
      </c>
      <c r="W27" s="367">
        <v>1.6119590590770336</v>
      </c>
    </row>
    <row r="28" spans="1:23" ht="3" customHeight="1">
      <c r="A28" s="329"/>
      <c r="B28" s="182"/>
      <c r="C28" s="182"/>
      <c r="D28" s="235"/>
      <c r="E28" s="182">
        <f>'[1]TABLA-JAN-06'!E28</f>
        <v>0</v>
      </c>
      <c r="F28" s="182">
        <f>'[1]TABLA-JAN-06'!F28</f>
        <v>0</v>
      </c>
      <c r="G28" s="368"/>
      <c r="H28" s="369"/>
      <c r="I28" s="182"/>
      <c r="J28" s="370"/>
      <c r="K28" s="371"/>
      <c r="L28" s="372"/>
      <c r="M28" s="234"/>
      <c r="N28" s="182"/>
      <c r="O28" s="182"/>
      <c r="P28" s="368"/>
      <c r="Q28" s="369"/>
      <c r="R28" s="182"/>
      <c r="S28" s="373"/>
      <c r="T28" s="182"/>
      <c r="U28" s="374"/>
      <c r="V28" s="237"/>
      <c r="W28" s="352"/>
    </row>
    <row r="29" spans="1:23" ht="3" customHeight="1" thickBot="1">
      <c r="A29" s="375"/>
      <c r="B29" s="376"/>
      <c r="C29" s="377"/>
      <c r="D29" s="378"/>
      <c r="E29" s="377"/>
      <c r="F29" s="377"/>
      <c r="G29" s="379"/>
      <c r="H29" s="380"/>
      <c r="I29" s="376"/>
      <c r="J29" s="381"/>
      <c r="K29" s="382"/>
      <c r="L29" s="383"/>
      <c r="M29" s="384"/>
      <c r="N29" s="383"/>
      <c r="O29" s="377"/>
      <c r="P29" s="379"/>
      <c r="Q29" s="385"/>
      <c r="R29" s="377"/>
      <c r="S29" s="386"/>
      <c r="T29" s="377"/>
      <c r="U29" s="387"/>
      <c r="V29" s="388"/>
      <c r="W29" s="389"/>
    </row>
    <row r="30" spans="1:23" ht="16.5" thickTop="1">
      <c r="A30" s="296"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2012
AS OF MARCH</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969" t="s">
        <v>38</v>
      </c>
      <c r="B1" s="969"/>
      <c r="C1" s="969"/>
      <c r="D1" s="969"/>
      <c r="E1" s="969"/>
      <c r="F1" s="969"/>
      <c r="G1" s="969"/>
      <c r="H1" s="969"/>
      <c r="I1" s="969"/>
      <c r="J1" s="969"/>
      <c r="K1" s="969"/>
      <c r="L1" s="969"/>
      <c r="M1" s="969"/>
      <c r="N1" s="969"/>
      <c r="O1" s="969"/>
      <c r="P1" s="969"/>
      <c r="Q1" s="969"/>
      <c r="R1" s="969"/>
      <c r="S1" s="969"/>
      <c r="T1" s="969"/>
      <c r="U1" s="969"/>
      <c r="V1" s="969"/>
      <c r="W1" s="969"/>
      <c r="X1" s="969"/>
      <c r="Y1" s="969"/>
      <c r="Z1" s="969"/>
    </row>
    <row r="2" spans="1:26" s="391" customFormat="1" ht="15" customHeight="1">
      <c r="A2" s="970"/>
      <c r="B2" s="970"/>
      <c r="C2" s="970"/>
      <c r="D2" s="970"/>
      <c r="E2" s="970"/>
      <c r="F2" s="970"/>
      <c r="G2" s="970"/>
      <c r="H2" s="970"/>
      <c r="I2" s="970"/>
      <c r="J2" s="970"/>
      <c r="K2" s="970"/>
      <c r="L2" s="970"/>
      <c r="M2" s="970"/>
      <c r="N2" s="970"/>
      <c r="O2" s="970"/>
      <c r="P2" s="970"/>
      <c r="Q2" s="970"/>
      <c r="R2" s="970"/>
      <c r="S2" s="970"/>
      <c r="T2" s="970"/>
      <c r="U2" s="970"/>
      <c r="V2" s="970"/>
      <c r="W2" s="970"/>
      <c r="X2" s="970"/>
      <c r="Y2" s="970"/>
      <c r="Z2" s="970"/>
    </row>
    <row r="3" spans="1:26" s="391" customFormat="1" ht="15" customHeight="1">
      <c r="A3" s="392"/>
      <c r="B3" s="392"/>
      <c r="C3" s="392"/>
      <c r="D3" s="392"/>
      <c r="E3" s="392"/>
      <c r="F3" s="392"/>
      <c r="G3" s="392"/>
      <c r="H3" s="392"/>
      <c r="I3" s="392"/>
      <c r="J3" s="392"/>
      <c r="K3" s="392"/>
      <c r="L3" s="392"/>
      <c r="M3" s="392"/>
      <c r="N3" s="392"/>
      <c r="O3" s="392"/>
      <c r="P3" s="392"/>
      <c r="Q3" s="392"/>
      <c r="R3" s="392"/>
      <c r="S3" s="392"/>
      <c r="T3" s="392"/>
      <c r="U3" s="392"/>
      <c r="V3" s="392"/>
      <c r="W3" s="392"/>
      <c r="X3" s="392"/>
      <c r="Y3" s="392"/>
      <c r="Z3" s="392"/>
    </row>
    <row r="4" spans="1:26" ht="24" thickBot="1">
      <c r="A4" s="971" t="s">
        <v>39</v>
      </c>
      <c r="B4" s="971"/>
      <c r="C4" s="971"/>
      <c r="D4" s="971"/>
      <c r="E4" s="971"/>
      <c r="F4" s="971"/>
      <c r="G4" s="971"/>
      <c r="H4" s="971"/>
      <c r="I4" s="971"/>
      <c r="J4" s="971"/>
      <c r="K4" s="971"/>
      <c r="L4" s="971"/>
      <c r="M4" s="971"/>
      <c r="N4" s="971"/>
      <c r="O4" s="971"/>
      <c r="P4" s="971"/>
      <c r="Q4" s="971"/>
      <c r="R4" s="971"/>
      <c r="S4" s="971"/>
      <c r="T4" s="971"/>
      <c r="U4" s="971"/>
      <c r="V4" s="971"/>
      <c r="W4" s="971"/>
      <c r="X4" s="971"/>
      <c r="Y4" s="971"/>
      <c r="Z4" s="971"/>
    </row>
    <row r="5" spans="1:26" ht="15">
      <c r="A5" s="393"/>
      <c r="B5" s="394"/>
      <c r="C5" s="953" t="s">
        <v>40</v>
      </c>
      <c r="D5" s="953"/>
      <c r="E5" s="395" t="s">
        <v>41</v>
      </c>
      <c r="F5" s="953" t="s">
        <v>42</v>
      </c>
      <c r="G5" s="953"/>
      <c r="H5" s="395" t="s">
        <v>41</v>
      </c>
      <c r="I5" s="953" t="s">
        <v>43</v>
      </c>
      <c r="J5" s="953"/>
      <c r="K5" s="396" t="s">
        <v>41</v>
      </c>
      <c r="L5" s="397"/>
      <c r="M5" s="954" t="s">
        <v>44</v>
      </c>
      <c r="N5" s="954"/>
      <c r="O5" s="395" t="s">
        <v>45</v>
      </c>
      <c r="P5" s="953" t="s">
        <v>46</v>
      </c>
      <c r="Q5" s="953"/>
      <c r="R5" s="395" t="s">
        <v>41</v>
      </c>
      <c r="S5" s="953" t="s">
        <v>47</v>
      </c>
      <c r="T5" s="953"/>
      <c r="U5" s="395" t="s">
        <v>41</v>
      </c>
      <c r="V5" s="953" t="s">
        <v>48</v>
      </c>
      <c r="W5" s="953"/>
      <c r="X5" s="395" t="s">
        <v>41</v>
      </c>
      <c r="Y5" s="955" t="s">
        <v>49</v>
      </c>
      <c r="Z5" s="956"/>
    </row>
    <row r="6" spans="1:26" ht="30.75" thickBot="1">
      <c r="A6" s="398" t="s">
        <v>50</v>
      </c>
      <c r="B6" s="399" t="s">
        <v>51</v>
      </c>
      <c r="C6" s="400">
        <v>2012</v>
      </c>
      <c r="D6" s="400">
        <v>2011</v>
      </c>
      <c r="E6" s="401" t="s">
        <v>52</v>
      </c>
      <c r="F6" s="400">
        <v>2012</v>
      </c>
      <c r="G6" s="400">
        <v>2011</v>
      </c>
      <c r="H6" s="401" t="s">
        <v>52</v>
      </c>
      <c r="I6" s="400">
        <v>2012</v>
      </c>
      <c r="J6" s="400">
        <v>2011</v>
      </c>
      <c r="K6" s="401" t="s">
        <v>52</v>
      </c>
      <c r="L6" s="402"/>
      <c r="M6" s="403">
        <v>2012</v>
      </c>
      <c r="N6" s="400">
        <v>2011</v>
      </c>
      <c r="O6" s="401" t="s">
        <v>52</v>
      </c>
      <c r="P6" s="400">
        <v>2012</v>
      </c>
      <c r="Q6" s="400">
        <v>2011</v>
      </c>
      <c r="R6" s="401" t="s">
        <v>52</v>
      </c>
      <c r="S6" s="400">
        <v>2012</v>
      </c>
      <c r="T6" s="400">
        <v>2011</v>
      </c>
      <c r="U6" s="401" t="s">
        <v>52</v>
      </c>
      <c r="V6" s="400">
        <v>2012</v>
      </c>
      <c r="W6" s="400">
        <v>2011</v>
      </c>
      <c r="X6" s="401" t="s">
        <v>52</v>
      </c>
      <c r="Y6" s="404">
        <v>2012</v>
      </c>
      <c r="Z6" s="405">
        <v>2011</v>
      </c>
    </row>
    <row r="7" spans="1:26" ht="15">
      <c r="A7" s="967" t="s">
        <v>53</v>
      </c>
      <c r="B7" s="406" t="s">
        <v>54</v>
      </c>
      <c r="C7" s="407">
        <v>12849</v>
      </c>
      <c r="D7" s="407">
        <v>11247</v>
      </c>
      <c r="E7" s="408">
        <v>0.14243798346225661</v>
      </c>
      <c r="F7" s="407">
        <v>10131</v>
      </c>
      <c r="G7" s="407">
        <v>9534</v>
      </c>
      <c r="H7" s="408">
        <v>6.2617998741346756E-2</v>
      </c>
      <c r="I7" s="407">
        <v>2718</v>
      </c>
      <c r="J7" s="407">
        <v>1713</v>
      </c>
      <c r="K7" s="408">
        <v>0.58669001751313488</v>
      </c>
      <c r="L7" s="409"/>
      <c r="M7" s="410">
        <v>0.70244512899499423</v>
      </c>
      <c r="N7" s="410">
        <v>0.70709431910845333</v>
      </c>
      <c r="O7" s="408">
        <v>-6.5750635916875799E-3</v>
      </c>
      <c r="P7" s="407">
        <v>14594</v>
      </c>
      <c r="Q7" s="407">
        <v>13007</v>
      </c>
      <c r="R7" s="408">
        <v>0.122011224725148</v>
      </c>
      <c r="S7" s="407">
        <v>20776</v>
      </c>
      <c r="T7" s="407">
        <v>18395</v>
      </c>
      <c r="U7" s="408">
        <v>0.12943734710519164</v>
      </c>
      <c r="V7" s="407">
        <v>28114</v>
      </c>
      <c r="W7" s="407">
        <v>24448</v>
      </c>
      <c r="X7" s="408">
        <v>0.14995091623036649</v>
      </c>
      <c r="Y7" s="411">
        <v>2.1880301969024827</v>
      </c>
      <c r="Z7" s="412">
        <v>2.1737352182804304</v>
      </c>
    </row>
    <row r="8" spans="1:26" ht="15">
      <c r="A8" s="972"/>
      <c r="B8" s="406" t="s">
        <v>55</v>
      </c>
      <c r="C8" s="407">
        <v>16513</v>
      </c>
      <c r="D8" s="407">
        <v>15884</v>
      </c>
      <c r="E8" s="408">
        <v>3.9599597078821457E-2</v>
      </c>
      <c r="F8" s="407">
        <v>14910</v>
      </c>
      <c r="G8" s="407">
        <v>14283</v>
      </c>
      <c r="H8" s="408">
        <v>4.38983406847301E-2</v>
      </c>
      <c r="I8" s="407">
        <v>1603</v>
      </c>
      <c r="J8" s="407">
        <v>1601</v>
      </c>
      <c r="K8" s="408">
        <v>1.2492192379762648E-3</v>
      </c>
      <c r="L8" s="409"/>
      <c r="M8" s="410">
        <v>0.85624849506380929</v>
      </c>
      <c r="N8" s="410">
        <v>0.83817528177225031</v>
      </c>
      <c r="O8" s="408">
        <v>2.1562570126554714E-2</v>
      </c>
      <c r="P8" s="407">
        <v>17780</v>
      </c>
      <c r="Q8" s="407">
        <v>17253</v>
      </c>
      <c r="R8" s="408">
        <v>3.054541239204776E-2</v>
      </c>
      <c r="S8" s="407">
        <v>20765</v>
      </c>
      <c r="T8" s="407">
        <v>20584</v>
      </c>
      <c r="U8" s="408">
        <v>8.7932374659930035E-3</v>
      </c>
      <c r="V8" s="407">
        <v>29309</v>
      </c>
      <c r="W8" s="407">
        <v>27815</v>
      </c>
      <c r="X8" s="408">
        <v>5.371202588531368E-2</v>
      </c>
      <c r="Y8" s="411">
        <v>1.7749046206019501</v>
      </c>
      <c r="Z8" s="412">
        <v>1.7511332158146562</v>
      </c>
    </row>
    <row r="9" spans="1:26" ht="15.75" thickBot="1">
      <c r="A9" s="968"/>
      <c r="B9" s="406" t="s">
        <v>56</v>
      </c>
      <c r="C9" s="407">
        <v>101143</v>
      </c>
      <c r="D9" s="407">
        <v>98100</v>
      </c>
      <c r="E9" s="408">
        <v>3.1019367991845057E-2</v>
      </c>
      <c r="F9" s="407">
        <v>89503</v>
      </c>
      <c r="G9" s="407">
        <v>86735</v>
      </c>
      <c r="H9" s="408">
        <v>3.1913299129532481E-2</v>
      </c>
      <c r="I9" s="407">
        <v>11640</v>
      </c>
      <c r="J9" s="407">
        <v>11365</v>
      </c>
      <c r="K9" s="408">
        <v>2.4197096348438186E-2</v>
      </c>
      <c r="L9" s="409"/>
      <c r="M9" s="410">
        <v>0.88971027313944484</v>
      </c>
      <c r="N9" s="410">
        <v>0.89054027804756219</v>
      </c>
      <c r="O9" s="408">
        <v>-9.320239955199483E-4</v>
      </c>
      <c r="P9" s="407">
        <v>160913</v>
      </c>
      <c r="Q9" s="407">
        <v>160462</v>
      </c>
      <c r="R9" s="408">
        <v>2.8106342934775836E-3</v>
      </c>
      <c r="S9" s="407">
        <v>180860</v>
      </c>
      <c r="T9" s="407">
        <v>180185</v>
      </c>
      <c r="U9" s="408">
        <v>3.7461497904931044E-3</v>
      </c>
      <c r="V9" s="407">
        <v>270851</v>
      </c>
      <c r="W9" s="407">
        <v>265361</v>
      </c>
      <c r="X9" s="408">
        <v>2.0688797524881199E-2</v>
      </c>
      <c r="Y9" s="411">
        <v>2.6779015848847671</v>
      </c>
      <c r="Z9" s="412">
        <v>2.705005096839959</v>
      </c>
    </row>
    <row r="10" spans="1:26" ht="15.75" thickBot="1">
      <c r="A10" s="413" t="s">
        <v>57</v>
      </c>
      <c r="B10" s="414"/>
      <c r="C10" s="415">
        <v>130505</v>
      </c>
      <c r="D10" s="415">
        <v>125231</v>
      </c>
      <c r="E10" s="416">
        <v>4.21141730082807E-2</v>
      </c>
      <c r="F10" s="415">
        <v>114544</v>
      </c>
      <c r="G10" s="415">
        <v>110552</v>
      </c>
      <c r="H10" s="416">
        <v>3.6109704030682394E-2</v>
      </c>
      <c r="I10" s="415">
        <v>15961</v>
      </c>
      <c r="J10" s="415">
        <v>14679</v>
      </c>
      <c r="K10" s="416">
        <v>8.7335649567409218E-2</v>
      </c>
      <c r="L10" s="409"/>
      <c r="M10" s="417">
        <v>0.8690923152323955</v>
      </c>
      <c r="N10" s="417">
        <v>0.87022503695862463</v>
      </c>
      <c r="O10" s="416">
        <v>-1.3016423087388596E-3</v>
      </c>
      <c r="P10" s="415">
        <v>193287</v>
      </c>
      <c r="Q10" s="415">
        <v>190722</v>
      </c>
      <c r="R10" s="416">
        <v>1.3448894202032277E-2</v>
      </c>
      <c r="S10" s="415">
        <v>222401</v>
      </c>
      <c r="T10" s="415">
        <v>219164</v>
      </c>
      <c r="U10" s="416">
        <v>1.4769761457173623E-2</v>
      </c>
      <c r="V10" s="415">
        <v>328274</v>
      </c>
      <c r="W10" s="415">
        <v>317624</v>
      </c>
      <c r="X10" s="416">
        <v>3.3530211822784171E-2</v>
      </c>
      <c r="Y10" s="418">
        <v>2.515413202559289</v>
      </c>
      <c r="Z10" s="419">
        <v>2.5363049085290381</v>
      </c>
    </row>
    <row r="11" spans="1:26" ht="15">
      <c r="A11" s="967" t="s">
        <v>58</v>
      </c>
      <c r="B11" s="406" t="s">
        <v>54</v>
      </c>
      <c r="C11" s="407">
        <v>17768</v>
      </c>
      <c r="D11" s="407">
        <v>13151</v>
      </c>
      <c r="E11" s="408">
        <v>0.35107596380503386</v>
      </c>
      <c r="F11" s="407">
        <v>3977</v>
      </c>
      <c r="G11" s="407">
        <v>3558</v>
      </c>
      <c r="H11" s="408">
        <v>0.11776278808319281</v>
      </c>
      <c r="I11" s="407">
        <v>13791</v>
      </c>
      <c r="J11" s="407">
        <v>9593</v>
      </c>
      <c r="K11" s="408">
        <v>0.43761075784426146</v>
      </c>
      <c r="L11" s="409"/>
      <c r="M11" s="410">
        <v>0.40084155688022843</v>
      </c>
      <c r="N11" s="410">
        <v>0.32796098237274707</v>
      </c>
      <c r="O11" s="408">
        <v>0.22222330833442938</v>
      </c>
      <c r="P11" s="407">
        <v>16004</v>
      </c>
      <c r="Q11" s="407">
        <v>13247</v>
      </c>
      <c r="R11" s="408">
        <v>0.20812259379482148</v>
      </c>
      <c r="S11" s="407">
        <v>39926</v>
      </c>
      <c r="T11" s="407">
        <v>40392</v>
      </c>
      <c r="U11" s="408">
        <v>-1.1536938007526244E-2</v>
      </c>
      <c r="V11" s="407">
        <v>34839</v>
      </c>
      <c r="W11" s="407">
        <v>27693</v>
      </c>
      <c r="X11" s="408">
        <v>0.25804354891127723</v>
      </c>
      <c r="Y11" s="411">
        <v>1.9607721746960829</v>
      </c>
      <c r="Z11" s="412">
        <v>2.1057714242262944</v>
      </c>
    </row>
    <row r="12" spans="1:26" ht="15.75" thickBot="1">
      <c r="A12" s="968"/>
      <c r="B12" s="406" t="s">
        <v>55</v>
      </c>
      <c r="C12" s="407">
        <v>11091</v>
      </c>
      <c r="D12" s="407">
        <v>9132</v>
      </c>
      <c r="E12" s="408">
        <v>0.21452036793692511</v>
      </c>
      <c r="F12" s="407">
        <v>3948</v>
      </c>
      <c r="G12" s="407">
        <v>3622</v>
      </c>
      <c r="H12" s="408">
        <v>9.0005521811154052E-2</v>
      </c>
      <c r="I12" s="407">
        <v>7143</v>
      </c>
      <c r="J12" s="407">
        <v>5510</v>
      </c>
      <c r="K12" s="408">
        <v>0.29637023593466427</v>
      </c>
      <c r="L12" s="409"/>
      <c r="M12" s="410">
        <v>0.56946931644463861</v>
      </c>
      <c r="N12" s="410">
        <v>0.50571920681888438</v>
      </c>
      <c r="O12" s="408">
        <v>0.12605831213483132</v>
      </c>
      <c r="P12" s="407">
        <v>13038</v>
      </c>
      <c r="Q12" s="407">
        <v>11451</v>
      </c>
      <c r="R12" s="408">
        <v>0.13859051611212994</v>
      </c>
      <c r="S12" s="407">
        <v>22895</v>
      </c>
      <c r="T12" s="407">
        <v>22643</v>
      </c>
      <c r="U12" s="408">
        <v>1.1129267323234554E-2</v>
      </c>
      <c r="V12" s="407">
        <v>26177</v>
      </c>
      <c r="W12" s="407">
        <v>22607</v>
      </c>
      <c r="X12" s="408">
        <v>0.15791568983058346</v>
      </c>
      <c r="Y12" s="411">
        <v>2.3602019655576592</v>
      </c>
      <c r="Z12" s="412">
        <v>2.4755803766973279</v>
      </c>
    </row>
    <row r="13" spans="1:26" ht="15.75" thickBot="1">
      <c r="A13" s="413" t="s">
        <v>57</v>
      </c>
      <c r="B13" s="414"/>
      <c r="C13" s="415">
        <v>28859</v>
      </c>
      <c r="D13" s="415">
        <v>22283</v>
      </c>
      <c r="E13" s="416">
        <v>0.29511286631064038</v>
      </c>
      <c r="F13" s="415">
        <v>7925</v>
      </c>
      <c r="G13" s="415">
        <v>7180</v>
      </c>
      <c r="H13" s="416">
        <v>0.10376044568245125</v>
      </c>
      <c r="I13" s="415">
        <v>20934</v>
      </c>
      <c r="J13" s="415">
        <v>15103</v>
      </c>
      <c r="K13" s="416">
        <v>0.38608223531748659</v>
      </c>
      <c r="L13" s="409"/>
      <c r="M13" s="417">
        <v>0.46229763932442974</v>
      </c>
      <c r="N13" s="417">
        <v>0.39181407154755293</v>
      </c>
      <c r="O13" s="416">
        <v>0.17989034313772079</v>
      </c>
      <c r="P13" s="415">
        <v>29042</v>
      </c>
      <c r="Q13" s="415">
        <v>24698</v>
      </c>
      <c r="R13" s="416">
        <v>0.17588468701919183</v>
      </c>
      <c r="S13" s="415">
        <v>62821</v>
      </c>
      <c r="T13" s="415">
        <v>63035</v>
      </c>
      <c r="U13" s="416">
        <v>-3.3949393194257159E-3</v>
      </c>
      <c r="V13" s="415">
        <v>61016</v>
      </c>
      <c r="W13" s="415">
        <v>50300</v>
      </c>
      <c r="X13" s="416">
        <v>0.2130417495029821</v>
      </c>
      <c r="Y13" s="418">
        <v>2.1142797740739456</v>
      </c>
      <c r="Z13" s="419">
        <v>2.2573262128079703</v>
      </c>
    </row>
    <row r="14" spans="1:26" ht="15">
      <c r="A14" s="967" t="s">
        <v>59</v>
      </c>
      <c r="B14" s="406" t="s">
        <v>54</v>
      </c>
      <c r="C14" s="407">
        <v>2225</v>
      </c>
      <c r="D14" s="407">
        <v>1777</v>
      </c>
      <c r="E14" s="408">
        <v>0.25211029825548675</v>
      </c>
      <c r="F14" s="407">
        <v>857</v>
      </c>
      <c r="G14" s="407">
        <v>506</v>
      </c>
      <c r="H14" s="408">
        <v>0.69367588932806323</v>
      </c>
      <c r="I14" s="407">
        <v>1368</v>
      </c>
      <c r="J14" s="407">
        <v>1271</v>
      </c>
      <c r="K14" s="408">
        <v>7.6317859952793082E-2</v>
      </c>
      <c r="L14" s="409"/>
      <c r="M14" s="410">
        <v>0.51508169250104729</v>
      </c>
      <c r="N14" s="410">
        <v>0.34177749630567872</v>
      </c>
      <c r="O14" s="408">
        <v>0.50706731153641815</v>
      </c>
      <c r="P14" s="407">
        <v>2459</v>
      </c>
      <c r="Q14" s="407">
        <v>1619</v>
      </c>
      <c r="R14" s="408">
        <v>0.51883878937615813</v>
      </c>
      <c r="S14" s="407">
        <v>4774</v>
      </c>
      <c r="T14" s="407">
        <v>4737</v>
      </c>
      <c r="U14" s="408">
        <v>7.8108507494194634E-3</v>
      </c>
      <c r="V14" s="407">
        <v>5439</v>
      </c>
      <c r="W14" s="407">
        <v>3584</v>
      </c>
      <c r="X14" s="408">
        <v>0.517578125</v>
      </c>
      <c r="Y14" s="411">
        <v>2.444494382022472</v>
      </c>
      <c r="Z14" s="412">
        <v>2.016882386043894</v>
      </c>
    </row>
    <row r="15" spans="1:26" ht="15">
      <c r="A15" s="972"/>
      <c r="B15" s="406" t="s">
        <v>55</v>
      </c>
      <c r="C15" s="407">
        <v>9637</v>
      </c>
      <c r="D15" s="407">
        <v>5784</v>
      </c>
      <c r="E15" s="408">
        <v>0.66614799446749651</v>
      </c>
      <c r="F15" s="407">
        <v>6774</v>
      </c>
      <c r="G15" s="407">
        <v>3211</v>
      </c>
      <c r="H15" s="408">
        <v>1.1096231703519153</v>
      </c>
      <c r="I15" s="407">
        <v>2863</v>
      </c>
      <c r="J15" s="407">
        <v>2573</v>
      </c>
      <c r="K15" s="408">
        <v>0.11270890011659541</v>
      </c>
      <c r="L15" s="409"/>
      <c r="M15" s="410">
        <v>0.76805451228672605</v>
      </c>
      <c r="N15" s="410">
        <v>0.73612313612313607</v>
      </c>
      <c r="O15" s="408">
        <v>4.3377764665514684E-2</v>
      </c>
      <c r="P15" s="407">
        <v>14315</v>
      </c>
      <c r="Q15" s="407">
        <v>7652</v>
      </c>
      <c r="R15" s="408">
        <v>0.87075274438055406</v>
      </c>
      <c r="S15" s="407">
        <v>18638</v>
      </c>
      <c r="T15" s="407">
        <v>10395</v>
      </c>
      <c r="U15" s="408">
        <v>0.792977392977393</v>
      </c>
      <c r="V15" s="407">
        <v>27081</v>
      </c>
      <c r="W15" s="407">
        <v>13193</v>
      </c>
      <c r="X15" s="408">
        <v>1.052679451224134</v>
      </c>
      <c r="Y15" s="411">
        <v>2.8101068797343571</v>
      </c>
      <c r="Z15" s="412">
        <v>2.2809474412171507</v>
      </c>
    </row>
    <row r="16" spans="1:26" ht="15.75" thickBot="1">
      <c r="A16" s="968"/>
      <c r="B16" s="406" t="s">
        <v>56</v>
      </c>
      <c r="C16" s="407">
        <v>27478</v>
      </c>
      <c r="D16" s="407">
        <v>26432</v>
      </c>
      <c r="E16" s="408">
        <v>3.9573244552058108E-2</v>
      </c>
      <c r="F16" s="407">
        <v>22660</v>
      </c>
      <c r="G16" s="407">
        <v>22626</v>
      </c>
      <c r="H16" s="408">
        <v>1.5026960134358702E-3</v>
      </c>
      <c r="I16" s="407">
        <v>4818</v>
      </c>
      <c r="J16" s="407">
        <v>3806</v>
      </c>
      <c r="K16" s="408">
        <v>0.26589595375722541</v>
      </c>
      <c r="L16" s="409"/>
      <c r="M16" s="410">
        <v>0.83839936529974712</v>
      </c>
      <c r="N16" s="410">
        <v>0.81026707712788082</v>
      </c>
      <c r="O16" s="408">
        <v>3.4719771993680926E-2</v>
      </c>
      <c r="P16" s="407">
        <v>50724</v>
      </c>
      <c r="Q16" s="407">
        <v>48693</v>
      </c>
      <c r="R16" s="408">
        <v>4.1710307436387158E-2</v>
      </c>
      <c r="S16" s="407">
        <v>60501</v>
      </c>
      <c r="T16" s="407">
        <v>60095</v>
      </c>
      <c r="U16" s="408">
        <v>6.7559697146185203E-3</v>
      </c>
      <c r="V16" s="407">
        <v>103279</v>
      </c>
      <c r="W16" s="407">
        <v>106036</v>
      </c>
      <c r="X16" s="408">
        <v>-2.6000603568599345E-2</v>
      </c>
      <c r="Y16" s="411">
        <v>3.7586068855084069</v>
      </c>
      <c r="Z16" s="412">
        <v>4.0116525423728815</v>
      </c>
    </row>
    <row r="17" spans="1:26" ht="15.75" thickBot="1">
      <c r="A17" s="413" t="s">
        <v>57</v>
      </c>
      <c r="B17" s="414"/>
      <c r="C17" s="415">
        <v>39340</v>
      </c>
      <c r="D17" s="415">
        <v>33993</v>
      </c>
      <c r="E17" s="416">
        <v>0.15729709057747182</v>
      </c>
      <c r="F17" s="415">
        <v>30291</v>
      </c>
      <c r="G17" s="415">
        <v>26343</v>
      </c>
      <c r="H17" s="416">
        <v>0.14986903541737842</v>
      </c>
      <c r="I17" s="415">
        <v>9049</v>
      </c>
      <c r="J17" s="415">
        <v>7650</v>
      </c>
      <c r="K17" s="416">
        <v>0.18287581699346406</v>
      </c>
      <c r="L17" s="409"/>
      <c r="M17" s="417">
        <v>0.80438072765840807</v>
      </c>
      <c r="N17" s="417">
        <v>0.77052122243343479</v>
      </c>
      <c r="O17" s="416">
        <v>4.3943637422521942E-2</v>
      </c>
      <c r="P17" s="415">
        <v>67498</v>
      </c>
      <c r="Q17" s="415">
        <v>57964</v>
      </c>
      <c r="R17" s="416">
        <v>0.1644814022496722</v>
      </c>
      <c r="S17" s="415">
        <v>83913</v>
      </c>
      <c r="T17" s="415">
        <v>75227</v>
      </c>
      <c r="U17" s="416">
        <v>0.11546386270886783</v>
      </c>
      <c r="V17" s="415">
        <v>135799</v>
      </c>
      <c r="W17" s="415">
        <v>122813</v>
      </c>
      <c r="X17" s="416">
        <v>0.10573799190639427</v>
      </c>
      <c r="Y17" s="418">
        <v>3.4519318759532283</v>
      </c>
      <c r="Z17" s="419">
        <v>3.6128908893007385</v>
      </c>
    </row>
    <row r="18" spans="1:26" ht="15">
      <c r="A18" s="967" t="s">
        <v>60</v>
      </c>
      <c r="B18" s="406" t="s">
        <v>54</v>
      </c>
      <c r="C18" s="407">
        <v>3719</v>
      </c>
      <c r="D18" s="407">
        <v>3657</v>
      </c>
      <c r="E18" s="408">
        <v>1.695378725731474E-2</v>
      </c>
      <c r="F18" s="407">
        <v>1534</v>
      </c>
      <c r="G18" s="407">
        <v>1370</v>
      </c>
      <c r="H18" s="408">
        <v>0.11970802919708029</v>
      </c>
      <c r="I18" s="407">
        <v>2185</v>
      </c>
      <c r="J18" s="407">
        <v>2287</v>
      </c>
      <c r="K18" s="408">
        <v>-4.459991254919108E-2</v>
      </c>
      <c r="L18" s="409"/>
      <c r="M18" s="410">
        <v>0.40406621486501498</v>
      </c>
      <c r="N18" s="410">
        <v>0.32804127803135541</v>
      </c>
      <c r="O18" s="408">
        <v>0.23175417828482181</v>
      </c>
      <c r="P18" s="407">
        <v>3637</v>
      </c>
      <c r="Q18" s="407">
        <v>3306</v>
      </c>
      <c r="R18" s="408">
        <v>0.10012099213551119</v>
      </c>
      <c r="S18" s="407">
        <v>9001</v>
      </c>
      <c r="T18" s="407">
        <v>10078</v>
      </c>
      <c r="U18" s="408">
        <v>-0.10686644175431634</v>
      </c>
      <c r="V18" s="407">
        <v>6805</v>
      </c>
      <c r="W18" s="407">
        <v>6388</v>
      </c>
      <c r="X18" s="408">
        <v>6.527864746399499E-2</v>
      </c>
      <c r="Y18" s="411">
        <v>1.8297929550954557</v>
      </c>
      <c r="Z18" s="412">
        <v>1.7467869838665573</v>
      </c>
    </row>
    <row r="19" spans="1:26" ht="15.75" thickBot="1">
      <c r="A19" s="968"/>
      <c r="B19" s="406" t="s">
        <v>61</v>
      </c>
      <c r="C19" s="407">
        <v>8481</v>
      </c>
      <c r="D19" s="407">
        <v>8210</v>
      </c>
      <c r="E19" s="408">
        <v>3.3008526187576125E-2</v>
      </c>
      <c r="F19" s="407">
        <v>3653</v>
      </c>
      <c r="G19" s="407">
        <v>3583</v>
      </c>
      <c r="H19" s="408">
        <v>1.9536701088473347E-2</v>
      </c>
      <c r="I19" s="407">
        <v>4828</v>
      </c>
      <c r="J19" s="407">
        <v>4627</v>
      </c>
      <c r="K19" s="408">
        <v>4.3440674303004106E-2</v>
      </c>
      <c r="L19" s="409"/>
      <c r="M19" s="410">
        <v>0.52498516862136635</v>
      </c>
      <c r="N19" s="410">
        <v>0.55387723245030074</v>
      </c>
      <c r="O19" s="408">
        <v>-5.2163299258788154E-2</v>
      </c>
      <c r="P19" s="407">
        <v>11504</v>
      </c>
      <c r="Q19" s="407">
        <v>12064</v>
      </c>
      <c r="R19" s="408">
        <v>-4.6419098143236075E-2</v>
      </c>
      <c r="S19" s="407">
        <v>21913</v>
      </c>
      <c r="T19" s="407">
        <v>21781</v>
      </c>
      <c r="U19" s="408">
        <v>6.0603278086405581E-3</v>
      </c>
      <c r="V19" s="407">
        <v>20011</v>
      </c>
      <c r="W19" s="407">
        <v>20733</v>
      </c>
      <c r="X19" s="408">
        <v>-3.4823710992138136E-2</v>
      </c>
      <c r="Y19" s="411">
        <v>2.3595094918052117</v>
      </c>
      <c r="Z19" s="412">
        <v>2.5253349573690622</v>
      </c>
    </row>
    <row r="20" spans="1:26" ht="15.75" thickBot="1">
      <c r="A20" s="413" t="s">
        <v>57</v>
      </c>
      <c r="B20" s="414"/>
      <c r="C20" s="415">
        <v>12200</v>
      </c>
      <c r="D20" s="415">
        <v>11867</v>
      </c>
      <c r="E20" s="416">
        <v>2.8061009522204434E-2</v>
      </c>
      <c r="F20" s="415">
        <v>5187</v>
      </c>
      <c r="G20" s="415">
        <v>4953</v>
      </c>
      <c r="H20" s="416">
        <v>4.7244094488188976E-2</v>
      </c>
      <c r="I20" s="415">
        <v>7013</v>
      </c>
      <c r="J20" s="415">
        <v>6914</v>
      </c>
      <c r="K20" s="416">
        <v>1.4318773503037315E-2</v>
      </c>
      <c r="L20" s="409"/>
      <c r="M20" s="417">
        <v>0.48977809406741285</v>
      </c>
      <c r="N20" s="417">
        <v>0.48243824351046799</v>
      </c>
      <c r="O20" s="416">
        <v>1.521407279724829E-2</v>
      </c>
      <c r="P20" s="415">
        <v>15141</v>
      </c>
      <c r="Q20" s="415">
        <v>15370</v>
      </c>
      <c r="R20" s="416">
        <v>-1.4899154196486662E-2</v>
      </c>
      <c r="S20" s="415">
        <v>30914</v>
      </c>
      <c r="T20" s="415">
        <v>31859</v>
      </c>
      <c r="U20" s="416">
        <v>-2.9661947958190778E-2</v>
      </c>
      <c r="V20" s="415">
        <v>26816</v>
      </c>
      <c r="W20" s="415">
        <v>27121</v>
      </c>
      <c r="X20" s="416">
        <v>-1.1245898012610155E-2</v>
      </c>
      <c r="Y20" s="418">
        <v>2.1980327868852458</v>
      </c>
      <c r="Z20" s="419">
        <v>2.2854133310862053</v>
      </c>
    </row>
    <row r="21" spans="1:26" ht="15">
      <c r="A21" s="967" t="s">
        <v>62</v>
      </c>
      <c r="B21" s="406" t="s">
        <v>54</v>
      </c>
      <c r="C21" s="407">
        <v>2797</v>
      </c>
      <c r="D21" s="407">
        <v>2728</v>
      </c>
      <c r="E21" s="408">
        <v>2.5293255131964808E-2</v>
      </c>
      <c r="F21" s="407">
        <v>1203</v>
      </c>
      <c r="G21" s="407">
        <v>1233</v>
      </c>
      <c r="H21" s="408">
        <v>-2.4330900243309004E-2</v>
      </c>
      <c r="I21" s="407">
        <v>1594</v>
      </c>
      <c r="J21" s="407">
        <v>1495</v>
      </c>
      <c r="K21" s="408">
        <v>6.622073578595318E-2</v>
      </c>
      <c r="L21" s="409"/>
      <c r="M21" s="410">
        <v>0.63999253870546535</v>
      </c>
      <c r="N21" s="410">
        <v>0.67635834999091404</v>
      </c>
      <c r="O21" s="408">
        <v>-5.3767076707099459E-2</v>
      </c>
      <c r="P21" s="407">
        <v>3431</v>
      </c>
      <c r="Q21" s="407">
        <v>3722</v>
      </c>
      <c r="R21" s="408">
        <v>-7.8183772165502416E-2</v>
      </c>
      <c r="S21" s="407">
        <v>5361</v>
      </c>
      <c r="T21" s="407">
        <v>5503</v>
      </c>
      <c r="U21" s="408">
        <v>-2.5804106850808649E-2</v>
      </c>
      <c r="V21" s="407">
        <v>5810</v>
      </c>
      <c r="W21" s="407">
        <v>6419</v>
      </c>
      <c r="X21" s="408">
        <v>-9.4874591057797164E-2</v>
      </c>
      <c r="Y21" s="411">
        <v>2.0772255988559172</v>
      </c>
      <c r="Z21" s="412">
        <v>2.3530058651026393</v>
      </c>
    </row>
    <row r="22" spans="1:26" ht="15.75" thickBot="1">
      <c r="A22" s="968"/>
      <c r="B22" s="406" t="s">
        <v>55</v>
      </c>
      <c r="C22" s="407">
        <v>4199</v>
      </c>
      <c r="D22" s="407">
        <v>4541</v>
      </c>
      <c r="E22" s="408">
        <v>-7.5313807531380755E-2</v>
      </c>
      <c r="F22" s="407">
        <v>2993</v>
      </c>
      <c r="G22" s="407">
        <v>3305</v>
      </c>
      <c r="H22" s="408">
        <v>-9.4402420574886542E-2</v>
      </c>
      <c r="I22" s="407">
        <v>1206</v>
      </c>
      <c r="J22" s="407">
        <v>1236</v>
      </c>
      <c r="K22" s="408">
        <v>-2.4271844660194174E-2</v>
      </c>
      <c r="L22" s="409"/>
      <c r="M22" s="410">
        <v>0.84101084469207044</v>
      </c>
      <c r="N22" s="410">
        <v>0.84479044261652958</v>
      </c>
      <c r="O22" s="408">
        <v>-4.4740064917788702E-3</v>
      </c>
      <c r="P22" s="407">
        <v>8453</v>
      </c>
      <c r="Q22" s="407">
        <v>8627</v>
      </c>
      <c r="R22" s="408">
        <v>-2.0169236119160775E-2</v>
      </c>
      <c r="S22" s="407">
        <v>10051</v>
      </c>
      <c r="T22" s="407">
        <v>10212</v>
      </c>
      <c r="U22" s="408">
        <v>-1.5765765765765764E-2</v>
      </c>
      <c r="V22" s="407">
        <v>16412</v>
      </c>
      <c r="W22" s="407">
        <v>19303</v>
      </c>
      <c r="X22" s="408">
        <v>-0.14976946588613169</v>
      </c>
      <c r="Y22" s="411">
        <v>3.9085496546796858</v>
      </c>
      <c r="Z22" s="412">
        <v>4.250825809293107</v>
      </c>
    </row>
    <row r="23" spans="1:26" ht="15.75" thickBot="1">
      <c r="A23" s="413" t="s">
        <v>57</v>
      </c>
      <c r="B23" s="414"/>
      <c r="C23" s="415">
        <v>6996</v>
      </c>
      <c r="D23" s="415">
        <v>7269</v>
      </c>
      <c r="E23" s="416">
        <v>-3.7556747833264549E-2</v>
      </c>
      <c r="F23" s="415">
        <v>4196</v>
      </c>
      <c r="G23" s="415">
        <v>4538</v>
      </c>
      <c r="H23" s="416">
        <v>-7.5363596297928603E-2</v>
      </c>
      <c r="I23" s="415">
        <v>2800</v>
      </c>
      <c r="J23" s="415">
        <v>2731</v>
      </c>
      <c r="K23" s="416">
        <v>2.5265470523617724E-2</v>
      </c>
      <c r="L23" s="420"/>
      <c r="M23" s="417">
        <v>0.77108746431352193</v>
      </c>
      <c r="N23" s="417">
        <v>0.78580973592109449</v>
      </c>
      <c r="O23" s="416">
        <v>-1.8735160605150458E-2</v>
      </c>
      <c r="P23" s="415">
        <v>11884</v>
      </c>
      <c r="Q23" s="415">
        <v>12349</v>
      </c>
      <c r="R23" s="416">
        <v>-3.7654870839744108E-2</v>
      </c>
      <c r="S23" s="415">
        <v>15412</v>
      </c>
      <c r="T23" s="415">
        <v>15715</v>
      </c>
      <c r="U23" s="416">
        <v>-1.9280941775373848E-2</v>
      </c>
      <c r="V23" s="415">
        <v>22222</v>
      </c>
      <c r="W23" s="415">
        <v>25722</v>
      </c>
      <c r="X23" s="416">
        <v>-0.13607029002410387</v>
      </c>
      <c r="Y23" s="418">
        <v>3.1763865065751857</v>
      </c>
      <c r="Z23" s="419">
        <v>3.5385885266198929</v>
      </c>
    </row>
    <row r="24" spans="1:26" ht="4.5" customHeight="1" thickBot="1">
      <c r="A24" s="421"/>
      <c r="B24" s="422"/>
      <c r="C24" s="423"/>
      <c r="D24" s="423"/>
      <c r="E24" s="424"/>
      <c r="F24" s="423"/>
      <c r="G24" s="423"/>
      <c r="H24" s="424"/>
      <c r="I24" s="423"/>
      <c r="J24" s="423"/>
      <c r="K24" s="424"/>
      <c r="L24" s="425"/>
      <c r="M24" s="426"/>
      <c r="N24" s="426"/>
      <c r="O24" s="424"/>
      <c r="P24" s="423"/>
      <c r="Q24" s="423"/>
      <c r="R24" s="424"/>
      <c r="S24" s="423"/>
      <c r="T24" s="423"/>
      <c r="U24" s="424"/>
      <c r="V24" s="423"/>
      <c r="W24" s="423"/>
      <c r="X24" s="424"/>
      <c r="Y24" s="427"/>
      <c r="Z24" s="428"/>
    </row>
    <row r="25" spans="1:26" ht="16.5" thickBot="1">
      <c r="A25" s="942" t="s">
        <v>63</v>
      </c>
      <c r="B25" s="943"/>
      <c r="C25" s="429">
        <v>217900</v>
      </c>
      <c r="D25" s="429">
        <v>200643</v>
      </c>
      <c r="E25" s="430">
        <v>8.6008482728029384E-2</v>
      </c>
      <c r="F25" s="429">
        <v>162143</v>
      </c>
      <c r="G25" s="429">
        <v>153566</v>
      </c>
      <c r="H25" s="430">
        <v>5.585220686870792E-2</v>
      </c>
      <c r="I25" s="429">
        <v>55757</v>
      </c>
      <c r="J25" s="429">
        <v>47077</v>
      </c>
      <c r="K25" s="430">
        <v>0.18437878369479788</v>
      </c>
      <c r="L25" s="431"/>
      <c r="M25" s="432">
        <v>0.76265160869491966</v>
      </c>
      <c r="N25" s="432">
        <v>0.74346419753086423</v>
      </c>
      <c r="O25" s="430">
        <v>2.5808117227136274E-2</v>
      </c>
      <c r="P25" s="429">
        <v>316852</v>
      </c>
      <c r="Q25" s="429">
        <v>301103</v>
      </c>
      <c r="R25" s="430">
        <v>5.2304360966181004E-2</v>
      </c>
      <c r="S25" s="429">
        <v>415461</v>
      </c>
      <c r="T25" s="429">
        <v>405000</v>
      </c>
      <c r="U25" s="430">
        <v>2.5829629629629629E-2</v>
      </c>
      <c r="V25" s="429">
        <v>574127</v>
      </c>
      <c r="W25" s="429">
        <v>543580</v>
      </c>
      <c r="X25" s="430">
        <v>5.6195960116266236E-2</v>
      </c>
      <c r="Y25" s="433">
        <v>2.634818724185406</v>
      </c>
      <c r="Z25" s="434">
        <v>2.7091899542969355</v>
      </c>
    </row>
    <row r="26" spans="1:26" s="437" customFormat="1" ht="11.25" customHeight="1" thickBot="1">
      <c r="A26" s="435"/>
      <c r="B26" s="435"/>
      <c r="C26" s="407"/>
      <c r="D26" s="407"/>
      <c r="E26" s="410"/>
      <c r="F26" s="407"/>
      <c r="G26" s="407"/>
      <c r="H26" s="410"/>
      <c r="I26" s="407"/>
      <c r="J26" s="407"/>
      <c r="K26" s="410"/>
      <c r="L26" s="435"/>
      <c r="M26" s="410"/>
      <c r="N26" s="410"/>
      <c r="O26" s="410"/>
      <c r="P26" s="407"/>
      <c r="Q26" s="407"/>
      <c r="R26" s="410"/>
      <c r="S26" s="407"/>
      <c r="T26" s="407"/>
      <c r="U26" s="410"/>
      <c r="V26" s="407"/>
      <c r="W26" s="407"/>
      <c r="X26" s="410"/>
      <c r="Y26" s="436"/>
      <c r="Z26" s="436"/>
    </row>
    <row r="27" spans="1:26" ht="16.5" thickBot="1">
      <c r="A27" s="957" t="s">
        <v>64</v>
      </c>
      <c r="B27" s="958"/>
      <c r="C27" s="438">
        <v>10495</v>
      </c>
      <c r="D27" s="438">
        <v>8080</v>
      </c>
      <c r="E27" s="439">
        <v>0.29888613861386137</v>
      </c>
      <c r="F27" s="438">
        <v>2524</v>
      </c>
      <c r="G27" s="438">
        <v>2416</v>
      </c>
      <c r="H27" s="439">
        <v>4.4701986754966887E-2</v>
      </c>
      <c r="I27" s="438">
        <v>7971</v>
      </c>
      <c r="J27" s="438">
        <v>5664</v>
      </c>
      <c r="K27" s="439">
        <v>0.4073093220338983</v>
      </c>
      <c r="L27" s="440"/>
      <c r="M27" s="441">
        <v>0.42972330673909354</v>
      </c>
      <c r="N27" s="441">
        <v>0.33276348405846656</v>
      </c>
      <c r="O27" s="439">
        <v>0.29137759197037116</v>
      </c>
      <c r="P27" s="438">
        <v>10126</v>
      </c>
      <c r="Q27" s="438">
        <v>7786</v>
      </c>
      <c r="R27" s="439">
        <v>0.30053942974569742</v>
      </c>
      <c r="S27" s="438">
        <v>23564</v>
      </c>
      <c r="T27" s="438">
        <v>23398</v>
      </c>
      <c r="U27" s="439">
        <v>7.0946234720916318E-3</v>
      </c>
      <c r="V27" s="438">
        <v>22206</v>
      </c>
      <c r="W27" s="438">
        <v>17099</v>
      </c>
      <c r="X27" s="439">
        <v>0.29867243698461898</v>
      </c>
      <c r="Y27" s="442">
        <v>2.1158646974749882</v>
      </c>
      <c r="Z27" s="443">
        <v>2.1162128712871286</v>
      </c>
    </row>
    <row r="28" spans="1:26">
      <c r="O28" s="444"/>
    </row>
    <row r="30" spans="1:26" ht="24" thickBot="1">
      <c r="A30" s="952" t="s">
        <v>65</v>
      </c>
      <c r="B30" s="952"/>
      <c r="C30" s="952"/>
      <c r="D30" s="952"/>
      <c r="E30" s="952"/>
      <c r="F30" s="952"/>
      <c r="G30" s="952"/>
      <c r="H30" s="952"/>
      <c r="I30" s="952"/>
      <c r="J30" s="952"/>
      <c r="K30" s="952"/>
      <c r="L30" s="952"/>
      <c r="M30" s="952"/>
      <c r="N30" s="952"/>
      <c r="O30" s="952"/>
      <c r="P30" s="952"/>
      <c r="Q30" s="952"/>
      <c r="R30" s="952"/>
      <c r="S30" s="952"/>
      <c r="T30" s="952"/>
      <c r="U30" s="952"/>
      <c r="V30" s="952"/>
      <c r="W30" s="952"/>
      <c r="X30" s="952"/>
      <c r="Y30" s="952"/>
      <c r="Z30" s="952"/>
    </row>
    <row r="31" spans="1:26" ht="15">
      <c r="A31" s="393"/>
      <c r="B31" s="394"/>
      <c r="C31" s="953" t="s">
        <v>40</v>
      </c>
      <c r="D31" s="953"/>
      <c r="E31" s="395" t="s">
        <v>41</v>
      </c>
      <c r="F31" s="953" t="s">
        <v>42</v>
      </c>
      <c r="G31" s="953"/>
      <c r="H31" s="395" t="s">
        <v>41</v>
      </c>
      <c r="I31" s="953" t="s">
        <v>43</v>
      </c>
      <c r="J31" s="953"/>
      <c r="K31" s="396" t="s">
        <v>41</v>
      </c>
      <c r="L31" s="397"/>
      <c r="M31" s="954" t="s">
        <v>44</v>
      </c>
      <c r="N31" s="954"/>
      <c r="O31" s="395" t="s">
        <v>45</v>
      </c>
      <c r="P31" s="953" t="s">
        <v>46</v>
      </c>
      <c r="Q31" s="953"/>
      <c r="R31" s="395" t="s">
        <v>41</v>
      </c>
      <c r="S31" s="953" t="s">
        <v>47</v>
      </c>
      <c r="T31" s="953"/>
      <c r="U31" s="395" t="s">
        <v>41</v>
      </c>
      <c r="V31" s="953" t="s">
        <v>48</v>
      </c>
      <c r="W31" s="953"/>
      <c r="X31" s="395" t="s">
        <v>41</v>
      </c>
      <c r="Y31" s="955" t="s">
        <v>49</v>
      </c>
      <c r="Z31" s="956"/>
    </row>
    <row r="32" spans="1:26" ht="28.5" customHeight="1" thickBot="1">
      <c r="A32" s="959" t="s">
        <v>51</v>
      </c>
      <c r="B32" s="960"/>
      <c r="C32" s="400">
        <v>2012</v>
      </c>
      <c r="D32" s="400">
        <v>2011</v>
      </c>
      <c r="E32" s="401" t="s">
        <v>52</v>
      </c>
      <c r="F32" s="400">
        <v>2012</v>
      </c>
      <c r="G32" s="400">
        <v>2011</v>
      </c>
      <c r="H32" s="401" t="s">
        <v>52</v>
      </c>
      <c r="I32" s="400">
        <v>2012</v>
      </c>
      <c r="J32" s="400">
        <v>2011</v>
      </c>
      <c r="K32" s="401" t="s">
        <v>52</v>
      </c>
      <c r="L32" s="402"/>
      <c r="M32" s="400">
        <v>2012</v>
      </c>
      <c r="N32" s="400">
        <v>2011</v>
      </c>
      <c r="O32" s="401" t="s">
        <v>52</v>
      </c>
      <c r="P32" s="400">
        <v>2012</v>
      </c>
      <c r="Q32" s="400">
        <v>2011</v>
      </c>
      <c r="R32" s="401" t="s">
        <v>52</v>
      </c>
      <c r="S32" s="400">
        <v>2012</v>
      </c>
      <c r="T32" s="400">
        <v>2011</v>
      </c>
      <c r="U32" s="401" t="s">
        <v>52</v>
      </c>
      <c r="V32" s="400">
        <v>2012</v>
      </c>
      <c r="W32" s="400">
        <v>2011</v>
      </c>
      <c r="X32" s="401" t="s">
        <v>52</v>
      </c>
      <c r="Y32" s="400">
        <v>2012</v>
      </c>
      <c r="Z32" s="405">
        <v>2011</v>
      </c>
    </row>
    <row r="33" spans="1:26" ht="15">
      <c r="A33" s="961" t="s">
        <v>54</v>
      </c>
      <c r="B33" s="962"/>
      <c r="C33" s="407">
        <f>C7+C11+C14+C18+C21</f>
        <v>39358</v>
      </c>
      <c r="D33" s="407">
        <f>D7+D11+D14+D18+D21</f>
        <v>32560</v>
      </c>
      <c r="E33" s="408">
        <f>(C33-D33)/D33</f>
        <v>0.20878378378378379</v>
      </c>
      <c r="F33" s="407">
        <f>F7+F11+F14+F18+F21</f>
        <v>17702</v>
      </c>
      <c r="G33" s="407">
        <f>G7+G11+G14+G18+G21</f>
        <v>16201</v>
      </c>
      <c r="H33" s="408">
        <f>(F33-G33)/G33</f>
        <v>9.264860193815197E-2</v>
      </c>
      <c r="I33" s="407">
        <f>I7+I11+I14+I18+I21</f>
        <v>21656</v>
      </c>
      <c r="J33" s="407">
        <f>J7+J11+J14+J18+J21</f>
        <v>16359</v>
      </c>
      <c r="K33" s="408">
        <f>(I33-J33)/J33</f>
        <v>0.32379729812335717</v>
      </c>
      <c r="L33" s="445"/>
      <c r="M33" s="410">
        <f t="shared" ref="M33:N35" si="0">P33/S33</f>
        <v>0.502580224955535</v>
      </c>
      <c r="N33" s="410">
        <f t="shared" si="0"/>
        <v>0.44119840718032993</v>
      </c>
      <c r="O33" s="408">
        <f>M33/N33-1</f>
        <v>0.13912520257607519</v>
      </c>
      <c r="P33" s="407">
        <f>P7+P11+P14+P18+P21</f>
        <v>40125</v>
      </c>
      <c r="Q33" s="407">
        <f>Q7+Q11+Q14+Q18+Q21</f>
        <v>34901</v>
      </c>
      <c r="R33" s="408">
        <f>(P33-Q33)/Q33</f>
        <v>0.14968052491332626</v>
      </c>
      <c r="S33" s="407">
        <f>S7+S11+S14+S18+S21</f>
        <v>79838</v>
      </c>
      <c r="T33" s="407">
        <f>T7+T11+T14+T18+T21</f>
        <v>79105</v>
      </c>
      <c r="U33" s="408">
        <f>(S33-T33)/T33</f>
        <v>9.2661652234372043E-3</v>
      </c>
      <c r="V33" s="407">
        <f>V7+V11+V14+V18+V21</f>
        <v>81007</v>
      </c>
      <c r="W33" s="407">
        <f>W7+W11+W14+W18+W21</f>
        <v>68532</v>
      </c>
      <c r="X33" s="408">
        <f>(V33-W33)/W33</f>
        <v>0.18203175159049786</v>
      </c>
      <c r="Y33" s="446">
        <f t="shared" ref="Y33:Z35" si="1">V33/C33</f>
        <v>2.0582092586005385</v>
      </c>
      <c r="Z33" s="447">
        <f t="shared" si="1"/>
        <v>2.1047911547911546</v>
      </c>
    </row>
    <row r="34" spans="1:26" ht="15">
      <c r="A34" s="963" t="s">
        <v>55</v>
      </c>
      <c r="B34" s="964"/>
      <c r="C34" s="448">
        <f>C8+C12+C19+C15+C22</f>
        <v>49921</v>
      </c>
      <c r="D34" s="448">
        <f>D8+D12+D19+D15+D22</f>
        <v>43551</v>
      </c>
      <c r="E34" s="449">
        <f>(C34-D34)/D34</f>
        <v>0.14626529815618469</v>
      </c>
      <c r="F34" s="448">
        <f>F8+F12+F19+F15+F22</f>
        <v>32278</v>
      </c>
      <c r="G34" s="448">
        <f>G8+G12+G19+G15+G22</f>
        <v>28004</v>
      </c>
      <c r="H34" s="449">
        <f>(F34-G34)/G34</f>
        <v>0.15262105413512356</v>
      </c>
      <c r="I34" s="448">
        <f>I8+I12+I19+I15+I22</f>
        <v>17643</v>
      </c>
      <c r="J34" s="448">
        <f>J8+J12+J19+J15+J22</f>
        <v>15547</v>
      </c>
      <c r="K34" s="449">
        <f>(I34-J34)/J34</f>
        <v>0.13481700649643019</v>
      </c>
      <c r="L34" s="445"/>
      <c r="M34" s="450">
        <f t="shared" si="0"/>
        <v>0.6905221616345929</v>
      </c>
      <c r="N34" s="451">
        <f t="shared" si="0"/>
        <v>0.66632015417859025</v>
      </c>
      <c r="O34" s="449">
        <f>M34/N34-1</f>
        <v>3.6321890166803872E-2</v>
      </c>
      <c r="P34" s="448">
        <f>P8+P12+P19+P15+P22</f>
        <v>65090</v>
      </c>
      <c r="Q34" s="448">
        <f>Q8+Q12+Q19+Q15+Q22</f>
        <v>57047</v>
      </c>
      <c r="R34" s="449">
        <f>(P34-Q34)/Q34</f>
        <v>0.14098900906270267</v>
      </c>
      <c r="S34" s="448">
        <f>S8+S12+S19+S15+S22</f>
        <v>94262</v>
      </c>
      <c r="T34" s="448">
        <f>T8+T12+T19+T15+T22</f>
        <v>85615</v>
      </c>
      <c r="U34" s="449">
        <f>(S34-T34)/T34</f>
        <v>0.10099865677743386</v>
      </c>
      <c r="V34" s="448">
        <f>V8+V12+V19+V15+V22</f>
        <v>118990</v>
      </c>
      <c r="W34" s="448">
        <f>W8+W12+W19+W15+W22</f>
        <v>103651</v>
      </c>
      <c r="X34" s="449">
        <f>(V34-W34)/W34</f>
        <v>0.14798699481915273</v>
      </c>
      <c r="Y34" s="452">
        <f t="shared" si="1"/>
        <v>2.383566034334248</v>
      </c>
      <c r="Z34" s="453">
        <f t="shared" si="1"/>
        <v>2.3799912745975984</v>
      </c>
    </row>
    <row r="35" spans="1:26" ht="15.75" thickBot="1">
      <c r="A35" s="965" t="s">
        <v>56</v>
      </c>
      <c r="B35" s="966"/>
      <c r="C35" s="454">
        <f>C9+C16</f>
        <v>128621</v>
      </c>
      <c r="D35" s="455">
        <f>D9+D16</f>
        <v>124532</v>
      </c>
      <c r="E35" s="456">
        <f>(C35-D35)/D35</f>
        <v>3.2834933992869304E-2</v>
      </c>
      <c r="F35" s="457">
        <f>F9+F16</f>
        <v>112163</v>
      </c>
      <c r="G35" s="455">
        <f>G9+G16</f>
        <v>109361</v>
      </c>
      <c r="H35" s="456">
        <f>(F35-G35)/G35</f>
        <v>2.5621565274640868E-2</v>
      </c>
      <c r="I35" s="457">
        <f>I9+I16</f>
        <v>16458</v>
      </c>
      <c r="J35" s="455">
        <f>J9+J16</f>
        <v>15171</v>
      </c>
      <c r="K35" s="458">
        <f>(I35-J35)/J35</f>
        <v>8.4832904884318772E-2</v>
      </c>
      <c r="L35" s="459"/>
      <c r="M35" s="460">
        <f t="shared" si="0"/>
        <v>0.87684837235510293</v>
      </c>
      <c r="N35" s="461">
        <f t="shared" si="0"/>
        <v>0.87046362576993508</v>
      </c>
      <c r="O35" s="456">
        <f>M35/N35-1</f>
        <v>7.3348803972370646E-3</v>
      </c>
      <c r="P35" s="457">
        <f>P9+P16</f>
        <v>211637</v>
      </c>
      <c r="Q35" s="455">
        <f>Q9+Q16</f>
        <v>209155</v>
      </c>
      <c r="R35" s="456">
        <f>(P35-Q35)/Q35</f>
        <v>1.1866797351246683E-2</v>
      </c>
      <c r="S35" s="457">
        <f>S9+S16</f>
        <v>241361</v>
      </c>
      <c r="T35" s="455">
        <f>T9+T16</f>
        <v>240280</v>
      </c>
      <c r="U35" s="456">
        <f>(S35-T35)/T35</f>
        <v>4.4989179290827368E-3</v>
      </c>
      <c r="V35" s="457">
        <f>V9+V16</f>
        <v>374130</v>
      </c>
      <c r="W35" s="455">
        <f>W9+W16</f>
        <v>371397</v>
      </c>
      <c r="X35" s="458">
        <f>(V35-W35)/W35</f>
        <v>7.3587024127820099E-3</v>
      </c>
      <c r="Y35" s="462">
        <f t="shared" si="1"/>
        <v>2.9087785042877914</v>
      </c>
      <c r="Z35" s="463">
        <f t="shared" si="1"/>
        <v>2.9823418880287798</v>
      </c>
    </row>
    <row r="36" spans="1:26" ht="4.5" customHeight="1" thickBot="1">
      <c r="A36" s="421"/>
      <c r="B36" s="422"/>
      <c r="C36" s="423"/>
      <c r="D36" s="423"/>
      <c r="E36" s="464"/>
      <c r="F36" s="423"/>
      <c r="G36" s="423"/>
      <c r="H36" s="464"/>
      <c r="I36" s="423"/>
      <c r="J36" s="423"/>
      <c r="K36" s="465"/>
      <c r="L36" s="424"/>
      <c r="M36" s="426"/>
      <c r="N36" s="426"/>
      <c r="O36" s="464"/>
      <c r="P36" s="423"/>
      <c r="Q36" s="423"/>
      <c r="R36" s="464"/>
      <c r="S36" s="423"/>
      <c r="T36" s="423"/>
      <c r="U36" s="464"/>
      <c r="V36" s="423"/>
      <c r="W36" s="423"/>
      <c r="X36" s="464"/>
      <c r="Y36" s="466"/>
      <c r="Z36" s="466"/>
    </row>
    <row r="37" spans="1:26" ht="16.5" thickBot="1">
      <c r="A37" s="942" t="s">
        <v>63</v>
      </c>
      <c r="B37" s="943"/>
      <c r="C37" s="429">
        <f>SUM(C33:C35)</f>
        <v>217900</v>
      </c>
      <c r="D37" s="429">
        <f>SUM(D33:D35)</f>
        <v>200643</v>
      </c>
      <c r="E37" s="430">
        <f>(C37-D37)/D37</f>
        <v>8.6008482728029384E-2</v>
      </c>
      <c r="F37" s="429">
        <f>SUM(F33:F35)</f>
        <v>162143</v>
      </c>
      <c r="G37" s="429">
        <f>SUM(G33:G35)</f>
        <v>153566</v>
      </c>
      <c r="H37" s="430">
        <f>(F37-G37)/G37</f>
        <v>5.585220686870792E-2</v>
      </c>
      <c r="I37" s="429">
        <f>SUM(I33:I35)</f>
        <v>55757</v>
      </c>
      <c r="J37" s="429">
        <f>SUM(J33:J35)</f>
        <v>47077</v>
      </c>
      <c r="K37" s="430">
        <f>(I37-J37)/J37</f>
        <v>0.18437878369479788</v>
      </c>
      <c r="L37" s="467"/>
      <c r="M37" s="432">
        <f>P37/S37</f>
        <v>0.76265160869491966</v>
      </c>
      <c r="N37" s="432">
        <f>Q37/T37</f>
        <v>0.74346419753086423</v>
      </c>
      <c r="O37" s="430">
        <f>M37/N37-1</f>
        <v>2.5808117227136274E-2</v>
      </c>
      <c r="P37" s="429">
        <f>SUM(P33:P35)</f>
        <v>316852</v>
      </c>
      <c r="Q37" s="429">
        <f>SUM(Q33:Q35)</f>
        <v>301103</v>
      </c>
      <c r="R37" s="430">
        <f>(P37-Q37)/Q37</f>
        <v>5.2304360966181004E-2</v>
      </c>
      <c r="S37" s="429">
        <f>SUM(S33:S35)</f>
        <v>415461</v>
      </c>
      <c r="T37" s="429">
        <f>SUM(T33:T35)</f>
        <v>405000</v>
      </c>
      <c r="U37" s="430">
        <f>(S37-T37)/T37</f>
        <v>2.5829629629629629E-2</v>
      </c>
      <c r="V37" s="429">
        <f>SUM(V33:V35)</f>
        <v>574127</v>
      </c>
      <c r="W37" s="429">
        <f>SUM(W33:W35)</f>
        <v>543580</v>
      </c>
      <c r="X37" s="430">
        <f>(V37-W37)/W37</f>
        <v>5.6195960116266236E-2</v>
      </c>
      <c r="Y37" s="468">
        <f>V37/C37</f>
        <v>2.634818724185406</v>
      </c>
      <c r="Z37" s="469">
        <f>W37/D37</f>
        <v>2.7091899542969355</v>
      </c>
    </row>
    <row r="38" spans="1:26" ht="11.25" customHeight="1">
      <c r="A38" s="470"/>
      <c r="B38" s="470"/>
      <c r="C38" s="470"/>
      <c r="D38" s="470"/>
      <c r="E38" s="471"/>
      <c r="F38" s="470"/>
      <c r="G38" s="470"/>
      <c r="H38" s="471"/>
      <c r="I38" s="470"/>
      <c r="J38" s="470"/>
      <c r="K38" s="471"/>
      <c r="L38" s="470"/>
      <c r="M38" s="472"/>
      <c r="N38" s="472"/>
      <c r="O38" s="471"/>
      <c r="P38" s="470"/>
      <c r="Q38" s="470"/>
      <c r="R38" s="470"/>
      <c r="S38" s="470"/>
      <c r="T38" s="470"/>
      <c r="U38" s="470"/>
      <c r="V38" s="470"/>
      <c r="W38" s="470"/>
      <c r="X38" s="470"/>
      <c r="Y38" s="470"/>
      <c r="Z38" s="470"/>
    </row>
    <row r="39" spans="1:26">
      <c r="C39" s="473"/>
      <c r="D39" s="473"/>
      <c r="E39" s="473"/>
      <c r="F39" s="473"/>
      <c r="G39" s="473"/>
      <c r="H39" s="473"/>
      <c r="I39" s="473"/>
    </row>
    <row r="40" spans="1:26" ht="24" thickBot="1">
      <c r="A40" s="952" t="s">
        <v>66</v>
      </c>
      <c r="B40" s="952"/>
      <c r="C40" s="952"/>
      <c r="D40" s="952"/>
      <c r="E40" s="952"/>
      <c r="F40" s="952"/>
      <c r="G40" s="952"/>
      <c r="H40" s="952"/>
      <c r="I40" s="952"/>
      <c r="J40" s="952"/>
      <c r="K40" s="952"/>
      <c r="L40" s="952"/>
      <c r="M40" s="952"/>
      <c r="N40" s="952"/>
      <c r="O40" s="952"/>
      <c r="P40" s="952"/>
      <c r="Q40" s="952"/>
      <c r="R40" s="952"/>
      <c r="S40" s="952"/>
      <c r="T40" s="952"/>
      <c r="U40" s="952"/>
      <c r="V40" s="952"/>
      <c r="W40" s="952"/>
      <c r="X40" s="952"/>
      <c r="Y40" s="952"/>
      <c r="Z40" s="952"/>
    </row>
    <row r="41" spans="1:26" ht="15">
      <c r="A41" s="393"/>
      <c r="B41" s="394"/>
      <c r="C41" s="953" t="s">
        <v>40</v>
      </c>
      <c r="D41" s="953"/>
      <c r="E41" s="395" t="s">
        <v>41</v>
      </c>
      <c r="F41" s="953" t="s">
        <v>42</v>
      </c>
      <c r="G41" s="953"/>
      <c r="H41" s="395" t="s">
        <v>41</v>
      </c>
      <c r="I41" s="953" t="s">
        <v>43</v>
      </c>
      <c r="J41" s="953"/>
      <c r="K41" s="396" t="s">
        <v>41</v>
      </c>
      <c r="L41" s="397"/>
      <c r="M41" s="954" t="s">
        <v>44</v>
      </c>
      <c r="N41" s="954"/>
      <c r="O41" s="395" t="s">
        <v>45</v>
      </c>
      <c r="P41" s="953" t="s">
        <v>46</v>
      </c>
      <c r="Q41" s="953"/>
      <c r="R41" s="395" t="s">
        <v>41</v>
      </c>
      <c r="S41" s="953" t="s">
        <v>47</v>
      </c>
      <c r="T41" s="953"/>
      <c r="U41" s="395" t="s">
        <v>41</v>
      </c>
      <c r="V41" s="953" t="s">
        <v>48</v>
      </c>
      <c r="W41" s="953"/>
      <c r="X41" s="395" t="s">
        <v>41</v>
      </c>
      <c r="Y41" s="955" t="s">
        <v>49</v>
      </c>
      <c r="Z41" s="956"/>
    </row>
    <row r="42" spans="1:26" ht="15.75" thickBot="1">
      <c r="A42" s="944" t="s">
        <v>50</v>
      </c>
      <c r="B42" s="945"/>
      <c r="C42" s="400">
        <v>2012</v>
      </c>
      <c r="D42" s="400">
        <v>2011</v>
      </c>
      <c r="E42" s="401" t="s">
        <v>52</v>
      </c>
      <c r="F42" s="400">
        <v>2012</v>
      </c>
      <c r="G42" s="400">
        <v>2011</v>
      </c>
      <c r="H42" s="401" t="s">
        <v>52</v>
      </c>
      <c r="I42" s="400">
        <v>2012</v>
      </c>
      <c r="J42" s="400">
        <v>2011</v>
      </c>
      <c r="K42" s="401" t="s">
        <v>52</v>
      </c>
      <c r="L42" s="402"/>
      <c r="M42" s="400">
        <v>2012</v>
      </c>
      <c r="N42" s="400">
        <v>2011</v>
      </c>
      <c r="O42" s="401" t="s">
        <v>52</v>
      </c>
      <c r="P42" s="400">
        <v>2012</v>
      </c>
      <c r="Q42" s="400">
        <v>2011</v>
      </c>
      <c r="R42" s="401" t="s">
        <v>52</v>
      </c>
      <c r="S42" s="400">
        <v>2012</v>
      </c>
      <c r="T42" s="400">
        <v>2011</v>
      </c>
      <c r="U42" s="401" t="s">
        <v>52</v>
      </c>
      <c r="V42" s="400">
        <v>2012</v>
      </c>
      <c r="W42" s="400">
        <v>2011</v>
      </c>
      <c r="X42" s="401" t="s">
        <v>52</v>
      </c>
      <c r="Y42" s="400">
        <v>2012</v>
      </c>
      <c r="Z42" s="405">
        <v>2011</v>
      </c>
    </row>
    <row r="43" spans="1:26" s="477" customFormat="1" ht="15">
      <c r="A43" s="946" t="s">
        <v>53</v>
      </c>
      <c r="B43" s="947"/>
      <c r="C43" s="423">
        <f>C10</f>
        <v>130505</v>
      </c>
      <c r="D43" s="474">
        <f>D10</f>
        <v>125231</v>
      </c>
      <c r="E43" s="464">
        <f>(C43-D43)/D43</f>
        <v>4.21141730082807E-2</v>
      </c>
      <c r="F43" s="423">
        <f>F10</f>
        <v>114544</v>
      </c>
      <c r="G43" s="474">
        <f>G10</f>
        <v>110552</v>
      </c>
      <c r="H43" s="464">
        <f>(F43-G43)/G43</f>
        <v>3.6109704030682394E-2</v>
      </c>
      <c r="I43" s="423">
        <f>I10</f>
        <v>15961</v>
      </c>
      <c r="J43" s="474">
        <f>J10</f>
        <v>14679</v>
      </c>
      <c r="K43" s="464">
        <f>(I43-J43)/J43</f>
        <v>8.7335649567409218E-2</v>
      </c>
      <c r="L43" s="445"/>
      <c r="M43" s="426">
        <f t="shared" ref="M43:N47" si="2">P43/S43</f>
        <v>0.8690923152323955</v>
      </c>
      <c r="N43" s="475">
        <f t="shared" si="2"/>
        <v>0.87022503695862463</v>
      </c>
      <c r="O43" s="464">
        <f>M43/N43-1</f>
        <v>-1.3016423087388596E-3</v>
      </c>
      <c r="P43" s="423">
        <f>P10</f>
        <v>193287</v>
      </c>
      <c r="Q43" s="474">
        <f>Q10</f>
        <v>190722</v>
      </c>
      <c r="R43" s="464">
        <f>(P43-Q43)/Q43</f>
        <v>1.3448894202032277E-2</v>
      </c>
      <c r="S43" s="423">
        <f>S10</f>
        <v>222401</v>
      </c>
      <c r="T43" s="474">
        <f>T10</f>
        <v>219164</v>
      </c>
      <c r="U43" s="464">
        <f>(S43-T43)/T43</f>
        <v>1.4769761457173623E-2</v>
      </c>
      <c r="V43" s="423">
        <f>V10</f>
        <v>328274</v>
      </c>
      <c r="W43" s="474">
        <f>W10</f>
        <v>317624</v>
      </c>
      <c r="X43" s="464">
        <f>(V43-W43)/W43</f>
        <v>3.3530211822784171E-2</v>
      </c>
      <c r="Y43" s="466">
        <f t="shared" ref="Y43:Z47" si="3">V43/C43</f>
        <v>2.515413202559289</v>
      </c>
      <c r="Z43" s="476">
        <f t="shared" si="3"/>
        <v>2.5363049085290381</v>
      </c>
    </row>
    <row r="44" spans="1:26" s="477" customFormat="1" ht="15">
      <c r="A44" s="948" t="s">
        <v>58</v>
      </c>
      <c r="B44" s="949"/>
      <c r="C44" s="478">
        <f>C13</f>
        <v>28859</v>
      </c>
      <c r="D44" s="479">
        <f>D13</f>
        <v>22283</v>
      </c>
      <c r="E44" s="480">
        <f>(C44-D44)/D44</f>
        <v>0.29511286631064038</v>
      </c>
      <c r="F44" s="478">
        <f>F13</f>
        <v>7925</v>
      </c>
      <c r="G44" s="479">
        <f>G13</f>
        <v>7180</v>
      </c>
      <c r="H44" s="480">
        <f>(F44-G44)/G44</f>
        <v>0.10376044568245125</v>
      </c>
      <c r="I44" s="478">
        <f>I13</f>
        <v>20934</v>
      </c>
      <c r="J44" s="479">
        <f>J13</f>
        <v>15103</v>
      </c>
      <c r="K44" s="480">
        <f>(I44-J44)/J44</f>
        <v>0.38608223531748659</v>
      </c>
      <c r="L44" s="445"/>
      <c r="M44" s="481">
        <f t="shared" si="2"/>
        <v>0.46229763932442974</v>
      </c>
      <c r="N44" s="482">
        <f t="shared" si="2"/>
        <v>0.39181407154755293</v>
      </c>
      <c r="O44" s="480">
        <f>M44/N44-1</f>
        <v>0.17989034313772079</v>
      </c>
      <c r="P44" s="478">
        <f>P13</f>
        <v>29042</v>
      </c>
      <c r="Q44" s="479">
        <f>Q13</f>
        <v>24698</v>
      </c>
      <c r="R44" s="480">
        <f>(P44-Q44)/Q44</f>
        <v>0.17588468701919183</v>
      </c>
      <c r="S44" s="478">
        <f>S13</f>
        <v>62821</v>
      </c>
      <c r="T44" s="479">
        <f>T13</f>
        <v>63035</v>
      </c>
      <c r="U44" s="480">
        <f>(S44-T44)/T44</f>
        <v>-3.3949393194257159E-3</v>
      </c>
      <c r="V44" s="478">
        <f>V13</f>
        <v>61016</v>
      </c>
      <c r="W44" s="479">
        <f>W13</f>
        <v>50300</v>
      </c>
      <c r="X44" s="480">
        <f>(V44-W44)/W44</f>
        <v>0.2130417495029821</v>
      </c>
      <c r="Y44" s="483">
        <f t="shared" si="3"/>
        <v>2.1142797740739456</v>
      </c>
      <c r="Z44" s="484">
        <f t="shared" si="3"/>
        <v>2.2573262128079703</v>
      </c>
    </row>
    <row r="45" spans="1:26" s="477" customFormat="1" ht="15">
      <c r="A45" s="948" t="s">
        <v>59</v>
      </c>
      <c r="B45" s="949"/>
      <c r="C45" s="478">
        <f>C17</f>
        <v>39340</v>
      </c>
      <c r="D45" s="479">
        <f>D17</f>
        <v>33993</v>
      </c>
      <c r="E45" s="480">
        <f>(C45-D45)/D45</f>
        <v>0.15729709057747182</v>
      </c>
      <c r="F45" s="478">
        <f>F17</f>
        <v>30291</v>
      </c>
      <c r="G45" s="479">
        <f>G17</f>
        <v>26343</v>
      </c>
      <c r="H45" s="480">
        <f>(F45-G45)/G45</f>
        <v>0.14986903541737842</v>
      </c>
      <c r="I45" s="478">
        <f>I17</f>
        <v>9049</v>
      </c>
      <c r="J45" s="479">
        <f>J17</f>
        <v>7650</v>
      </c>
      <c r="K45" s="480">
        <f>(I45-J45)/J45</f>
        <v>0.18287581699346406</v>
      </c>
      <c r="L45" s="445"/>
      <c r="M45" s="481">
        <f t="shared" si="2"/>
        <v>0.80438072765840807</v>
      </c>
      <c r="N45" s="482">
        <f t="shared" si="2"/>
        <v>0.77052122243343479</v>
      </c>
      <c r="O45" s="480">
        <f>M45/N45-1</f>
        <v>4.3943637422521942E-2</v>
      </c>
      <c r="P45" s="478">
        <f>P17</f>
        <v>67498</v>
      </c>
      <c r="Q45" s="479">
        <f>Q17</f>
        <v>57964</v>
      </c>
      <c r="R45" s="480">
        <f>(P45-Q45)/Q45</f>
        <v>0.1644814022496722</v>
      </c>
      <c r="S45" s="478">
        <f>S17</f>
        <v>83913</v>
      </c>
      <c r="T45" s="479">
        <f>T17</f>
        <v>75227</v>
      </c>
      <c r="U45" s="480">
        <f>(S45-T45)/T45</f>
        <v>0.11546386270886783</v>
      </c>
      <c r="V45" s="478">
        <f>V17</f>
        <v>135799</v>
      </c>
      <c r="W45" s="479">
        <f>W17</f>
        <v>122813</v>
      </c>
      <c r="X45" s="480">
        <f>(V45-W45)/W45</f>
        <v>0.10573799190639427</v>
      </c>
      <c r="Y45" s="483">
        <f t="shared" si="3"/>
        <v>3.4519318759532283</v>
      </c>
      <c r="Z45" s="484">
        <f t="shared" si="3"/>
        <v>3.6128908893007385</v>
      </c>
    </row>
    <row r="46" spans="1:26" s="477" customFormat="1" ht="15">
      <c r="A46" s="948" t="s">
        <v>60</v>
      </c>
      <c r="B46" s="949"/>
      <c r="C46" s="478">
        <f>C20</f>
        <v>12200</v>
      </c>
      <c r="D46" s="479">
        <f>D20</f>
        <v>11867</v>
      </c>
      <c r="E46" s="480">
        <f>(C46-D46)/D46</f>
        <v>2.8061009522204434E-2</v>
      </c>
      <c r="F46" s="478">
        <f>F20</f>
        <v>5187</v>
      </c>
      <c r="G46" s="479">
        <f>G20</f>
        <v>4953</v>
      </c>
      <c r="H46" s="480">
        <f>(F46-G46)/G46</f>
        <v>4.7244094488188976E-2</v>
      </c>
      <c r="I46" s="478">
        <f>I20</f>
        <v>7013</v>
      </c>
      <c r="J46" s="479">
        <f>J20</f>
        <v>6914</v>
      </c>
      <c r="K46" s="480">
        <f>(I46-J46)/J46</f>
        <v>1.4318773503037315E-2</v>
      </c>
      <c r="L46" s="445"/>
      <c r="M46" s="481">
        <f t="shared" si="2"/>
        <v>0.48977809406741285</v>
      </c>
      <c r="N46" s="482">
        <f t="shared" si="2"/>
        <v>0.48243824351046799</v>
      </c>
      <c r="O46" s="480">
        <f>M46/N46-1</f>
        <v>1.521407279724829E-2</v>
      </c>
      <c r="P46" s="478">
        <f>P20</f>
        <v>15141</v>
      </c>
      <c r="Q46" s="479">
        <f>Q20</f>
        <v>15370</v>
      </c>
      <c r="R46" s="480">
        <f>(P46-Q46)/Q46</f>
        <v>-1.4899154196486662E-2</v>
      </c>
      <c r="S46" s="478">
        <f>S20</f>
        <v>30914</v>
      </c>
      <c r="T46" s="479">
        <f>T20</f>
        <v>31859</v>
      </c>
      <c r="U46" s="480">
        <f>(S46-T46)/T46</f>
        <v>-2.9661947958190778E-2</v>
      </c>
      <c r="V46" s="478">
        <f>V20</f>
        <v>26816</v>
      </c>
      <c r="W46" s="479">
        <f>W20</f>
        <v>27121</v>
      </c>
      <c r="X46" s="480">
        <f>(V46-W46)/W46</f>
        <v>-1.1245898012610155E-2</v>
      </c>
      <c r="Y46" s="483">
        <f t="shared" si="3"/>
        <v>2.1980327868852458</v>
      </c>
      <c r="Z46" s="484">
        <f t="shared" si="3"/>
        <v>2.2854133310862053</v>
      </c>
    </row>
    <row r="47" spans="1:26" s="477" customFormat="1" ht="15.75" thickBot="1">
      <c r="A47" s="950" t="s">
        <v>62</v>
      </c>
      <c r="B47" s="951"/>
      <c r="C47" s="485">
        <f>C23</f>
        <v>6996</v>
      </c>
      <c r="D47" s="486">
        <f>D23</f>
        <v>7269</v>
      </c>
      <c r="E47" s="487">
        <f>(C47-D47)/D47</f>
        <v>-3.7556747833264549E-2</v>
      </c>
      <c r="F47" s="485">
        <f>F23</f>
        <v>4196</v>
      </c>
      <c r="G47" s="486">
        <f>G23</f>
        <v>4538</v>
      </c>
      <c r="H47" s="487">
        <f>(F47-G47)/G47</f>
        <v>-7.5363596297928603E-2</v>
      </c>
      <c r="I47" s="485">
        <f>I23</f>
        <v>2800</v>
      </c>
      <c r="J47" s="486">
        <f>J23</f>
        <v>2731</v>
      </c>
      <c r="K47" s="487">
        <f>(I47-J47)/J47</f>
        <v>2.5265470523617724E-2</v>
      </c>
      <c r="L47" s="459"/>
      <c r="M47" s="488">
        <f t="shared" si="2"/>
        <v>0.77108746431352193</v>
      </c>
      <c r="N47" s="489">
        <f t="shared" si="2"/>
        <v>0.78580973592109449</v>
      </c>
      <c r="O47" s="487">
        <f>M47/N47-1</f>
        <v>-1.8735160605150458E-2</v>
      </c>
      <c r="P47" s="485">
        <f>P23</f>
        <v>11884</v>
      </c>
      <c r="Q47" s="486">
        <f>Q23</f>
        <v>12349</v>
      </c>
      <c r="R47" s="487">
        <f>(P47-Q47)/Q47</f>
        <v>-3.7654870839744108E-2</v>
      </c>
      <c r="S47" s="485">
        <f>S23</f>
        <v>15412</v>
      </c>
      <c r="T47" s="486">
        <f>T23</f>
        <v>15715</v>
      </c>
      <c r="U47" s="487">
        <f>(S47-T47)/T47</f>
        <v>-1.9280941775373848E-2</v>
      </c>
      <c r="V47" s="485">
        <f>V23</f>
        <v>22222</v>
      </c>
      <c r="W47" s="486">
        <f>W23</f>
        <v>25722</v>
      </c>
      <c r="X47" s="487">
        <f>(V47-W47)/W47</f>
        <v>-0.13607029002410387</v>
      </c>
      <c r="Y47" s="490">
        <f t="shared" si="3"/>
        <v>3.1763865065751857</v>
      </c>
      <c r="Z47" s="491">
        <f t="shared" si="3"/>
        <v>3.5385885266198929</v>
      </c>
    </row>
    <row r="48" spans="1:26" ht="4.5" customHeight="1" thickBot="1">
      <c r="A48" s="421"/>
      <c r="B48" s="422"/>
      <c r="C48" s="423"/>
      <c r="D48" s="423"/>
      <c r="E48" s="464"/>
      <c r="F48" s="423"/>
      <c r="G48" s="423"/>
      <c r="H48" s="464"/>
      <c r="I48" s="423"/>
      <c r="J48" s="423"/>
      <c r="K48" s="465"/>
      <c r="L48" s="424"/>
      <c r="M48" s="426"/>
      <c r="N48" s="426"/>
      <c r="O48" s="464"/>
      <c r="P48" s="423"/>
      <c r="Q48" s="423"/>
      <c r="R48" s="464"/>
      <c r="S48" s="423"/>
      <c r="T48" s="423"/>
      <c r="U48" s="464"/>
      <c r="V48" s="423"/>
      <c r="W48" s="423"/>
      <c r="X48" s="464"/>
      <c r="Y48" s="466"/>
      <c r="Z48" s="466"/>
    </row>
    <row r="49" spans="1:26" ht="16.5" thickBot="1">
      <c r="A49" s="942" t="s">
        <v>63</v>
      </c>
      <c r="B49" s="943"/>
      <c r="C49" s="429">
        <f>SUM(C43:C47)</f>
        <v>217900</v>
      </c>
      <c r="D49" s="429">
        <f>SUM(D43:D47)</f>
        <v>200643</v>
      </c>
      <c r="E49" s="430">
        <f>(C49-D49)/D49</f>
        <v>8.6008482728029384E-2</v>
      </c>
      <c r="F49" s="429">
        <f>SUM(F43:F47)</f>
        <v>162143</v>
      </c>
      <c r="G49" s="429">
        <f>SUM(G43:G47)</f>
        <v>153566</v>
      </c>
      <c r="H49" s="430">
        <f>(F49-G49)/G49</f>
        <v>5.585220686870792E-2</v>
      </c>
      <c r="I49" s="429">
        <f>SUM(I43:I47)</f>
        <v>55757</v>
      </c>
      <c r="J49" s="429">
        <f>SUM(J43:J47)</f>
        <v>47077</v>
      </c>
      <c r="K49" s="430">
        <f>(I49-J49)/J49</f>
        <v>0.18437878369479788</v>
      </c>
      <c r="L49" s="467"/>
      <c r="M49" s="432">
        <f>P49/S49</f>
        <v>0.76265160869491966</v>
      </c>
      <c r="N49" s="432">
        <f>Q49/T49</f>
        <v>0.74346419753086423</v>
      </c>
      <c r="O49" s="430">
        <f>M49/N49-1</f>
        <v>2.5808117227136274E-2</v>
      </c>
      <c r="P49" s="429">
        <f>SUM(P43:P47)</f>
        <v>316852</v>
      </c>
      <c r="Q49" s="429">
        <f>SUM(Q43:Q47)</f>
        <v>301103</v>
      </c>
      <c r="R49" s="430">
        <f>(P49-Q49)/Q49</f>
        <v>5.2304360966181004E-2</v>
      </c>
      <c r="S49" s="429">
        <f>SUM(S43:S47)</f>
        <v>415461</v>
      </c>
      <c r="T49" s="429">
        <f>SUM(T43:T47)</f>
        <v>405000</v>
      </c>
      <c r="U49" s="430">
        <f>(S49-T49)/T49</f>
        <v>2.5829629629629629E-2</v>
      </c>
      <c r="V49" s="429">
        <f>SUM(V43:V47)</f>
        <v>574127</v>
      </c>
      <c r="W49" s="429">
        <f>SUM(W43:W47)</f>
        <v>543580</v>
      </c>
      <c r="X49" s="430">
        <f>(V49-W49)/W49</f>
        <v>5.6195960116266236E-2</v>
      </c>
      <c r="Y49" s="468">
        <f>V49/C49</f>
        <v>2.634818724185406</v>
      </c>
      <c r="Z49" s="469">
        <f>W49/D49</f>
        <v>2.7091899542969355</v>
      </c>
    </row>
    <row r="50" spans="1:26" ht="11.25" customHeight="1">
      <c r="A50" s="470"/>
      <c r="B50" s="470"/>
      <c r="C50" s="470"/>
      <c r="D50" s="470"/>
      <c r="E50" s="471"/>
      <c r="F50" s="470"/>
      <c r="G50" s="470"/>
      <c r="H50" s="471"/>
      <c r="I50" s="470"/>
      <c r="J50" s="470"/>
      <c r="K50" s="471"/>
      <c r="L50" s="470"/>
      <c r="M50" s="472"/>
      <c r="N50" s="472"/>
      <c r="O50" s="471"/>
      <c r="P50" s="470"/>
      <c r="Q50" s="470"/>
      <c r="R50" s="470"/>
      <c r="S50" s="470"/>
      <c r="T50" s="470"/>
      <c r="U50" s="470"/>
      <c r="V50" s="470"/>
      <c r="W50" s="470"/>
      <c r="X50" s="470"/>
      <c r="Y50" s="470"/>
      <c r="Z50" s="470"/>
    </row>
    <row r="51" spans="1:26">
      <c r="A51" s="492" t="s">
        <v>67</v>
      </c>
      <c r="C51" s="473"/>
      <c r="D51" s="473"/>
    </row>
    <row r="52" spans="1:26">
      <c r="A52" s="492"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
Source: Monthly Registrations and Occupancy Survey
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E7" activePane="bottomRight" state="frozen"/>
      <selection pane="topRight" activeCell="C1" sqref="C1"/>
      <selection pane="bottomLeft" activeCell="A7" sqref="A7"/>
      <selection pane="bottomRight" activeCell="A3" sqref="A3"/>
    </sheetView>
  </sheetViews>
  <sheetFormatPr defaultRowHeight="12.75"/>
  <cols>
    <col min="1" max="1" width="21.85546875" style="493" customWidth="1"/>
    <col min="2" max="2" width="30.5703125" style="493" bestFit="1" customWidth="1"/>
    <col min="3" max="4" width="11.42578125" style="493" bestFit="1" customWidth="1"/>
    <col min="5" max="5" width="13.85546875" style="493" customWidth="1"/>
    <col min="6" max="7" width="11.42578125" style="493" bestFit="1" customWidth="1"/>
    <col min="8" max="8" width="11.28515625" style="493" customWidth="1"/>
    <col min="9" max="10" width="9.5703125" style="493" bestFit="1" customWidth="1"/>
    <col min="11" max="11" width="11.28515625" style="493" customWidth="1"/>
    <col min="12" max="12" width="1.140625" style="493" customWidth="1"/>
    <col min="13" max="14" width="11.42578125" style="493" bestFit="1" customWidth="1"/>
    <col min="15" max="15" width="10.28515625" style="493" bestFit="1" customWidth="1"/>
    <col min="16" max="17" width="11.42578125" style="493" customWidth="1"/>
    <col min="18" max="18" width="11.28515625" style="493" customWidth="1"/>
    <col min="19" max="19" width="12.5703125" style="493" customWidth="1"/>
    <col min="20" max="20" width="12" style="493" customWidth="1"/>
    <col min="21" max="21" width="11.28515625" style="493" customWidth="1"/>
    <col min="22" max="22" width="11.7109375" style="493" customWidth="1"/>
    <col min="23" max="24" width="11.28515625" style="493" customWidth="1"/>
    <col min="25" max="26" width="12.28515625" style="493" customWidth="1"/>
    <col min="27" max="16384" width="9.140625" style="493"/>
  </cols>
  <sheetData>
    <row r="1" spans="1:26" ht="26.25">
      <c r="A1" s="1000" t="s">
        <v>38</v>
      </c>
      <c r="B1" s="1000"/>
      <c r="C1" s="1000"/>
      <c r="D1" s="1000"/>
      <c r="E1" s="1000"/>
      <c r="F1" s="1000"/>
      <c r="G1" s="1000"/>
      <c r="H1" s="1000"/>
      <c r="I1" s="1000"/>
      <c r="J1" s="1000"/>
      <c r="K1" s="1000"/>
      <c r="L1" s="1000"/>
      <c r="M1" s="1000"/>
      <c r="N1" s="1000"/>
      <c r="O1" s="1000"/>
      <c r="P1" s="1000"/>
      <c r="Q1" s="1000"/>
      <c r="R1" s="1000"/>
      <c r="S1" s="1000"/>
      <c r="T1" s="1000"/>
      <c r="U1" s="1000"/>
      <c r="V1" s="1000"/>
      <c r="W1" s="1000"/>
      <c r="X1" s="1000"/>
      <c r="Y1" s="1000"/>
      <c r="Z1" s="1000"/>
    </row>
    <row r="2" spans="1:26" s="494" customFormat="1" ht="26.25" customHeight="1">
      <c r="A2" s="1000" t="s">
        <v>69</v>
      </c>
      <c r="B2" s="1000"/>
      <c r="C2" s="1000"/>
      <c r="D2" s="1000"/>
      <c r="E2" s="1000"/>
      <c r="F2" s="1000"/>
      <c r="G2" s="1000"/>
      <c r="H2" s="1000"/>
      <c r="I2" s="1000"/>
      <c r="J2" s="1000"/>
      <c r="K2" s="1000"/>
      <c r="L2" s="1000"/>
      <c r="M2" s="1000"/>
      <c r="N2" s="1000"/>
      <c r="O2" s="1000"/>
      <c r="P2" s="1000"/>
      <c r="Q2" s="1000"/>
      <c r="R2" s="1000"/>
      <c r="S2" s="1000"/>
      <c r="T2" s="1000"/>
      <c r="U2" s="1000"/>
      <c r="V2" s="1000"/>
      <c r="W2" s="1000"/>
      <c r="X2" s="1000"/>
      <c r="Y2" s="1000"/>
      <c r="Z2" s="1000"/>
    </row>
    <row r="3" spans="1:26" s="494" customFormat="1" ht="20.25" customHeight="1">
      <c r="A3" s="495"/>
      <c r="B3" s="495"/>
      <c r="C3" s="495"/>
      <c r="D3" s="495"/>
      <c r="E3" s="495"/>
      <c r="F3" s="495"/>
      <c r="G3" s="495"/>
      <c r="H3" s="495"/>
      <c r="I3" s="495"/>
      <c r="J3" s="495"/>
      <c r="K3" s="495"/>
      <c r="L3" s="495"/>
      <c r="M3" s="495"/>
      <c r="N3" s="495"/>
      <c r="O3" s="496"/>
      <c r="P3" s="495"/>
      <c r="Q3" s="495"/>
      <c r="R3" s="495"/>
      <c r="S3" s="495"/>
      <c r="T3" s="495"/>
      <c r="U3" s="495"/>
      <c r="V3" s="495"/>
      <c r="W3" s="495"/>
      <c r="X3" s="495"/>
      <c r="Y3" s="497"/>
      <c r="Z3" s="497"/>
    </row>
    <row r="4" spans="1:26" ht="24" thickBot="1">
      <c r="A4" s="1001" t="s">
        <v>70</v>
      </c>
      <c r="B4" s="1001"/>
      <c r="C4" s="1001"/>
      <c r="D4" s="1001"/>
      <c r="E4" s="1001"/>
      <c r="F4" s="1001"/>
      <c r="G4" s="1001"/>
      <c r="H4" s="1001"/>
      <c r="I4" s="1001"/>
      <c r="J4" s="1001"/>
      <c r="K4" s="1001"/>
      <c r="L4" s="1001"/>
      <c r="M4" s="1001"/>
      <c r="N4" s="1001"/>
      <c r="O4" s="1001"/>
      <c r="P4" s="1001"/>
      <c r="Q4" s="1001"/>
      <c r="R4" s="1001"/>
      <c r="S4" s="1001"/>
      <c r="T4" s="1001"/>
      <c r="U4" s="1001"/>
      <c r="V4" s="1001"/>
      <c r="W4" s="1001"/>
      <c r="X4" s="1001"/>
      <c r="Y4" s="1001"/>
      <c r="Z4" s="1001"/>
    </row>
    <row r="5" spans="1:26" ht="15">
      <c r="A5" s="498"/>
      <c r="B5" s="499"/>
      <c r="C5" s="984" t="s">
        <v>40</v>
      </c>
      <c r="D5" s="984"/>
      <c r="E5" s="500" t="s">
        <v>41</v>
      </c>
      <c r="F5" s="984" t="s">
        <v>42</v>
      </c>
      <c r="G5" s="984"/>
      <c r="H5" s="500" t="s">
        <v>41</v>
      </c>
      <c r="I5" s="984" t="s">
        <v>43</v>
      </c>
      <c r="J5" s="984"/>
      <c r="K5" s="501" t="s">
        <v>41</v>
      </c>
      <c r="L5" s="502"/>
      <c r="M5" s="985" t="s">
        <v>44</v>
      </c>
      <c r="N5" s="985"/>
      <c r="O5" s="500" t="s">
        <v>45</v>
      </c>
      <c r="P5" s="984" t="s">
        <v>46</v>
      </c>
      <c r="Q5" s="984"/>
      <c r="R5" s="500" t="s">
        <v>41</v>
      </c>
      <c r="S5" s="984" t="s">
        <v>47</v>
      </c>
      <c r="T5" s="984"/>
      <c r="U5" s="500" t="s">
        <v>41</v>
      </c>
      <c r="V5" s="984" t="s">
        <v>48</v>
      </c>
      <c r="W5" s="984"/>
      <c r="X5" s="500" t="s">
        <v>41</v>
      </c>
      <c r="Y5" s="986" t="s">
        <v>49</v>
      </c>
      <c r="Z5" s="987"/>
    </row>
    <row r="6" spans="1:26" ht="30.75" thickBot="1">
      <c r="A6" s="503" t="s">
        <v>50</v>
      </c>
      <c r="B6" s="504" t="s">
        <v>51</v>
      </c>
      <c r="C6" s="505">
        <v>2012</v>
      </c>
      <c r="D6" s="505">
        <v>2011</v>
      </c>
      <c r="E6" s="506" t="s">
        <v>52</v>
      </c>
      <c r="F6" s="505">
        <v>2012</v>
      </c>
      <c r="G6" s="505">
        <v>2011</v>
      </c>
      <c r="H6" s="506" t="s">
        <v>52</v>
      </c>
      <c r="I6" s="505">
        <v>2012</v>
      </c>
      <c r="J6" s="505">
        <v>2011</v>
      </c>
      <c r="K6" s="506" t="s">
        <v>52</v>
      </c>
      <c r="L6" s="507"/>
      <c r="M6" s="508">
        <v>2012</v>
      </c>
      <c r="N6" s="505">
        <v>2011</v>
      </c>
      <c r="O6" s="506" t="s">
        <v>52</v>
      </c>
      <c r="P6" s="505">
        <v>2012</v>
      </c>
      <c r="Q6" s="505">
        <v>2011</v>
      </c>
      <c r="R6" s="506" t="s">
        <v>52</v>
      </c>
      <c r="S6" s="505">
        <v>2012</v>
      </c>
      <c r="T6" s="505">
        <v>2011</v>
      </c>
      <c r="U6" s="506" t="s">
        <v>52</v>
      </c>
      <c r="V6" s="505">
        <v>2012</v>
      </c>
      <c r="W6" s="505">
        <v>2011</v>
      </c>
      <c r="X6" s="506" t="s">
        <v>52</v>
      </c>
      <c r="Y6" s="509">
        <v>2012</v>
      </c>
      <c r="Z6" s="510">
        <v>2011</v>
      </c>
    </row>
    <row r="7" spans="1:26" ht="15">
      <c r="A7" s="998" t="s">
        <v>53</v>
      </c>
      <c r="B7" s="511" t="s">
        <v>54</v>
      </c>
      <c r="C7" s="512">
        <v>81665</v>
      </c>
      <c r="D7" s="512">
        <v>68785</v>
      </c>
      <c r="E7" s="513">
        <v>0.18725012720796685</v>
      </c>
      <c r="F7" s="512">
        <v>61739</v>
      </c>
      <c r="G7" s="512">
        <v>54594</v>
      </c>
      <c r="H7" s="513">
        <v>0.13087518774956955</v>
      </c>
      <c r="I7" s="512">
        <v>19926</v>
      </c>
      <c r="J7" s="512">
        <v>14191</v>
      </c>
      <c r="K7" s="513">
        <v>0.40412937777464591</v>
      </c>
      <c r="L7" s="514"/>
      <c r="M7" s="515">
        <v>0.53879689557591548</v>
      </c>
      <c r="N7" s="515">
        <v>0.56746015843118391</v>
      </c>
      <c r="O7" s="513">
        <v>-5.0511498348204231E-2</v>
      </c>
      <c r="P7" s="512">
        <v>96151</v>
      </c>
      <c r="Q7" s="512">
        <v>84959</v>
      </c>
      <c r="R7" s="513">
        <v>0.13173413058063302</v>
      </c>
      <c r="S7" s="512">
        <v>178455</v>
      </c>
      <c r="T7" s="512">
        <v>149718</v>
      </c>
      <c r="U7" s="513">
        <v>0.19194084879573597</v>
      </c>
      <c r="V7" s="512">
        <v>178638</v>
      </c>
      <c r="W7" s="512">
        <v>154204</v>
      </c>
      <c r="X7" s="513">
        <v>0.15845243962543124</v>
      </c>
      <c r="Y7" s="516">
        <v>2.1874487234433357</v>
      </c>
      <c r="Z7" s="517">
        <v>2.2418259795013449</v>
      </c>
    </row>
    <row r="8" spans="1:26" ht="15">
      <c r="A8" s="1002"/>
      <c r="B8" s="511" t="s">
        <v>55</v>
      </c>
      <c r="C8" s="512">
        <v>117886</v>
      </c>
      <c r="D8" s="512">
        <v>116481</v>
      </c>
      <c r="E8" s="513">
        <v>1.2062053038693005E-2</v>
      </c>
      <c r="F8" s="512">
        <v>99915</v>
      </c>
      <c r="G8" s="512">
        <v>98712</v>
      </c>
      <c r="H8" s="513">
        <v>1.2186968149769025E-2</v>
      </c>
      <c r="I8" s="512">
        <v>17971</v>
      </c>
      <c r="J8" s="512">
        <v>17769</v>
      </c>
      <c r="K8" s="513">
        <v>1.1368113005796612E-2</v>
      </c>
      <c r="L8" s="514"/>
      <c r="M8" s="515">
        <v>0.74506269976531825</v>
      </c>
      <c r="N8" s="515">
        <v>0.7240590973756027</v>
      </c>
      <c r="O8" s="513">
        <v>2.9008132714366086E-2</v>
      </c>
      <c r="P8" s="512">
        <v>136833</v>
      </c>
      <c r="Q8" s="512">
        <v>130802</v>
      </c>
      <c r="R8" s="513">
        <v>4.6107857678017158E-2</v>
      </c>
      <c r="S8" s="512">
        <v>183653</v>
      </c>
      <c r="T8" s="512">
        <v>180651</v>
      </c>
      <c r="U8" s="513">
        <v>1.6617677178648333E-2</v>
      </c>
      <c r="V8" s="512">
        <v>222199</v>
      </c>
      <c r="W8" s="512">
        <v>213353</v>
      </c>
      <c r="X8" s="513">
        <v>4.1461802740059901E-2</v>
      </c>
      <c r="Y8" s="516">
        <v>1.8848633425512784</v>
      </c>
      <c r="Z8" s="517">
        <v>1.8316549480172732</v>
      </c>
    </row>
    <row r="9" spans="1:26" ht="15.75" thickBot="1">
      <c r="A9" s="999"/>
      <c r="B9" s="511" t="s">
        <v>56</v>
      </c>
      <c r="C9" s="512">
        <v>759307</v>
      </c>
      <c r="D9" s="512">
        <v>744188</v>
      </c>
      <c r="E9" s="513">
        <v>2.0316102920229836E-2</v>
      </c>
      <c r="F9" s="512">
        <v>634518</v>
      </c>
      <c r="G9" s="512">
        <v>625536</v>
      </c>
      <c r="H9" s="513">
        <v>1.4358885819521178E-2</v>
      </c>
      <c r="I9" s="512">
        <v>124789</v>
      </c>
      <c r="J9" s="512">
        <v>118652</v>
      </c>
      <c r="K9" s="513">
        <v>5.1722684826214477E-2</v>
      </c>
      <c r="L9" s="514"/>
      <c r="M9" s="515">
        <v>0.80113223437341807</v>
      </c>
      <c r="N9" s="515">
        <v>0.79473528599383003</v>
      </c>
      <c r="O9" s="513">
        <v>8.0491561055937577E-3</v>
      </c>
      <c r="P9" s="512">
        <v>1242347</v>
      </c>
      <c r="Q9" s="512">
        <v>1225725</v>
      </c>
      <c r="R9" s="513">
        <v>1.3560953721267005E-2</v>
      </c>
      <c r="S9" s="512">
        <v>1550739</v>
      </c>
      <c r="T9" s="512">
        <v>1542306</v>
      </c>
      <c r="U9" s="513">
        <v>5.4677865481947158E-3</v>
      </c>
      <c r="V9" s="512">
        <v>2075895</v>
      </c>
      <c r="W9" s="512">
        <v>2045404</v>
      </c>
      <c r="X9" s="513">
        <v>1.4907079481608524E-2</v>
      </c>
      <c r="Y9" s="516">
        <v>2.7339337053392105</v>
      </c>
      <c r="Z9" s="517">
        <v>2.7485044101759235</v>
      </c>
    </row>
    <row r="10" spans="1:26" ht="15.75" thickBot="1">
      <c r="A10" s="518" t="s">
        <v>57</v>
      </c>
      <c r="B10" s="519"/>
      <c r="C10" s="520">
        <v>958858</v>
      </c>
      <c r="D10" s="520">
        <v>929454</v>
      </c>
      <c r="E10" s="521">
        <v>3.1635777564032214E-2</v>
      </c>
      <c r="F10" s="520">
        <v>796172</v>
      </c>
      <c r="G10" s="520">
        <v>778842</v>
      </c>
      <c r="H10" s="521">
        <v>2.2250982869439502E-2</v>
      </c>
      <c r="I10" s="520">
        <v>162686</v>
      </c>
      <c r="J10" s="520">
        <v>150612</v>
      </c>
      <c r="K10" s="521">
        <v>8.0166255012880785E-2</v>
      </c>
      <c r="L10" s="514"/>
      <c r="M10" s="522">
        <v>0.77127496344454105</v>
      </c>
      <c r="N10" s="522">
        <v>0.7697470196376841</v>
      </c>
      <c r="O10" s="521">
        <v>1.9849947682502034E-3</v>
      </c>
      <c r="P10" s="520">
        <v>1475331</v>
      </c>
      <c r="Q10" s="520">
        <v>1441486</v>
      </c>
      <c r="R10" s="521">
        <v>2.3479242947902372E-2</v>
      </c>
      <c r="S10" s="520">
        <v>1912847</v>
      </c>
      <c r="T10" s="520">
        <v>1872675</v>
      </c>
      <c r="U10" s="521">
        <v>2.1451666733416103E-2</v>
      </c>
      <c r="V10" s="520">
        <v>2476732</v>
      </c>
      <c r="W10" s="520">
        <v>2412961</v>
      </c>
      <c r="X10" s="521">
        <v>2.6428524953366422E-2</v>
      </c>
      <c r="Y10" s="523">
        <v>2.5830018626324232</v>
      </c>
      <c r="Z10" s="524">
        <v>2.5961058858211379</v>
      </c>
    </row>
    <row r="11" spans="1:26" ht="15">
      <c r="A11" s="998" t="s">
        <v>58</v>
      </c>
      <c r="B11" s="511" t="s">
        <v>54</v>
      </c>
      <c r="C11" s="512">
        <v>136876</v>
      </c>
      <c r="D11" s="512">
        <v>131410</v>
      </c>
      <c r="E11" s="513">
        <v>4.1595007990259496E-2</v>
      </c>
      <c r="F11" s="512">
        <v>27597</v>
      </c>
      <c r="G11" s="512">
        <v>27498</v>
      </c>
      <c r="H11" s="513">
        <v>3.6002618372245254E-3</v>
      </c>
      <c r="I11" s="512">
        <v>109279</v>
      </c>
      <c r="J11" s="512">
        <v>103912</v>
      </c>
      <c r="K11" s="513">
        <v>5.1649472630687504E-2</v>
      </c>
      <c r="L11" s="514"/>
      <c r="M11" s="515">
        <v>0.35508286124243271</v>
      </c>
      <c r="N11" s="515">
        <v>0.33803101633896426</v>
      </c>
      <c r="O11" s="513">
        <v>5.0444616260803432E-2</v>
      </c>
      <c r="P11" s="512">
        <v>124230</v>
      </c>
      <c r="Q11" s="512">
        <v>122063</v>
      </c>
      <c r="R11" s="513">
        <v>1.7753127483348761E-2</v>
      </c>
      <c r="S11" s="512">
        <v>349862</v>
      </c>
      <c r="T11" s="512">
        <v>361100</v>
      </c>
      <c r="U11" s="513">
        <v>-3.1121572971476046E-2</v>
      </c>
      <c r="V11" s="512">
        <v>292513</v>
      </c>
      <c r="W11" s="512">
        <v>287344</v>
      </c>
      <c r="X11" s="513">
        <v>1.7988891363661674E-2</v>
      </c>
      <c r="Y11" s="516">
        <v>2.1370656652736786</v>
      </c>
      <c r="Z11" s="517">
        <v>2.1866220226771174</v>
      </c>
    </row>
    <row r="12" spans="1:26" ht="15.75" thickBot="1">
      <c r="A12" s="999"/>
      <c r="B12" s="511" t="s">
        <v>55</v>
      </c>
      <c r="C12" s="512">
        <v>95074</v>
      </c>
      <c r="D12" s="512">
        <v>81583</v>
      </c>
      <c r="E12" s="513">
        <v>0.16536533346407953</v>
      </c>
      <c r="F12" s="512">
        <v>28218</v>
      </c>
      <c r="G12" s="512">
        <v>27976</v>
      </c>
      <c r="H12" s="513">
        <v>8.650271661424078E-3</v>
      </c>
      <c r="I12" s="512">
        <v>66856</v>
      </c>
      <c r="J12" s="512">
        <v>53607</v>
      </c>
      <c r="K12" s="513">
        <v>0.24715055869569272</v>
      </c>
      <c r="L12" s="514"/>
      <c r="M12" s="515">
        <v>0.54227118902826899</v>
      </c>
      <c r="N12" s="515">
        <v>0.5384013748958022</v>
      </c>
      <c r="O12" s="513">
        <v>7.1876007620070848E-3</v>
      </c>
      <c r="P12" s="512">
        <v>106559</v>
      </c>
      <c r="Q12" s="512">
        <v>104634</v>
      </c>
      <c r="R12" s="513">
        <v>1.8397461628151462E-2</v>
      </c>
      <c r="S12" s="512">
        <v>196505</v>
      </c>
      <c r="T12" s="512">
        <v>194342</v>
      </c>
      <c r="U12" s="513">
        <v>1.1129863848267488E-2</v>
      </c>
      <c r="V12" s="512">
        <v>222343</v>
      </c>
      <c r="W12" s="512">
        <v>205917</v>
      </c>
      <c r="X12" s="513">
        <v>7.9770004419256302E-2</v>
      </c>
      <c r="Y12" s="516">
        <v>2.3386309611460545</v>
      </c>
      <c r="Z12" s="517">
        <v>2.5240184842430406</v>
      </c>
    </row>
    <row r="13" spans="1:26" ht="15.75" thickBot="1">
      <c r="A13" s="518" t="s">
        <v>57</v>
      </c>
      <c r="B13" s="519"/>
      <c r="C13" s="520">
        <v>231950</v>
      </c>
      <c r="D13" s="520">
        <v>212993</v>
      </c>
      <c r="E13" s="521">
        <v>8.9002924978755171E-2</v>
      </c>
      <c r="F13" s="520">
        <v>55815</v>
      </c>
      <c r="G13" s="520">
        <v>55474</v>
      </c>
      <c r="H13" s="521">
        <v>6.1470238309838847E-3</v>
      </c>
      <c r="I13" s="520">
        <v>176135</v>
      </c>
      <c r="J13" s="520">
        <v>157519</v>
      </c>
      <c r="K13" s="521">
        <v>0.11818256845205975</v>
      </c>
      <c r="L13" s="514"/>
      <c r="M13" s="522">
        <v>0.42240655090808926</v>
      </c>
      <c r="N13" s="522">
        <v>0.40813802341198541</v>
      </c>
      <c r="O13" s="521">
        <v>3.4960054387534578E-2</v>
      </c>
      <c r="P13" s="520">
        <v>230789</v>
      </c>
      <c r="Q13" s="520">
        <v>226697</v>
      </c>
      <c r="R13" s="521">
        <v>1.8050525591428206E-2</v>
      </c>
      <c r="S13" s="520">
        <v>546367</v>
      </c>
      <c r="T13" s="520">
        <v>555442</v>
      </c>
      <c r="U13" s="521">
        <v>-1.633833955660537E-2</v>
      </c>
      <c r="V13" s="520">
        <v>514856</v>
      </c>
      <c r="W13" s="520">
        <v>493261</v>
      </c>
      <c r="X13" s="521">
        <v>4.3780067753177325E-2</v>
      </c>
      <c r="Y13" s="523">
        <v>2.2196852769993534</v>
      </c>
      <c r="Z13" s="524">
        <v>2.3158554506486126</v>
      </c>
    </row>
    <row r="14" spans="1:26" ht="15">
      <c r="A14" s="998" t="s">
        <v>59</v>
      </c>
      <c r="B14" s="511" t="s">
        <v>54</v>
      </c>
      <c r="C14" s="512">
        <v>18795</v>
      </c>
      <c r="D14" s="512">
        <v>15651</v>
      </c>
      <c r="E14" s="513">
        <v>0.20088173279662641</v>
      </c>
      <c r="F14" s="512">
        <v>4708</v>
      </c>
      <c r="G14" s="512">
        <v>2441</v>
      </c>
      <c r="H14" s="513">
        <v>0.92871773863170837</v>
      </c>
      <c r="I14" s="512">
        <v>14087</v>
      </c>
      <c r="J14" s="512">
        <v>13210</v>
      </c>
      <c r="K14" s="513">
        <v>6.6389099167297502E-2</v>
      </c>
      <c r="L14" s="514"/>
      <c r="M14" s="515">
        <v>0.38043893344115731</v>
      </c>
      <c r="N14" s="515">
        <v>0.35432340786266819</v>
      </c>
      <c r="O14" s="513">
        <v>7.3705335292471474E-2</v>
      </c>
      <c r="P14" s="512">
        <v>16936</v>
      </c>
      <c r="Q14" s="512">
        <v>13375</v>
      </c>
      <c r="R14" s="513">
        <v>0.26624299065420559</v>
      </c>
      <c r="S14" s="512">
        <v>44517</v>
      </c>
      <c r="T14" s="512">
        <v>37748</v>
      </c>
      <c r="U14" s="513">
        <v>0.17932075871569356</v>
      </c>
      <c r="V14" s="512">
        <v>40089</v>
      </c>
      <c r="W14" s="512">
        <v>32055</v>
      </c>
      <c r="X14" s="513">
        <v>0.25063172671970052</v>
      </c>
      <c r="Y14" s="516">
        <v>2.1329608938547486</v>
      </c>
      <c r="Z14" s="517">
        <v>2.0481119417289628</v>
      </c>
    </row>
    <row r="15" spans="1:26" ht="15">
      <c r="A15" s="1002"/>
      <c r="B15" s="511" t="s">
        <v>55</v>
      </c>
      <c r="C15" s="512">
        <v>57521</v>
      </c>
      <c r="D15" s="512">
        <v>39893</v>
      </c>
      <c r="E15" s="513">
        <v>0.4418820344421327</v>
      </c>
      <c r="F15" s="512">
        <v>34638</v>
      </c>
      <c r="G15" s="512">
        <v>18696</v>
      </c>
      <c r="H15" s="513">
        <v>0.85269576379974321</v>
      </c>
      <c r="I15" s="512">
        <v>22883</v>
      </c>
      <c r="J15" s="512">
        <v>21197</v>
      </c>
      <c r="K15" s="513">
        <v>7.9539557484549703E-2</v>
      </c>
      <c r="L15" s="514"/>
      <c r="M15" s="515">
        <v>0.62411347517730498</v>
      </c>
      <c r="N15" s="515">
        <v>0.60070183028686108</v>
      </c>
      <c r="O15" s="513">
        <v>3.8973819805516285E-2</v>
      </c>
      <c r="P15" s="512">
        <v>81752</v>
      </c>
      <c r="Q15" s="512">
        <v>49985</v>
      </c>
      <c r="R15" s="513">
        <v>0.63553065919775931</v>
      </c>
      <c r="S15" s="512">
        <v>130989</v>
      </c>
      <c r="T15" s="512">
        <v>83211</v>
      </c>
      <c r="U15" s="513">
        <v>0.57417889461729821</v>
      </c>
      <c r="V15" s="512">
        <v>149844</v>
      </c>
      <c r="W15" s="512">
        <v>89192</v>
      </c>
      <c r="X15" s="513">
        <v>0.68001614494573503</v>
      </c>
      <c r="Y15" s="516">
        <v>2.6050312059943326</v>
      </c>
      <c r="Z15" s="517">
        <v>2.2357807134083676</v>
      </c>
    </row>
    <row r="16" spans="1:26" ht="15.75" thickBot="1">
      <c r="A16" s="999"/>
      <c r="B16" s="511" t="s">
        <v>56</v>
      </c>
      <c r="C16" s="512">
        <v>242636</v>
      </c>
      <c r="D16" s="512">
        <v>198146</v>
      </c>
      <c r="E16" s="513">
        <v>0.22453140613487024</v>
      </c>
      <c r="F16" s="512">
        <v>141190</v>
      </c>
      <c r="G16" s="512">
        <v>126364</v>
      </c>
      <c r="H16" s="513">
        <v>0.11732771992023044</v>
      </c>
      <c r="I16" s="512">
        <v>101446</v>
      </c>
      <c r="J16" s="512">
        <v>71782</v>
      </c>
      <c r="K16" s="513">
        <v>0.41325123289961274</v>
      </c>
      <c r="L16" s="514"/>
      <c r="M16" s="515">
        <v>0.65805334726010178</v>
      </c>
      <c r="N16" s="515">
        <v>0.64423829866414428</v>
      </c>
      <c r="O16" s="513">
        <v>2.1444003910670251E-2</v>
      </c>
      <c r="P16" s="512">
        <v>340207</v>
      </c>
      <c r="Q16" s="512">
        <v>332378</v>
      </c>
      <c r="R16" s="513">
        <v>2.3554507217685889E-2</v>
      </c>
      <c r="S16" s="512">
        <v>516990</v>
      </c>
      <c r="T16" s="512">
        <v>515924</v>
      </c>
      <c r="U16" s="513">
        <v>2.0661957962800721E-3</v>
      </c>
      <c r="V16" s="512">
        <v>772035</v>
      </c>
      <c r="W16" s="512">
        <v>678913</v>
      </c>
      <c r="X16" s="513">
        <v>0.13716337733995371</v>
      </c>
      <c r="Y16" s="516">
        <v>3.1818650159086039</v>
      </c>
      <c r="Z16" s="517">
        <v>3.4263270517699072</v>
      </c>
    </row>
    <row r="17" spans="1:26" ht="15.75" thickBot="1">
      <c r="A17" s="518" t="s">
        <v>57</v>
      </c>
      <c r="B17" s="519"/>
      <c r="C17" s="520">
        <v>318952</v>
      </c>
      <c r="D17" s="520">
        <v>253690</v>
      </c>
      <c r="E17" s="521">
        <v>0.25725097560014193</v>
      </c>
      <c r="F17" s="520">
        <v>180536</v>
      </c>
      <c r="G17" s="520">
        <v>147501</v>
      </c>
      <c r="H17" s="521">
        <v>0.22396458329096075</v>
      </c>
      <c r="I17" s="520">
        <v>138416</v>
      </c>
      <c r="J17" s="520">
        <v>106189</v>
      </c>
      <c r="K17" s="521">
        <v>0.30348717852131579</v>
      </c>
      <c r="L17" s="514"/>
      <c r="M17" s="522">
        <v>0.63378705436565697</v>
      </c>
      <c r="N17" s="522">
        <v>0.62136687586259953</v>
      </c>
      <c r="O17" s="521">
        <v>1.9988478603426341E-2</v>
      </c>
      <c r="P17" s="520">
        <v>438895</v>
      </c>
      <c r="Q17" s="520">
        <v>395738</v>
      </c>
      <c r="R17" s="521">
        <v>0.10905447543576811</v>
      </c>
      <c r="S17" s="520">
        <v>692496</v>
      </c>
      <c r="T17" s="520">
        <v>636883</v>
      </c>
      <c r="U17" s="521">
        <v>8.7320591066176984E-2</v>
      </c>
      <c r="V17" s="520">
        <v>961968</v>
      </c>
      <c r="W17" s="520">
        <v>800160</v>
      </c>
      <c r="X17" s="521">
        <v>0.20221955608878225</v>
      </c>
      <c r="Y17" s="523">
        <v>3.0160274900298476</v>
      </c>
      <c r="Z17" s="524">
        <v>3.1540856951397376</v>
      </c>
    </row>
    <row r="18" spans="1:26" ht="15">
      <c r="A18" s="998" t="s">
        <v>60</v>
      </c>
      <c r="B18" s="511" t="s">
        <v>54</v>
      </c>
      <c r="C18" s="512">
        <v>29909</v>
      </c>
      <c r="D18" s="512">
        <v>31919</v>
      </c>
      <c r="E18" s="513">
        <v>-6.29718976158401E-2</v>
      </c>
      <c r="F18" s="512">
        <v>8389</v>
      </c>
      <c r="G18" s="512">
        <v>9029</v>
      </c>
      <c r="H18" s="513">
        <v>-7.0882711263705836E-2</v>
      </c>
      <c r="I18" s="512">
        <v>21520</v>
      </c>
      <c r="J18" s="512">
        <v>22890</v>
      </c>
      <c r="K18" s="513">
        <v>-5.9851463521188294E-2</v>
      </c>
      <c r="L18" s="514"/>
      <c r="M18" s="515">
        <v>0.3237670267731329</v>
      </c>
      <c r="N18" s="515">
        <v>0.33496965265930906</v>
      </c>
      <c r="O18" s="513">
        <v>-3.3443703921352319E-2</v>
      </c>
      <c r="P18" s="512">
        <v>27572</v>
      </c>
      <c r="Q18" s="512">
        <v>28864</v>
      </c>
      <c r="R18" s="513">
        <v>-4.4761640798226164E-2</v>
      </c>
      <c r="S18" s="512">
        <v>85160</v>
      </c>
      <c r="T18" s="512">
        <v>86169</v>
      </c>
      <c r="U18" s="513">
        <v>-1.1709547517088512E-2</v>
      </c>
      <c r="V18" s="512">
        <v>53340</v>
      </c>
      <c r="W18" s="512">
        <v>58289</v>
      </c>
      <c r="X18" s="513">
        <v>-8.4904527440855054E-2</v>
      </c>
      <c r="Y18" s="516">
        <v>1.7834096760172524</v>
      </c>
      <c r="Z18" s="517">
        <v>1.8261537015570664</v>
      </c>
    </row>
    <row r="19" spans="1:26" ht="15.75" thickBot="1">
      <c r="A19" s="999"/>
      <c r="B19" s="511" t="s">
        <v>61</v>
      </c>
      <c r="C19" s="512">
        <v>75468</v>
      </c>
      <c r="D19" s="512">
        <v>74029</v>
      </c>
      <c r="E19" s="513">
        <v>1.9438328222723528E-2</v>
      </c>
      <c r="F19" s="512">
        <v>28377</v>
      </c>
      <c r="G19" s="512">
        <v>25641</v>
      </c>
      <c r="H19" s="513">
        <v>0.10670410670410671</v>
      </c>
      <c r="I19" s="512">
        <v>47091</v>
      </c>
      <c r="J19" s="512">
        <v>48388</v>
      </c>
      <c r="K19" s="513">
        <v>-2.6804166322228651E-2</v>
      </c>
      <c r="L19" s="514"/>
      <c r="M19" s="515">
        <v>0.52261720060382422</v>
      </c>
      <c r="N19" s="515">
        <v>0.52136684913693665</v>
      </c>
      <c r="O19" s="513">
        <v>2.3982182007877828E-3</v>
      </c>
      <c r="P19" s="512">
        <v>99707</v>
      </c>
      <c r="Q19" s="512">
        <v>99433</v>
      </c>
      <c r="R19" s="513">
        <v>2.7556243902929611E-3</v>
      </c>
      <c r="S19" s="512">
        <v>190784</v>
      </c>
      <c r="T19" s="512">
        <v>190716</v>
      </c>
      <c r="U19" s="513">
        <v>3.5655110216237755E-4</v>
      </c>
      <c r="V19" s="512">
        <v>181665</v>
      </c>
      <c r="W19" s="512">
        <v>182217</v>
      </c>
      <c r="X19" s="513">
        <v>-3.0293551095671644E-3</v>
      </c>
      <c r="Y19" s="516">
        <v>2.4071792017808873</v>
      </c>
      <c r="Z19" s="517">
        <v>2.4614272784989666</v>
      </c>
    </row>
    <row r="20" spans="1:26" ht="15.75" thickBot="1">
      <c r="A20" s="518" t="s">
        <v>57</v>
      </c>
      <c r="B20" s="519"/>
      <c r="C20" s="520">
        <v>105377</v>
      </c>
      <c r="D20" s="520">
        <v>105948</v>
      </c>
      <c r="E20" s="521">
        <v>-5.3894363272548795E-3</v>
      </c>
      <c r="F20" s="520">
        <v>36766</v>
      </c>
      <c r="G20" s="520">
        <v>34670</v>
      </c>
      <c r="H20" s="521">
        <v>6.0455725411018173E-2</v>
      </c>
      <c r="I20" s="520">
        <v>68611</v>
      </c>
      <c r="J20" s="520">
        <v>71278</v>
      </c>
      <c r="K20" s="521">
        <v>-3.7416874772019416E-2</v>
      </c>
      <c r="L20" s="514"/>
      <c r="M20" s="522">
        <v>0.46124938393297193</v>
      </c>
      <c r="N20" s="522">
        <v>0.46335843400689819</v>
      </c>
      <c r="O20" s="521">
        <v>-4.5516600522153006E-3</v>
      </c>
      <c r="P20" s="520">
        <v>127279</v>
      </c>
      <c r="Q20" s="520">
        <v>128297</v>
      </c>
      <c r="R20" s="521">
        <v>-7.9347139839590942E-3</v>
      </c>
      <c r="S20" s="520">
        <v>275944</v>
      </c>
      <c r="T20" s="520">
        <v>276885</v>
      </c>
      <c r="U20" s="521">
        <v>-3.3985228524477671E-3</v>
      </c>
      <c r="V20" s="520">
        <v>235005</v>
      </c>
      <c r="W20" s="520">
        <v>240506</v>
      </c>
      <c r="X20" s="521">
        <v>-2.2872610246729812E-2</v>
      </c>
      <c r="Y20" s="523">
        <v>2.2301356083395807</v>
      </c>
      <c r="Z20" s="524">
        <v>2.2700381319137688</v>
      </c>
    </row>
    <row r="21" spans="1:26" ht="15">
      <c r="A21" s="998" t="s">
        <v>62</v>
      </c>
      <c r="B21" s="511" t="s">
        <v>54</v>
      </c>
      <c r="C21" s="512">
        <v>23024</v>
      </c>
      <c r="D21" s="512">
        <v>21436</v>
      </c>
      <c r="E21" s="513">
        <v>7.4080985258443741E-2</v>
      </c>
      <c r="F21" s="512">
        <v>9279</v>
      </c>
      <c r="G21" s="512">
        <v>8283</v>
      </c>
      <c r="H21" s="513">
        <v>0.12024628757696487</v>
      </c>
      <c r="I21" s="512">
        <v>13745</v>
      </c>
      <c r="J21" s="512">
        <v>13153</v>
      </c>
      <c r="K21" s="513">
        <v>4.5008743252489929E-2</v>
      </c>
      <c r="L21" s="514"/>
      <c r="M21" s="515">
        <v>0.56653881430834652</v>
      </c>
      <c r="N21" s="515">
        <v>0.51630446106723893</v>
      </c>
      <c r="O21" s="513">
        <v>9.7295989148088236E-2</v>
      </c>
      <c r="P21" s="512">
        <v>27178</v>
      </c>
      <c r="Q21" s="512">
        <v>24779</v>
      </c>
      <c r="R21" s="513">
        <v>9.681585213285443E-2</v>
      </c>
      <c r="S21" s="512">
        <v>47972</v>
      </c>
      <c r="T21" s="512">
        <v>47993</v>
      </c>
      <c r="U21" s="513">
        <v>-4.3756381138916091E-4</v>
      </c>
      <c r="V21" s="512">
        <v>47443</v>
      </c>
      <c r="W21" s="512">
        <v>44410</v>
      </c>
      <c r="X21" s="513">
        <v>6.829542895744202E-2</v>
      </c>
      <c r="Y21" s="516">
        <v>2.0605889506601809</v>
      </c>
      <c r="Z21" s="517">
        <v>2.0717484605336818</v>
      </c>
    </row>
    <row r="22" spans="1:26" ht="15.75" thickBot="1">
      <c r="A22" s="999"/>
      <c r="B22" s="511" t="s">
        <v>55</v>
      </c>
      <c r="C22" s="512">
        <v>33170</v>
      </c>
      <c r="D22" s="512">
        <v>39630</v>
      </c>
      <c r="E22" s="513">
        <v>-0.16300782235680039</v>
      </c>
      <c r="F22" s="512">
        <v>19294</v>
      </c>
      <c r="G22" s="512">
        <v>22834</v>
      </c>
      <c r="H22" s="513">
        <v>-0.15503196986949286</v>
      </c>
      <c r="I22" s="512">
        <v>13876</v>
      </c>
      <c r="J22" s="512">
        <v>16796</v>
      </c>
      <c r="K22" s="513">
        <v>-0.17385091688497262</v>
      </c>
      <c r="L22" s="514"/>
      <c r="M22" s="515">
        <v>0.73774011172430842</v>
      </c>
      <c r="N22" s="515">
        <v>0.74305173748639519</v>
      </c>
      <c r="O22" s="513">
        <v>-7.1483928966440402E-3</v>
      </c>
      <c r="P22" s="512">
        <v>65636</v>
      </c>
      <c r="Q22" s="512">
        <v>66223</v>
      </c>
      <c r="R22" s="513">
        <v>-8.8639898524681751E-3</v>
      </c>
      <c r="S22" s="512">
        <v>88969</v>
      </c>
      <c r="T22" s="512">
        <v>89123</v>
      </c>
      <c r="U22" s="513">
        <v>-1.7279490142836306E-3</v>
      </c>
      <c r="V22" s="512">
        <v>130994</v>
      </c>
      <c r="W22" s="512">
        <v>156976</v>
      </c>
      <c r="X22" s="513">
        <v>-0.16551574763021099</v>
      </c>
      <c r="Y22" s="516">
        <v>3.9491709375942117</v>
      </c>
      <c r="Z22" s="517">
        <v>3.9610396164521826</v>
      </c>
    </row>
    <row r="23" spans="1:26" ht="15.75" thickBot="1">
      <c r="A23" s="525" t="s">
        <v>57</v>
      </c>
      <c r="B23" s="526"/>
      <c r="C23" s="527">
        <v>56194</v>
      </c>
      <c r="D23" s="527">
        <v>61066</v>
      </c>
      <c r="E23" s="528">
        <v>-7.9782530376969182E-2</v>
      </c>
      <c r="F23" s="527">
        <v>28573</v>
      </c>
      <c r="G23" s="527">
        <v>31117</v>
      </c>
      <c r="H23" s="528">
        <v>-8.1755953337403986E-2</v>
      </c>
      <c r="I23" s="527">
        <v>27621</v>
      </c>
      <c r="J23" s="527">
        <v>29949</v>
      </c>
      <c r="K23" s="528">
        <v>-7.7732144645898033E-2</v>
      </c>
      <c r="L23" s="529"/>
      <c r="M23" s="530">
        <v>0.67776633732775426</v>
      </c>
      <c r="N23" s="530">
        <v>0.66368622188511917</v>
      </c>
      <c r="O23" s="528">
        <v>2.1215018450499556E-2</v>
      </c>
      <c r="P23" s="527">
        <v>92814</v>
      </c>
      <c r="Q23" s="527">
        <v>91002</v>
      </c>
      <c r="R23" s="528">
        <v>1.9911650293400144E-2</v>
      </c>
      <c r="S23" s="527">
        <v>136941</v>
      </c>
      <c r="T23" s="527">
        <v>137116</v>
      </c>
      <c r="U23" s="528">
        <v>-1.2762916071063916E-3</v>
      </c>
      <c r="V23" s="527">
        <v>178437</v>
      </c>
      <c r="W23" s="527">
        <v>201386</v>
      </c>
      <c r="X23" s="528">
        <v>-0.1139552898413991</v>
      </c>
      <c r="Y23" s="531">
        <v>3.1753745951525074</v>
      </c>
      <c r="Z23" s="532">
        <v>3.2978416794943177</v>
      </c>
    </row>
    <row r="24" spans="1:26" ht="4.5" customHeight="1" thickBot="1">
      <c r="A24" s="533"/>
      <c r="B24" s="534"/>
      <c r="C24" s="535"/>
      <c r="D24" s="535"/>
      <c r="E24" s="536"/>
      <c r="F24" s="535"/>
      <c r="G24" s="535"/>
      <c r="H24" s="536"/>
      <c r="I24" s="535"/>
      <c r="J24" s="535"/>
      <c r="K24" s="536"/>
      <c r="L24" s="536"/>
      <c r="M24" s="537"/>
      <c r="N24" s="537"/>
      <c r="O24" s="536"/>
      <c r="P24" s="535"/>
      <c r="Q24" s="535"/>
      <c r="R24" s="536"/>
      <c r="S24" s="535"/>
      <c r="T24" s="535"/>
      <c r="U24" s="536"/>
      <c r="V24" s="535"/>
      <c r="W24" s="535"/>
      <c r="X24" s="536"/>
      <c r="Y24" s="538"/>
      <c r="Z24" s="539"/>
    </row>
    <row r="25" spans="1:26" ht="16.5" thickBot="1">
      <c r="A25" s="973" t="s">
        <v>63</v>
      </c>
      <c r="B25" s="974"/>
      <c r="C25" s="540">
        <v>1671331</v>
      </c>
      <c r="D25" s="540">
        <v>1563151</v>
      </c>
      <c r="E25" s="541">
        <v>6.9206365859728197E-2</v>
      </c>
      <c r="F25" s="540">
        <v>1097862</v>
      </c>
      <c r="G25" s="540">
        <v>1047604</v>
      </c>
      <c r="H25" s="541">
        <v>4.7974234539005199E-2</v>
      </c>
      <c r="I25" s="540">
        <v>573469</v>
      </c>
      <c r="J25" s="540">
        <v>515547</v>
      </c>
      <c r="K25" s="541">
        <v>0.11235057133491223</v>
      </c>
      <c r="L25" s="542"/>
      <c r="M25" s="543">
        <v>0.66349978047997038</v>
      </c>
      <c r="N25" s="543">
        <v>0.65628610052138525</v>
      </c>
      <c r="O25" s="541">
        <v>1.0991669567364415E-2</v>
      </c>
      <c r="P25" s="540">
        <v>2365108</v>
      </c>
      <c r="Q25" s="540">
        <v>2283220</v>
      </c>
      <c r="R25" s="541">
        <v>3.5865137831658796E-2</v>
      </c>
      <c r="S25" s="540">
        <v>3564595</v>
      </c>
      <c r="T25" s="540">
        <v>3479001</v>
      </c>
      <c r="U25" s="541">
        <v>2.4603039780672669E-2</v>
      </c>
      <c r="V25" s="540">
        <v>4366998</v>
      </c>
      <c r="W25" s="540">
        <v>4148274</v>
      </c>
      <c r="X25" s="541">
        <v>5.2726507458282647E-2</v>
      </c>
      <c r="Y25" s="544">
        <v>2.6128863761876016</v>
      </c>
      <c r="Z25" s="545">
        <v>2.6537896850656142</v>
      </c>
    </row>
    <row r="26" spans="1:26" s="549" customFormat="1" ht="11.25" customHeight="1" thickBot="1">
      <c r="A26" s="546"/>
      <c r="B26" s="546"/>
      <c r="C26" s="512"/>
      <c r="D26" s="512"/>
      <c r="E26" s="515"/>
      <c r="F26" s="512"/>
      <c r="G26" s="512"/>
      <c r="H26" s="515"/>
      <c r="I26" s="512"/>
      <c r="J26" s="512"/>
      <c r="K26" s="515"/>
      <c r="L26" s="547"/>
      <c r="M26" s="515"/>
      <c r="N26" s="515"/>
      <c r="O26" s="515"/>
      <c r="P26" s="512"/>
      <c r="Q26" s="512"/>
      <c r="R26" s="515"/>
      <c r="S26" s="512"/>
      <c r="T26" s="512"/>
      <c r="U26" s="515"/>
      <c r="V26" s="512"/>
      <c r="W26" s="512"/>
      <c r="X26" s="515"/>
      <c r="Y26" s="548"/>
      <c r="Z26" s="548"/>
    </row>
    <row r="27" spans="1:26" ht="16.5" thickBot="1">
      <c r="A27" s="988" t="s">
        <v>64</v>
      </c>
      <c r="B27" s="989"/>
      <c r="C27" s="550">
        <v>84391</v>
      </c>
      <c r="D27" s="550">
        <v>84081</v>
      </c>
      <c r="E27" s="551">
        <v>3.6869209452789573E-3</v>
      </c>
      <c r="F27" s="550">
        <v>15679</v>
      </c>
      <c r="G27" s="550">
        <v>16351</v>
      </c>
      <c r="H27" s="551">
        <v>-4.1098403767353679E-2</v>
      </c>
      <c r="I27" s="550">
        <v>68712</v>
      </c>
      <c r="J27" s="550">
        <v>67730</v>
      </c>
      <c r="K27" s="551">
        <v>1.4498745016979182E-2</v>
      </c>
      <c r="L27" s="552"/>
      <c r="M27" s="553">
        <v>0.35742274617387926</v>
      </c>
      <c r="N27" s="553">
        <v>0.33593447209959637</v>
      </c>
      <c r="O27" s="551">
        <v>6.3965671459617734E-2</v>
      </c>
      <c r="P27" s="550">
        <v>74523</v>
      </c>
      <c r="Q27" s="550">
        <v>71075</v>
      </c>
      <c r="R27" s="551">
        <v>4.8512135068589521E-2</v>
      </c>
      <c r="S27" s="550">
        <v>208501</v>
      </c>
      <c r="T27" s="550">
        <v>211574</v>
      </c>
      <c r="U27" s="551">
        <v>-1.4524468980120431E-2</v>
      </c>
      <c r="V27" s="550">
        <v>182342</v>
      </c>
      <c r="W27" s="550">
        <v>179949</v>
      </c>
      <c r="X27" s="551">
        <v>1.3298212271254634E-2</v>
      </c>
      <c r="Y27" s="554">
        <v>2.1606806413006128</v>
      </c>
      <c r="Z27" s="555">
        <v>2.1401862489742034</v>
      </c>
    </row>
    <row r="28" spans="1:26">
      <c r="O28" s="556"/>
    </row>
    <row r="30" spans="1:26" ht="24" thickBot="1">
      <c r="A30" s="983" t="s">
        <v>65</v>
      </c>
      <c r="B30" s="983"/>
      <c r="C30" s="983"/>
      <c r="D30" s="983"/>
      <c r="E30" s="983"/>
      <c r="F30" s="983"/>
      <c r="G30" s="983"/>
      <c r="H30" s="983"/>
      <c r="I30" s="983"/>
      <c r="J30" s="983"/>
      <c r="K30" s="983"/>
      <c r="L30" s="983"/>
      <c r="M30" s="983"/>
      <c r="N30" s="983"/>
      <c r="O30" s="983"/>
      <c r="P30" s="983"/>
      <c r="Q30" s="983"/>
      <c r="R30" s="983"/>
      <c r="S30" s="983"/>
      <c r="T30" s="983"/>
      <c r="U30" s="983"/>
      <c r="V30" s="983"/>
      <c r="W30" s="983"/>
      <c r="X30" s="983"/>
      <c r="Y30" s="983"/>
      <c r="Z30" s="983"/>
    </row>
    <row r="31" spans="1:26" ht="15">
      <c r="A31" s="498"/>
      <c r="B31" s="499"/>
      <c r="C31" s="984" t="s">
        <v>40</v>
      </c>
      <c r="D31" s="984"/>
      <c r="E31" s="500" t="s">
        <v>41</v>
      </c>
      <c r="F31" s="984" t="s">
        <v>42</v>
      </c>
      <c r="G31" s="984"/>
      <c r="H31" s="500" t="s">
        <v>41</v>
      </c>
      <c r="I31" s="984" t="s">
        <v>43</v>
      </c>
      <c r="J31" s="984"/>
      <c r="K31" s="501" t="s">
        <v>41</v>
      </c>
      <c r="L31" s="502"/>
      <c r="M31" s="985" t="s">
        <v>44</v>
      </c>
      <c r="N31" s="985"/>
      <c r="O31" s="500" t="s">
        <v>45</v>
      </c>
      <c r="P31" s="984" t="s">
        <v>46</v>
      </c>
      <c r="Q31" s="984"/>
      <c r="R31" s="500" t="s">
        <v>41</v>
      </c>
      <c r="S31" s="984" t="s">
        <v>47</v>
      </c>
      <c r="T31" s="984"/>
      <c r="U31" s="500" t="s">
        <v>41</v>
      </c>
      <c r="V31" s="984" t="s">
        <v>48</v>
      </c>
      <c r="W31" s="984"/>
      <c r="X31" s="500" t="s">
        <v>41</v>
      </c>
      <c r="Y31" s="986" t="s">
        <v>49</v>
      </c>
      <c r="Z31" s="987"/>
    </row>
    <row r="32" spans="1:26" ht="28.5" customHeight="1" thickBot="1">
      <c r="A32" s="990" t="s">
        <v>51</v>
      </c>
      <c r="B32" s="991"/>
      <c r="C32" s="505">
        <v>2012</v>
      </c>
      <c r="D32" s="505">
        <v>2011</v>
      </c>
      <c r="E32" s="506" t="s">
        <v>52</v>
      </c>
      <c r="F32" s="505">
        <v>2012</v>
      </c>
      <c r="G32" s="505">
        <v>2011</v>
      </c>
      <c r="H32" s="506" t="s">
        <v>52</v>
      </c>
      <c r="I32" s="505">
        <v>2012</v>
      </c>
      <c r="J32" s="505">
        <v>2011</v>
      </c>
      <c r="K32" s="506" t="s">
        <v>52</v>
      </c>
      <c r="L32" s="507"/>
      <c r="M32" s="505">
        <v>2012</v>
      </c>
      <c r="N32" s="505">
        <v>2011</v>
      </c>
      <c r="O32" s="506" t="s">
        <v>52</v>
      </c>
      <c r="P32" s="505">
        <v>2012</v>
      </c>
      <c r="Q32" s="505">
        <v>2011</v>
      </c>
      <c r="R32" s="506" t="s">
        <v>52</v>
      </c>
      <c r="S32" s="505">
        <v>2012</v>
      </c>
      <c r="T32" s="505">
        <v>2011</v>
      </c>
      <c r="U32" s="506" t="s">
        <v>52</v>
      </c>
      <c r="V32" s="505">
        <v>2012</v>
      </c>
      <c r="W32" s="505">
        <v>2011</v>
      </c>
      <c r="X32" s="506" t="s">
        <v>52</v>
      </c>
      <c r="Y32" s="505">
        <v>2012</v>
      </c>
      <c r="Z32" s="510">
        <v>2011</v>
      </c>
    </row>
    <row r="33" spans="1:26" ht="15">
      <c r="A33" s="992" t="s">
        <v>54</v>
      </c>
      <c r="B33" s="993"/>
      <c r="C33" s="557">
        <f>C7+C11+C14+C18+C21</f>
        <v>290269</v>
      </c>
      <c r="D33" s="557">
        <f>D7+D11+D14+D18+D21</f>
        <v>269201</v>
      </c>
      <c r="E33" s="513">
        <f>(C33-D33)/D33</f>
        <v>7.8261224884008607E-2</v>
      </c>
      <c r="F33" s="557">
        <f>F7+F11+F14+F18+F21</f>
        <v>111712</v>
      </c>
      <c r="G33" s="557">
        <f>G7+G11+G14+G18+G21</f>
        <v>101845</v>
      </c>
      <c r="H33" s="513">
        <f>(F33-G33)/G33</f>
        <v>9.6882517551180714E-2</v>
      </c>
      <c r="I33" s="557">
        <f>I7+I11+I14+I18+I21</f>
        <v>178557</v>
      </c>
      <c r="J33" s="557">
        <f>J7+J11+J14+J18+J21</f>
        <v>167356</v>
      </c>
      <c r="K33" s="513">
        <f>(I33-J33)/J33</f>
        <v>6.6929180907765479E-2</v>
      </c>
      <c r="L33" s="558"/>
      <c r="M33" s="559">
        <f t="shared" ref="M33:N35" si="0">P33/S33</f>
        <v>0.41371255839516352</v>
      </c>
      <c r="N33" s="559">
        <f t="shared" si="0"/>
        <v>0.40138971889244324</v>
      </c>
      <c r="O33" s="513">
        <f>M33/N33-1</f>
        <v>3.0700436315914459E-2</v>
      </c>
      <c r="P33" s="557">
        <f>P7+P11+P14+P18+P21</f>
        <v>292067</v>
      </c>
      <c r="Q33" s="557">
        <f>Q7+Q11+Q14+Q18+Q21</f>
        <v>274040</v>
      </c>
      <c r="R33" s="513">
        <f>(P33-Q33)/Q33</f>
        <v>6.5782367537585748E-2</v>
      </c>
      <c r="S33" s="557">
        <f>S7+S11+S14+S18+S21</f>
        <v>705966</v>
      </c>
      <c r="T33" s="557">
        <f>T7+T11+T14+T18+T21</f>
        <v>682728</v>
      </c>
      <c r="U33" s="513">
        <f>(S33-T33)/T33</f>
        <v>3.4036981052483567E-2</v>
      </c>
      <c r="V33" s="557">
        <f>V7+V11+V14+V18+V21</f>
        <v>612023</v>
      </c>
      <c r="W33" s="557">
        <f>W7+W11+W14+W18+W21</f>
        <v>576302</v>
      </c>
      <c r="X33" s="513">
        <f>(V33-W33)/W33</f>
        <v>6.1983126902214462E-2</v>
      </c>
      <c r="Y33" s="560">
        <f t="shared" ref="Y33:Z35" si="1">V33/C33</f>
        <v>2.1084683517702545</v>
      </c>
      <c r="Z33" s="561">
        <f t="shared" si="1"/>
        <v>2.1407869955906551</v>
      </c>
    </row>
    <row r="34" spans="1:26" ht="15">
      <c r="A34" s="994" t="s">
        <v>55</v>
      </c>
      <c r="B34" s="995"/>
      <c r="C34" s="562">
        <f>C8+C12+C19+C15+C22</f>
        <v>379119</v>
      </c>
      <c r="D34" s="562">
        <f>D8+D12+D19+D15+D22</f>
        <v>351616</v>
      </c>
      <c r="E34" s="563">
        <f>(C34-D34)/D34</f>
        <v>7.8218852384419363E-2</v>
      </c>
      <c r="F34" s="562">
        <f>F8+F12+F19+F15+F22</f>
        <v>210442</v>
      </c>
      <c r="G34" s="562">
        <f>G8+G12+G19+G15+G22</f>
        <v>193859</v>
      </c>
      <c r="H34" s="563">
        <f>(F34-G34)/G34</f>
        <v>8.554155339705663E-2</v>
      </c>
      <c r="I34" s="562">
        <f>I8+I12+I19+I15+I22</f>
        <v>168677</v>
      </c>
      <c r="J34" s="562">
        <f>J8+J12+J19+J15+J22</f>
        <v>157757</v>
      </c>
      <c r="K34" s="563">
        <f>(I34-J34)/J34</f>
        <v>6.9220383247653033E-2</v>
      </c>
      <c r="L34" s="558"/>
      <c r="M34" s="564">
        <f t="shared" si="0"/>
        <v>0.62016310532304963</v>
      </c>
      <c r="N34" s="565">
        <f t="shared" si="0"/>
        <v>0.61117983640519591</v>
      </c>
      <c r="O34" s="563">
        <f>M34/N34-1</f>
        <v>1.46982416348862E-2</v>
      </c>
      <c r="P34" s="562">
        <f>P8+P12+P19+P15+P22</f>
        <v>490487</v>
      </c>
      <c r="Q34" s="562">
        <f>Q8+Q12+Q19+Q15+Q22</f>
        <v>451077</v>
      </c>
      <c r="R34" s="563">
        <f>(P34-Q34)/Q34</f>
        <v>8.736867541461879E-2</v>
      </c>
      <c r="S34" s="562">
        <f>S8+S12+S19+S15+S22</f>
        <v>790900</v>
      </c>
      <c r="T34" s="562">
        <f>T8+T12+T19+T15+T22</f>
        <v>738043</v>
      </c>
      <c r="U34" s="563">
        <f>(S34-T34)/T34</f>
        <v>7.1617778367927071E-2</v>
      </c>
      <c r="V34" s="562">
        <f>V8+V12+V19+V15+V22</f>
        <v>907045</v>
      </c>
      <c r="W34" s="562">
        <f>W8+W12+W19+W15+W22</f>
        <v>847655</v>
      </c>
      <c r="X34" s="563">
        <f>(V34-W34)/W34</f>
        <v>7.0063882121853827E-2</v>
      </c>
      <c r="Y34" s="566">
        <f t="shared" si="1"/>
        <v>2.3925073657611464</v>
      </c>
      <c r="Z34" s="567">
        <f t="shared" si="1"/>
        <v>2.4107406943938843</v>
      </c>
    </row>
    <row r="35" spans="1:26" ht="15.75" thickBot="1">
      <c r="A35" s="996" t="s">
        <v>56</v>
      </c>
      <c r="B35" s="997"/>
      <c r="C35" s="568">
        <f>C9+C16</f>
        <v>1001943</v>
      </c>
      <c r="D35" s="569">
        <f>D9+D16</f>
        <v>942334</v>
      </c>
      <c r="E35" s="570">
        <f>(C35-D35)/D35</f>
        <v>6.3256764586653982E-2</v>
      </c>
      <c r="F35" s="571">
        <f>F9+F16</f>
        <v>775708</v>
      </c>
      <c r="G35" s="569">
        <f>G9+G16</f>
        <v>751900</v>
      </c>
      <c r="H35" s="570">
        <f>(F35-G35)/G35</f>
        <v>3.1663785077802896E-2</v>
      </c>
      <c r="I35" s="571">
        <f>I9+I16</f>
        <v>226235</v>
      </c>
      <c r="J35" s="569">
        <f>J9+J16</f>
        <v>190434</v>
      </c>
      <c r="K35" s="572">
        <f>(I35-J35)/J35</f>
        <v>0.18799689131142547</v>
      </c>
      <c r="L35" s="573"/>
      <c r="M35" s="574">
        <f t="shared" si="0"/>
        <v>0.76535851651739661</v>
      </c>
      <c r="N35" s="575">
        <f t="shared" si="0"/>
        <v>0.75701112120608482</v>
      </c>
      <c r="O35" s="570">
        <f>M35/N35-1</f>
        <v>1.1026780290905869E-2</v>
      </c>
      <c r="P35" s="571">
        <f>P9+P16</f>
        <v>1582554</v>
      </c>
      <c r="Q35" s="569">
        <f>Q9+Q16</f>
        <v>1558103</v>
      </c>
      <c r="R35" s="570">
        <f>(P35-Q35)/Q35</f>
        <v>1.5692800796866448E-2</v>
      </c>
      <c r="S35" s="571">
        <f>S9+S16</f>
        <v>2067729</v>
      </c>
      <c r="T35" s="569">
        <f>T9+T16</f>
        <v>2058230</v>
      </c>
      <c r="U35" s="570">
        <f>(S35-T35)/T35</f>
        <v>4.6151304761858488E-3</v>
      </c>
      <c r="V35" s="571">
        <f>V9+V16</f>
        <v>2847930</v>
      </c>
      <c r="W35" s="569">
        <f>W9+W16</f>
        <v>2724317</v>
      </c>
      <c r="X35" s="572">
        <f>(V35-W35)/W35</f>
        <v>4.5373941431925871E-2</v>
      </c>
      <c r="Y35" s="576">
        <f t="shared" si="1"/>
        <v>2.8424072028049499</v>
      </c>
      <c r="Z35" s="577">
        <f t="shared" si="1"/>
        <v>2.8910312054961405</v>
      </c>
    </row>
    <row r="36" spans="1:26" ht="4.5" customHeight="1" thickBot="1">
      <c r="A36" s="533"/>
      <c r="B36" s="534"/>
      <c r="C36" s="578"/>
      <c r="D36" s="578"/>
      <c r="E36" s="579"/>
      <c r="F36" s="578"/>
      <c r="G36" s="578"/>
      <c r="H36" s="579"/>
      <c r="I36" s="578"/>
      <c r="J36" s="578"/>
      <c r="K36" s="580"/>
      <c r="L36" s="581"/>
      <c r="M36" s="582"/>
      <c r="N36" s="582"/>
      <c r="O36" s="579"/>
      <c r="P36" s="578"/>
      <c r="Q36" s="578"/>
      <c r="R36" s="579"/>
      <c r="S36" s="578"/>
      <c r="T36" s="578"/>
      <c r="U36" s="579"/>
      <c r="V36" s="578"/>
      <c r="W36" s="578"/>
      <c r="X36" s="579"/>
      <c r="Y36" s="583"/>
      <c r="Z36" s="583"/>
    </row>
    <row r="37" spans="1:26" ht="16.5" thickBot="1">
      <c r="A37" s="973" t="s">
        <v>63</v>
      </c>
      <c r="B37" s="974"/>
      <c r="C37" s="584">
        <f>SUM(C33:C35)</f>
        <v>1671331</v>
      </c>
      <c r="D37" s="584">
        <f>SUM(D33:D35)</f>
        <v>1563151</v>
      </c>
      <c r="E37" s="541">
        <f>(C37-D37)/D37</f>
        <v>6.9206365859728197E-2</v>
      </c>
      <c r="F37" s="584">
        <f>SUM(F33:F35)</f>
        <v>1097862</v>
      </c>
      <c r="G37" s="584">
        <f>SUM(G33:G35)</f>
        <v>1047604</v>
      </c>
      <c r="H37" s="541">
        <f>(F37-G37)/G37</f>
        <v>4.7974234539005199E-2</v>
      </c>
      <c r="I37" s="584">
        <f>SUM(I33:I35)</f>
        <v>573469</v>
      </c>
      <c r="J37" s="584">
        <f>SUM(J33:J35)</f>
        <v>515547</v>
      </c>
      <c r="K37" s="541">
        <f>(I37-J37)/J37</f>
        <v>0.11235057133491223</v>
      </c>
      <c r="L37" s="585"/>
      <c r="M37" s="586">
        <f>P37/S37</f>
        <v>0.66349978047997038</v>
      </c>
      <c r="N37" s="586">
        <f>Q37/T37</f>
        <v>0.65628610052138525</v>
      </c>
      <c r="O37" s="541">
        <f>M37/N37-1</f>
        <v>1.0991669567364415E-2</v>
      </c>
      <c r="P37" s="584">
        <f>SUM(P33:P35)</f>
        <v>2365108</v>
      </c>
      <c r="Q37" s="584">
        <f>SUM(Q33:Q35)</f>
        <v>2283220</v>
      </c>
      <c r="R37" s="541">
        <f>(P37-Q37)/Q37</f>
        <v>3.5865137831658796E-2</v>
      </c>
      <c r="S37" s="584">
        <f>SUM(S33:S35)</f>
        <v>3564595</v>
      </c>
      <c r="T37" s="584">
        <f>SUM(T33:T35)</f>
        <v>3479001</v>
      </c>
      <c r="U37" s="541">
        <f>(S37-T37)/T37</f>
        <v>2.4603039780672669E-2</v>
      </c>
      <c r="V37" s="584">
        <f>SUM(V33:V35)</f>
        <v>4366998</v>
      </c>
      <c r="W37" s="584">
        <f>SUM(W33:W35)</f>
        <v>4148274</v>
      </c>
      <c r="X37" s="541">
        <f>(V37-W37)/W37</f>
        <v>5.2726507458282647E-2</v>
      </c>
      <c r="Y37" s="587">
        <f>V37/C37</f>
        <v>2.6128863761876016</v>
      </c>
      <c r="Z37" s="588">
        <f>W37/D37</f>
        <v>2.6537896850656142</v>
      </c>
    </row>
    <row r="38" spans="1:26" ht="11.25" customHeight="1">
      <c r="A38" s="589"/>
      <c r="B38" s="589"/>
      <c r="C38" s="589"/>
      <c r="D38" s="589"/>
      <c r="E38" s="590"/>
      <c r="F38" s="589"/>
      <c r="G38" s="589"/>
      <c r="H38" s="590"/>
      <c r="I38" s="589"/>
      <c r="J38" s="589"/>
      <c r="K38" s="590"/>
      <c r="L38" s="589"/>
      <c r="M38" s="591"/>
      <c r="N38" s="591"/>
      <c r="O38" s="590"/>
      <c r="P38" s="589"/>
      <c r="Q38" s="589"/>
      <c r="R38" s="589"/>
      <c r="S38" s="589"/>
      <c r="T38" s="589"/>
      <c r="U38" s="589"/>
      <c r="V38" s="589"/>
      <c r="W38" s="589"/>
      <c r="X38" s="589"/>
      <c r="Y38" s="589"/>
      <c r="Z38" s="589"/>
    </row>
    <row r="39" spans="1:26">
      <c r="C39" s="592"/>
      <c r="D39" s="592"/>
      <c r="E39" s="592"/>
      <c r="F39" s="592"/>
      <c r="G39" s="592"/>
      <c r="H39" s="592"/>
      <c r="I39" s="592"/>
    </row>
    <row r="40" spans="1:26" ht="24" thickBot="1">
      <c r="A40" s="983" t="s">
        <v>66</v>
      </c>
      <c r="B40" s="983"/>
      <c r="C40" s="983"/>
      <c r="D40" s="983"/>
      <c r="E40" s="983"/>
      <c r="F40" s="983"/>
      <c r="G40" s="983"/>
      <c r="H40" s="983"/>
      <c r="I40" s="983"/>
      <c r="J40" s="983"/>
      <c r="K40" s="983"/>
      <c r="L40" s="983"/>
      <c r="M40" s="983"/>
      <c r="N40" s="983"/>
      <c r="O40" s="983"/>
      <c r="P40" s="983"/>
      <c r="Q40" s="983"/>
      <c r="R40" s="983"/>
      <c r="S40" s="983"/>
      <c r="T40" s="983"/>
      <c r="U40" s="983"/>
      <c r="V40" s="983"/>
      <c r="W40" s="983"/>
      <c r="X40" s="983"/>
      <c r="Y40" s="983"/>
      <c r="Z40" s="983"/>
    </row>
    <row r="41" spans="1:26" ht="15">
      <c r="A41" s="498"/>
      <c r="B41" s="499"/>
      <c r="C41" s="984" t="s">
        <v>40</v>
      </c>
      <c r="D41" s="984"/>
      <c r="E41" s="500" t="s">
        <v>41</v>
      </c>
      <c r="F41" s="984" t="s">
        <v>42</v>
      </c>
      <c r="G41" s="984"/>
      <c r="H41" s="500" t="s">
        <v>41</v>
      </c>
      <c r="I41" s="984" t="s">
        <v>43</v>
      </c>
      <c r="J41" s="984"/>
      <c r="K41" s="501" t="s">
        <v>41</v>
      </c>
      <c r="L41" s="502"/>
      <c r="M41" s="985" t="s">
        <v>44</v>
      </c>
      <c r="N41" s="985"/>
      <c r="O41" s="500" t="s">
        <v>45</v>
      </c>
      <c r="P41" s="984" t="s">
        <v>46</v>
      </c>
      <c r="Q41" s="984"/>
      <c r="R41" s="500" t="s">
        <v>41</v>
      </c>
      <c r="S41" s="984" t="s">
        <v>47</v>
      </c>
      <c r="T41" s="984"/>
      <c r="U41" s="500" t="s">
        <v>41</v>
      </c>
      <c r="V41" s="984" t="s">
        <v>48</v>
      </c>
      <c r="W41" s="984"/>
      <c r="X41" s="500" t="s">
        <v>41</v>
      </c>
      <c r="Y41" s="986" t="s">
        <v>49</v>
      </c>
      <c r="Z41" s="987"/>
    </row>
    <row r="42" spans="1:26" ht="15.75" thickBot="1">
      <c r="A42" s="975" t="s">
        <v>50</v>
      </c>
      <c r="B42" s="976"/>
      <c r="C42" s="505">
        <v>2012</v>
      </c>
      <c r="D42" s="505">
        <v>2011</v>
      </c>
      <c r="E42" s="506" t="s">
        <v>52</v>
      </c>
      <c r="F42" s="505">
        <v>2012</v>
      </c>
      <c r="G42" s="505">
        <v>2011</v>
      </c>
      <c r="H42" s="506" t="s">
        <v>52</v>
      </c>
      <c r="I42" s="505">
        <v>2012</v>
      </c>
      <c r="J42" s="505">
        <v>2011</v>
      </c>
      <c r="K42" s="506" t="s">
        <v>52</v>
      </c>
      <c r="L42" s="507"/>
      <c r="M42" s="505">
        <v>2012</v>
      </c>
      <c r="N42" s="505">
        <v>2011</v>
      </c>
      <c r="O42" s="506" t="s">
        <v>52</v>
      </c>
      <c r="P42" s="505">
        <v>2012</v>
      </c>
      <c r="Q42" s="505">
        <v>2011</v>
      </c>
      <c r="R42" s="506" t="s">
        <v>52</v>
      </c>
      <c r="S42" s="505">
        <v>2012</v>
      </c>
      <c r="T42" s="505">
        <v>2011</v>
      </c>
      <c r="U42" s="506" t="s">
        <v>52</v>
      </c>
      <c r="V42" s="505">
        <v>2012</v>
      </c>
      <c r="W42" s="505">
        <v>2011</v>
      </c>
      <c r="X42" s="506" t="s">
        <v>52</v>
      </c>
      <c r="Y42" s="505">
        <v>2012</v>
      </c>
      <c r="Z42" s="510">
        <v>2011</v>
      </c>
    </row>
    <row r="43" spans="1:26" s="596" customFormat="1" ht="15">
      <c r="A43" s="977" t="s">
        <v>53</v>
      </c>
      <c r="B43" s="978"/>
      <c r="C43" s="578">
        <f>C10</f>
        <v>958858</v>
      </c>
      <c r="D43" s="593">
        <f>D10</f>
        <v>929454</v>
      </c>
      <c r="E43" s="579">
        <f>(C43-D43)/D43</f>
        <v>3.1635777564032214E-2</v>
      </c>
      <c r="F43" s="578">
        <f>F10</f>
        <v>796172</v>
      </c>
      <c r="G43" s="593">
        <f>G10</f>
        <v>778842</v>
      </c>
      <c r="H43" s="579">
        <f>(F43-G43)/G43</f>
        <v>2.2250982869439502E-2</v>
      </c>
      <c r="I43" s="578">
        <f>I10</f>
        <v>162686</v>
      </c>
      <c r="J43" s="593">
        <f>J10</f>
        <v>150612</v>
      </c>
      <c r="K43" s="579">
        <f>(I43-J43)/J43</f>
        <v>8.0166255012880785E-2</v>
      </c>
      <c r="L43" s="558"/>
      <c r="M43" s="582">
        <f t="shared" ref="M43:N47" si="2">P43/S43</f>
        <v>0.77127496344454105</v>
      </c>
      <c r="N43" s="594">
        <f t="shared" si="2"/>
        <v>0.7697470196376841</v>
      </c>
      <c r="O43" s="579">
        <f>M43/N43-1</f>
        <v>1.9849947682502034E-3</v>
      </c>
      <c r="P43" s="578">
        <f>P10</f>
        <v>1475331</v>
      </c>
      <c r="Q43" s="593">
        <f>Q10</f>
        <v>1441486</v>
      </c>
      <c r="R43" s="579">
        <f>(P43-Q43)/Q43</f>
        <v>2.3479242947902372E-2</v>
      </c>
      <c r="S43" s="578">
        <f>S10</f>
        <v>1912847</v>
      </c>
      <c r="T43" s="593">
        <f>T10</f>
        <v>1872675</v>
      </c>
      <c r="U43" s="579">
        <f>(S43-T43)/T43</f>
        <v>2.1451666733416103E-2</v>
      </c>
      <c r="V43" s="578">
        <f>V10</f>
        <v>2476732</v>
      </c>
      <c r="W43" s="593">
        <f>W10</f>
        <v>2412961</v>
      </c>
      <c r="X43" s="579">
        <f>(V43-W43)/W43</f>
        <v>2.6428524953366422E-2</v>
      </c>
      <c r="Y43" s="583">
        <f t="shared" ref="Y43:Z47" si="3">V43/C43</f>
        <v>2.5830018626324232</v>
      </c>
      <c r="Z43" s="595">
        <f t="shared" si="3"/>
        <v>2.5961058858211379</v>
      </c>
    </row>
    <row r="44" spans="1:26" s="596" customFormat="1" ht="15">
      <c r="A44" s="979" t="s">
        <v>58</v>
      </c>
      <c r="B44" s="980"/>
      <c r="C44" s="597">
        <f>C13</f>
        <v>231950</v>
      </c>
      <c r="D44" s="598">
        <f>D13</f>
        <v>212993</v>
      </c>
      <c r="E44" s="599">
        <f>(C44-D44)/D44</f>
        <v>8.9002924978755171E-2</v>
      </c>
      <c r="F44" s="597">
        <f>F13</f>
        <v>55815</v>
      </c>
      <c r="G44" s="598">
        <f>G13</f>
        <v>55474</v>
      </c>
      <c r="H44" s="599">
        <f>(F44-G44)/G44</f>
        <v>6.1470238309838847E-3</v>
      </c>
      <c r="I44" s="597">
        <f>I13</f>
        <v>176135</v>
      </c>
      <c r="J44" s="598">
        <f>J13</f>
        <v>157519</v>
      </c>
      <c r="K44" s="599">
        <f>(I44-J44)/J44</f>
        <v>0.11818256845205975</v>
      </c>
      <c r="L44" s="558"/>
      <c r="M44" s="600">
        <f t="shared" si="2"/>
        <v>0.42240655090808926</v>
      </c>
      <c r="N44" s="601">
        <f t="shared" si="2"/>
        <v>0.40813802341198541</v>
      </c>
      <c r="O44" s="599">
        <f>M44/N44-1</f>
        <v>3.4960054387534578E-2</v>
      </c>
      <c r="P44" s="597">
        <f>P13</f>
        <v>230789</v>
      </c>
      <c r="Q44" s="598">
        <f>Q13</f>
        <v>226697</v>
      </c>
      <c r="R44" s="599">
        <f>(P44-Q44)/Q44</f>
        <v>1.8050525591428206E-2</v>
      </c>
      <c r="S44" s="597">
        <f>S13</f>
        <v>546367</v>
      </c>
      <c r="T44" s="598">
        <f>T13</f>
        <v>555442</v>
      </c>
      <c r="U44" s="599">
        <f>(S44-T44)/T44</f>
        <v>-1.633833955660537E-2</v>
      </c>
      <c r="V44" s="597">
        <f>V13</f>
        <v>514856</v>
      </c>
      <c r="W44" s="598">
        <f>W13</f>
        <v>493261</v>
      </c>
      <c r="X44" s="599">
        <f>(V44-W44)/W44</f>
        <v>4.3780067753177325E-2</v>
      </c>
      <c r="Y44" s="602">
        <f t="shared" si="3"/>
        <v>2.2196852769993534</v>
      </c>
      <c r="Z44" s="603">
        <f t="shared" si="3"/>
        <v>2.3158554506486126</v>
      </c>
    </row>
    <row r="45" spans="1:26" s="596" customFormat="1" ht="15">
      <c r="A45" s="979" t="s">
        <v>59</v>
      </c>
      <c r="B45" s="980"/>
      <c r="C45" s="597">
        <f>C17</f>
        <v>318952</v>
      </c>
      <c r="D45" s="598">
        <f>D17</f>
        <v>253690</v>
      </c>
      <c r="E45" s="599">
        <f>(C45-D45)/D45</f>
        <v>0.25725097560014193</v>
      </c>
      <c r="F45" s="597">
        <f>F17</f>
        <v>180536</v>
      </c>
      <c r="G45" s="598">
        <f>G17</f>
        <v>147501</v>
      </c>
      <c r="H45" s="599">
        <f>(F45-G45)/G45</f>
        <v>0.22396458329096075</v>
      </c>
      <c r="I45" s="597">
        <f>I17</f>
        <v>138416</v>
      </c>
      <c r="J45" s="598">
        <f>J17</f>
        <v>106189</v>
      </c>
      <c r="K45" s="599">
        <f>(I45-J45)/J45</f>
        <v>0.30348717852131579</v>
      </c>
      <c r="L45" s="558"/>
      <c r="M45" s="600">
        <f t="shared" si="2"/>
        <v>0.63378705436565697</v>
      </c>
      <c r="N45" s="601">
        <f t="shared" si="2"/>
        <v>0.62136687586259953</v>
      </c>
      <c r="O45" s="599">
        <f>M45/N45-1</f>
        <v>1.9988478603426341E-2</v>
      </c>
      <c r="P45" s="597">
        <f>P17</f>
        <v>438895</v>
      </c>
      <c r="Q45" s="598">
        <f>Q17</f>
        <v>395738</v>
      </c>
      <c r="R45" s="599">
        <f>(P45-Q45)/Q45</f>
        <v>0.10905447543576811</v>
      </c>
      <c r="S45" s="597">
        <f>S17</f>
        <v>692496</v>
      </c>
      <c r="T45" s="598">
        <f>T17</f>
        <v>636883</v>
      </c>
      <c r="U45" s="599">
        <f>(S45-T45)/T45</f>
        <v>8.7320591066176984E-2</v>
      </c>
      <c r="V45" s="597">
        <f>V17</f>
        <v>961968</v>
      </c>
      <c r="W45" s="598">
        <f>W17</f>
        <v>800160</v>
      </c>
      <c r="X45" s="599">
        <f>(V45-W45)/W45</f>
        <v>0.20221955608878225</v>
      </c>
      <c r="Y45" s="602">
        <f t="shared" si="3"/>
        <v>3.0160274900298476</v>
      </c>
      <c r="Z45" s="603">
        <f t="shared" si="3"/>
        <v>3.1540856951397376</v>
      </c>
    </row>
    <row r="46" spans="1:26" s="596" customFormat="1" ht="15">
      <c r="A46" s="979" t="s">
        <v>60</v>
      </c>
      <c r="B46" s="980"/>
      <c r="C46" s="597">
        <f>C20</f>
        <v>105377</v>
      </c>
      <c r="D46" s="598">
        <f>D20</f>
        <v>105948</v>
      </c>
      <c r="E46" s="599">
        <f>(C46-D46)/D46</f>
        <v>-5.3894363272548795E-3</v>
      </c>
      <c r="F46" s="597">
        <f>F20</f>
        <v>36766</v>
      </c>
      <c r="G46" s="598">
        <f>G20</f>
        <v>34670</v>
      </c>
      <c r="H46" s="599">
        <f>(F46-G46)/G46</f>
        <v>6.0455725411018173E-2</v>
      </c>
      <c r="I46" s="597">
        <f>I20</f>
        <v>68611</v>
      </c>
      <c r="J46" s="598">
        <f>J20</f>
        <v>71278</v>
      </c>
      <c r="K46" s="599">
        <f>(I46-J46)/J46</f>
        <v>-3.7416874772019416E-2</v>
      </c>
      <c r="L46" s="558"/>
      <c r="M46" s="600">
        <f t="shared" si="2"/>
        <v>0.46124938393297193</v>
      </c>
      <c r="N46" s="601">
        <f t="shared" si="2"/>
        <v>0.46335843400689819</v>
      </c>
      <c r="O46" s="599">
        <f>M46/N46-1</f>
        <v>-4.5516600522153006E-3</v>
      </c>
      <c r="P46" s="597">
        <f>P20</f>
        <v>127279</v>
      </c>
      <c r="Q46" s="598">
        <f>Q20</f>
        <v>128297</v>
      </c>
      <c r="R46" s="599">
        <f>(P46-Q46)/Q46</f>
        <v>-7.9347139839590942E-3</v>
      </c>
      <c r="S46" s="597">
        <f>S20</f>
        <v>275944</v>
      </c>
      <c r="T46" s="598">
        <f>T20</f>
        <v>276885</v>
      </c>
      <c r="U46" s="599">
        <f>(S46-T46)/T46</f>
        <v>-3.3985228524477671E-3</v>
      </c>
      <c r="V46" s="597">
        <f>V20</f>
        <v>235005</v>
      </c>
      <c r="W46" s="598">
        <f>W20</f>
        <v>240506</v>
      </c>
      <c r="X46" s="599">
        <f>(V46-W46)/W46</f>
        <v>-2.2872610246729812E-2</v>
      </c>
      <c r="Y46" s="602">
        <f t="shared" si="3"/>
        <v>2.2301356083395807</v>
      </c>
      <c r="Z46" s="603">
        <f t="shared" si="3"/>
        <v>2.2700381319137688</v>
      </c>
    </row>
    <row r="47" spans="1:26" s="596" customFormat="1" ht="15.75" thickBot="1">
      <c r="A47" s="981" t="s">
        <v>62</v>
      </c>
      <c r="B47" s="982"/>
      <c r="C47" s="604">
        <f>C23</f>
        <v>56194</v>
      </c>
      <c r="D47" s="605">
        <f>D23</f>
        <v>61066</v>
      </c>
      <c r="E47" s="606">
        <f>(C47-D47)/D47</f>
        <v>-7.9782530376969182E-2</v>
      </c>
      <c r="F47" s="604">
        <f>F23</f>
        <v>28573</v>
      </c>
      <c r="G47" s="605">
        <f>G23</f>
        <v>31117</v>
      </c>
      <c r="H47" s="606">
        <f>(F47-G47)/G47</f>
        <v>-8.1755953337403986E-2</v>
      </c>
      <c r="I47" s="604">
        <f>I23</f>
        <v>27621</v>
      </c>
      <c r="J47" s="605">
        <f>J23</f>
        <v>29949</v>
      </c>
      <c r="K47" s="606">
        <f>(I47-J47)/J47</f>
        <v>-7.7732144645898033E-2</v>
      </c>
      <c r="L47" s="573"/>
      <c r="M47" s="607">
        <f t="shared" si="2"/>
        <v>0.67776633732775426</v>
      </c>
      <c r="N47" s="608">
        <f t="shared" si="2"/>
        <v>0.66368622188511917</v>
      </c>
      <c r="O47" s="606">
        <f>M47/N47-1</f>
        <v>2.1215018450499556E-2</v>
      </c>
      <c r="P47" s="604">
        <f>P23</f>
        <v>92814</v>
      </c>
      <c r="Q47" s="605">
        <f>Q23</f>
        <v>91002</v>
      </c>
      <c r="R47" s="606">
        <f>(P47-Q47)/Q47</f>
        <v>1.9911650293400144E-2</v>
      </c>
      <c r="S47" s="604">
        <f>S23</f>
        <v>136941</v>
      </c>
      <c r="T47" s="605">
        <f>T23</f>
        <v>137116</v>
      </c>
      <c r="U47" s="606">
        <f>(S47-T47)/T47</f>
        <v>-1.2762916071063916E-3</v>
      </c>
      <c r="V47" s="604">
        <f>V23</f>
        <v>178437</v>
      </c>
      <c r="W47" s="605">
        <f>W23</f>
        <v>201386</v>
      </c>
      <c r="X47" s="606">
        <f>(V47-W47)/W47</f>
        <v>-0.1139552898413991</v>
      </c>
      <c r="Y47" s="609">
        <f t="shared" si="3"/>
        <v>3.1753745951525074</v>
      </c>
      <c r="Z47" s="610">
        <f t="shared" si="3"/>
        <v>3.2978416794943177</v>
      </c>
    </row>
    <row r="48" spans="1:26" ht="4.5" customHeight="1" thickBot="1">
      <c r="A48" s="533"/>
      <c r="B48" s="534"/>
      <c r="C48" s="578"/>
      <c r="D48" s="578"/>
      <c r="E48" s="579"/>
      <c r="F48" s="578"/>
      <c r="G48" s="578"/>
      <c r="H48" s="579"/>
      <c r="I48" s="578"/>
      <c r="J48" s="578"/>
      <c r="K48" s="580"/>
      <c r="L48" s="581"/>
      <c r="M48" s="582"/>
      <c r="N48" s="582"/>
      <c r="O48" s="579"/>
      <c r="P48" s="578"/>
      <c r="Q48" s="578"/>
      <c r="R48" s="579"/>
      <c r="S48" s="578"/>
      <c r="T48" s="578"/>
      <c r="U48" s="579"/>
      <c r="V48" s="578"/>
      <c r="W48" s="578"/>
      <c r="X48" s="579"/>
      <c r="Y48" s="583"/>
      <c r="Z48" s="583"/>
    </row>
    <row r="49" spans="1:26" ht="16.5" thickBot="1">
      <c r="A49" s="973" t="s">
        <v>63</v>
      </c>
      <c r="B49" s="974"/>
      <c r="C49" s="584">
        <f>SUM(C43:C47)</f>
        <v>1671331</v>
      </c>
      <c r="D49" s="584">
        <f>SUM(D43:D47)</f>
        <v>1563151</v>
      </c>
      <c r="E49" s="541">
        <f>(C49-D49)/D49</f>
        <v>6.9206365859728197E-2</v>
      </c>
      <c r="F49" s="584">
        <f>SUM(F43:F47)</f>
        <v>1097862</v>
      </c>
      <c r="G49" s="584">
        <f>SUM(G43:G47)</f>
        <v>1047604</v>
      </c>
      <c r="H49" s="541">
        <f>(F49-G49)/G49</f>
        <v>4.7974234539005199E-2</v>
      </c>
      <c r="I49" s="584">
        <f>SUM(I43:I47)</f>
        <v>573469</v>
      </c>
      <c r="J49" s="584">
        <f>SUM(J43:J47)</f>
        <v>515547</v>
      </c>
      <c r="K49" s="541">
        <f>(I49-J49)/J49</f>
        <v>0.11235057133491223</v>
      </c>
      <c r="L49" s="585"/>
      <c r="M49" s="586">
        <f>P49/S49</f>
        <v>0.66349978047997038</v>
      </c>
      <c r="N49" s="586">
        <f>Q49/T49</f>
        <v>0.65628610052138525</v>
      </c>
      <c r="O49" s="541">
        <f>M49/N49-1</f>
        <v>1.0991669567364415E-2</v>
      </c>
      <c r="P49" s="584">
        <f>SUM(P43:P47)</f>
        <v>2365108</v>
      </c>
      <c r="Q49" s="584">
        <f>SUM(Q43:Q47)</f>
        <v>2283220</v>
      </c>
      <c r="R49" s="541">
        <f>(P49-Q49)/Q49</f>
        <v>3.5865137831658796E-2</v>
      </c>
      <c r="S49" s="584">
        <f>SUM(S43:S47)</f>
        <v>3564595</v>
      </c>
      <c r="T49" s="584">
        <f>SUM(T43:T47)</f>
        <v>3479001</v>
      </c>
      <c r="U49" s="541">
        <f>(S49-T49)/T49</f>
        <v>2.4603039780672669E-2</v>
      </c>
      <c r="V49" s="584">
        <f>SUM(V43:V47)</f>
        <v>4366998</v>
      </c>
      <c r="W49" s="584">
        <f>SUM(W43:W47)</f>
        <v>4148274</v>
      </c>
      <c r="X49" s="541">
        <f>(V49-W49)/W49</f>
        <v>5.2726507458282647E-2</v>
      </c>
      <c r="Y49" s="587">
        <f>V49/C49</f>
        <v>2.6128863761876016</v>
      </c>
      <c r="Z49" s="588">
        <f>W49/D49</f>
        <v>2.6537896850656142</v>
      </c>
    </row>
    <row r="50" spans="1:26" ht="11.25" customHeight="1">
      <c r="A50" s="589"/>
      <c r="B50" s="589"/>
      <c r="C50" s="589"/>
      <c r="D50" s="589"/>
      <c r="E50" s="590"/>
      <c r="F50" s="589"/>
      <c r="G50" s="589"/>
      <c r="H50" s="590"/>
      <c r="I50" s="589"/>
      <c r="J50" s="589"/>
      <c r="K50" s="590"/>
      <c r="L50" s="589"/>
      <c r="M50" s="591"/>
      <c r="N50" s="591"/>
      <c r="O50" s="590"/>
      <c r="P50" s="589"/>
      <c r="Q50" s="589"/>
      <c r="R50" s="589"/>
      <c r="S50" s="589"/>
      <c r="T50" s="589"/>
      <c r="U50" s="589"/>
      <c r="V50" s="589"/>
      <c r="W50" s="589"/>
      <c r="X50" s="589"/>
      <c r="Y50" s="589"/>
      <c r="Z50" s="589"/>
    </row>
    <row r="51" spans="1:26">
      <c r="A51" s="611" t="s">
        <v>67</v>
      </c>
      <c r="C51" s="592"/>
      <c r="D51" s="592"/>
    </row>
    <row r="52" spans="1:26">
      <c r="A52" s="611"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
Source: Monthly Registrations and Occupancy Survey
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zoomScaleNormal="100"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493" customWidth="1"/>
    <col min="2" max="2" width="30.5703125" style="493" bestFit="1" customWidth="1"/>
    <col min="3" max="4" width="12.7109375" style="493" customWidth="1"/>
    <col min="5" max="5" width="11.7109375" style="633" customWidth="1"/>
    <col min="6" max="7" width="12.7109375" style="493" customWidth="1"/>
    <col min="8" max="8" width="11.7109375" style="633" customWidth="1"/>
    <col min="9" max="10" width="12.7109375" style="493" customWidth="1"/>
    <col min="11" max="11" width="11.7109375" style="633" customWidth="1"/>
    <col min="12" max="12" width="1.140625" style="493" customWidth="1"/>
    <col min="13" max="14" width="11.7109375" style="493" customWidth="1"/>
    <col min="15" max="15" width="11.7109375" style="633" customWidth="1"/>
    <col min="16" max="17" width="12.7109375" style="493" customWidth="1"/>
    <col min="18" max="18" width="11.7109375" style="633" customWidth="1"/>
    <col min="19" max="20" width="12.7109375" style="493" customWidth="1"/>
    <col min="21" max="21" width="11.7109375" style="633" customWidth="1"/>
    <col min="22" max="23" width="12.7109375" style="493" customWidth="1"/>
    <col min="24" max="24" width="11.7109375" style="493" customWidth="1"/>
    <col min="25" max="26" width="12.7109375" style="633" customWidth="1"/>
    <col min="27" max="16384" width="9.140625" style="493"/>
  </cols>
  <sheetData>
    <row r="1" spans="1:26" ht="26.25">
      <c r="A1" s="1000" t="s">
        <v>38</v>
      </c>
      <c r="B1" s="1000"/>
      <c r="C1" s="1000"/>
      <c r="D1" s="1000"/>
      <c r="E1" s="1000"/>
      <c r="F1" s="1000"/>
      <c r="G1" s="1000"/>
      <c r="H1" s="1000"/>
      <c r="I1" s="1000"/>
      <c r="J1" s="1000"/>
      <c r="K1" s="1000"/>
      <c r="L1" s="1000"/>
      <c r="M1" s="1000"/>
      <c r="N1" s="1000"/>
      <c r="O1" s="1000"/>
      <c r="P1" s="1000"/>
      <c r="Q1" s="1000"/>
      <c r="R1" s="1000"/>
      <c r="S1" s="1000"/>
      <c r="T1" s="1000"/>
      <c r="U1" s="1000"/>
      <c r="V1" s="1000"/>
      <c r="W1" s="1000"/>
      <c r="X1" s="1000"/>
      <c r="Y1" s="1000"/>
      <c r="Z1" s="1000"/>
    </row>
    <row r="2" spans="1:26" s="495" customFormat="1" ht="26.25">
      <c r="A2" s="1000" t="s">
        <v>71</v>
      </c>
      <c r="B2" s="1000"/>
      <c r="C2" s="1000"/>
      <c r="D2" s="1000"/>
      <c r="E2" s="1000"/>
      <c r="F2" s="1000"/>
      <c r="G2" s="1000"/>
      <c r="H2" s="1000"/>
      <c r="I2" s="1000"/>
      <c r="J2" s="1000"/>
      <c r="K2" s="1000"/>
      <c r="L2" s="1000"/>
      <c r="M2" s="1000"/>
      <c r="N2" s="1000"/>
      <c r="O2" s="1000"/>
      <c r="P2" s="1000"/>
      <c r="Q2" s="1000"/>
      <c r="R2" s="1000"/>
      <c r="S2" s="1000"/>
      <c r="T2" s="1000"/>
      <c r="U2" s="1000"/>
      <c r="V2" s="1000"/>
      <c r="W2" s="1000"/>
      <c r="X2" s="1000"/>
      <c r="Y2" s="1000"/>
      <c r="Z2" s="1000"/>
    </row>
    <row r="3" spans="1:26" s="495" customFormat="1" ht="20.25">
      <c r="E3" s="497"/>
      <c r="H3" s="497"/>
      <c r="K3" s="497"/>
      <c r="O3" s="497"/>
      <c r="R3" s="497"/>
      <c r="U3" s="497"/>
      <c r="Y3" s="497"/>
      <c r="Z3" s="497"/>
    </row>
    <row r="4" spans="1:26" ht="24" thickBot="1">
      <c r="A4" s="1001" t="s">
        <v>70</v>
      </c>
      <c r="B4" s="1001"/>
      <c r="C4" s="1001"/>
      <c r="D4" s="1001"/>
      <c r="E4" s="1001"/>
      <c r="F4" s="1001"/>
      <c r="G4" s="1001"/>
      <c r="H4" s="1001"/>
      <c r="I4" s="1001"/>
      <c r="J4" s="1001"/>
      <c r="K4" s="1001"/>
      <c r="L4" s="1001"/>
      <c r="M4" s="1001"/>
      <c r="N4" s="1001"/>
      <c r="O4" s="1001"/>
      <c r="P4" s="1001"/>
      <c r="Q4" s="1001"/>
      <c r="R4" s="1001"/>
      <c r="S4" s="1001"/>
      <c r="T4" s="1001"/>
      <c r="U4" s="1001"/>
      <c r="V4" s="1001"/>
      <c r="W4" s="1001"/>
      <c r="X4" s="1001"/>
      <c r="Y4" s="1001"/>
      <c r="Z4" s="1001"/>
    </row>
    <row r="5" spans="1:26" ht="15">
      <c r="A5" s="498"/>
      <c r="B5" s="499"/>
      <c r="C5" s="984" t="s">
        <v>40</v>
      </c>
      <c r="D5" s="984"/>
      <c r="E5" s="500" t="s">
        <v>41</v>
      </c>
      <c r="F5" s="984" t="s">
        <v>42</v>
      </c>
      <c r="G5" s="984"/>
      <c r="H5" s="500" t="s">
        <v>41</v>
      </c>
      <c r="I5" s="984" t="s">
        <v>43</v>
      </c>
      <c r="J5" s="984"/>
      <c r="K5" s="612" t="s">
        <v>41</v>
      </c>
      <c r="L5" s="502"/>
      <c r="M5" s="985" t="s">
        <v>44</v>
      </c>
      <c r="N5" s="985"/>
      <c r="O5" s="500" t="s">
        <v>45</v>
      </c>
      <c r="P5" s="984" t="s">
        <v>46</v>
      </c>
      <c r="Q5" s="984"/>
      <c r="R5" s="500" t="s">
        <v>41</v>
      </c>
      <c r="S5" s="984" t="s">
        <v>47</v>
      </c>
      <c r="T5" s="984"/>
      <c r="U5" s="500" t="s">
        <v>41</v>
      </c>
      <c r="V5" s="984" t="s">
        <v>48</v>
      </c>
      <c r="W5" s="984"/>
      <c r="X5" s="500" t="s">
        <v>41</v>
      </c>
      <c r="Y5" s="984" t="s">
        <v>49</v>
      </c>
      <c r="Z5" s="987"/>
    </row>
    <row r="6" spans="1:26" ht="30.75" thickBot="1">
      <c r="A6" s="503" t="s">
        <v>50</v>
      </c>
      <c r="B6" s="504" t="s">
        <v>51</v>
      </c>
      <c r="C6" s="505">
        <v>2012</v>
      </c>
      <c r="D6" s="505">
        <v>2011</v>
      </c>
      <c r="E6" s="506" t="s">
        <v>52</v>
      </c>
      <c r="F6" s="505">
        <v>2012</v>
      </c>
      <c r="G6" s="505">
        <v>2011</v>
      </c>
      <c r="H6" s="506" t="s">
        <v>52</v>
      </c>
      <c r="I6" s="505">
        <v>2012</v>
      </c>
      <c r="J6" s="505">
        <v>2011</v>
      </c>
      <c r="K6" s="506" t="s">
        <v>52</v>
      </c>
      <c r="L6" s="507"/>
      <c r="M6" s="613">
        <v>2012</v>
      </c>
      <c r="N6" s="613">
        <v>2011</v>
      </c>
      <c r="O6" s="506" t="s">
        <v>52</v>
      </c>
      <c r="P6" s="505">
        <v>2012</v>
      </c>
      <c r="Q6" s="505">
        <v>2011</v>
      </c>
      <c r="R6" s="506" t="s">
        <v>52</v>
      </c>
      <c r="S6" s="505">
        <v>2012</v>
      </c>
      <c r="T6" s="505">
        <v>2011</v>
      </c>
      <c r="U6" s="506" t="s">
        <v>52</v>
      </c>
      <c r="V6" s="505">
        <v>2012</v>
      </c>
      <c r="W6" s="505">
        <v>2011</v>
      </c>
      <c r="X6" s="506" t="s">
        <v>52</v>
      </c>
      <c r="Y6" s="505">
        <v>2012</v>
      </c>
      <c r="Z6" s="510">
        <v>2011</v>
      </c>
    </row>
    <row r="7" spans="1:26" ht="15">
      <c r="A7" s="998" t="s">
        <v>53</v>
      </c>
      <c r="B7" s="511" t="s">
        <v>54</v>
      </c>
      <c r="C7" s="512">
        <v>32351</v>
      </c>
      <c r="D7" s="512">
        <v>29802</v>
      </c>
      <c r="E7" s="513">
        <v>8.5531172404536615E-2</v>
      </c>
      <c r="F7" s="512">
        <v>25539</v>
      </c>
      <c r="G7" s="512">
        <v>24460</v>
      </c>
      <c r="H7" s="513">
        <v>4.411283728536386E-2</v>
      </c>
      <c r="I7" s="512">
        <v>6812</v>
      </c>
      <c r="J7" s="512">
        <v>5342</v>
      </c>
      <c r="K7" s="513">
        <v>0.27517783601647322</v>
      </c>
      <c r="L7" s="614"/>
      <c r="M7" s="515">
        <v>0.59793745619597505</v>
      </c>
      <c r="N7" s="515">
        <v>0.67843532176213894</v>
      </c>
      <c r="O7" s="513">
        <v>-0.11865223254750679</v>
      </c>
      <c r="P7" s="512">
        <v>35832</v>
      </c>
      <c r="Q7" s="512">
        <v>34358</v>
      </c>
      <c r="R7" s="513">
        <v>4.2901216601664821E-2</v>
      </c>
      <c r="S7" s="512">
        <v>59926</v>
      </c>
      <c r="T7" s="512">
        <v>50643</v>
      </c>
      <c r="U7" s="513">
        <v>0.18330272693165886</v>
      </c>
      <c r="V7" s="512">
        <v>67040</v>
      </c>
      <c r="W7" s="512">
        <v>62506</v>
      </c>
      <c r="X7" s="513">
        <v>7.2537036444501324E-2</v>
      </c>
      <c r="Y7" s="548">
        <v>2.0722697907328986</v>
      </c>
      <c r="Z7" s="517">
        <v>2.0973760150325482</v>
      </c>
    </row>
    <row r="8" spans="1:26" ht="15">
      <c r="A8" s="1002"/>
      <c r="B8" s="511" t="s">
        <v>55</v>
      </c>
      <c r="C8" s="512">
        <v>45290</v>
      </c>
      <c r="D8" s="512">
        <v>46996</v>
      </c>
      <c r="E8" s="513">
        <v>-3.6300961783981615E-2</v>
      </c>
      <c r="F8" s="512">
        <v>40080</v>
      </c>
      <c r="G8" s="512">
        <v>41185</v>
      </c>
      <c r="H8" s="513">
        <v>-2.6830156610416413E-2</v>
      </c>
      <c r="I8" s="512">
        <v>5210</v>
      </c>
      <c r="J8" s="512">
        <v>5811</v>
      </c>
      <c r="K8" s="513">
        <v>-0.10342453966615041</v>
      </c>
      <c r="L8" s="614"/>
      <c r="M8" s="515">
        <v>0.80817738999229172</v>
      </c>
      <c r="N8" s="515">
        <v>0.81597993671312197</v>
      </c>
      <c r="O8" s="513">
        <v>-9.5621796195871633E-3</v>
      </c>
      <c r="P8" s="512">
        <v>49277</v>
      </c>
      <c r="Q8" s="512">
        <v>48479</v>
      </c>
      <c r="R8" s="513">
        <v>1.6460735576228881E-2</v>
      </c>
      <c r="S8" s="512">
        <v>60973</v>
      </c>
      <c r="T8" s="512">
        <v>59412</v>
      </c>
      <c r="U8" s="513">
        <v>2.6274153369689624E-2</v>
      </c>
      <c r="V8" s="512">
        <v>79717</v>
      </c>
      <c r="W8" s="512">
        <v>80198</v>
      </c>
      <c r="X8" s="513">
        <v>-5.9976558018903217E-3</v>
      </c>
      <c r="Y8" s="548">
        <v>1.7601457275336718</v>
      </c>
      <c r="Z8" s="517">
        <v>1.7064856583539025</v>
      </c>
    </row>
    <row r="9" spans="1:26" ht="15.75" thickBot="1">
      <c r="A9" s="999"/>
      <c r="B9" s="511" t="s">
        <v>56</v>
      </c>
      <c r="C9" s="512">
        <v>272218</v>
      </c>
      <c r="D9" s="512">
        <v>268913</v>
      </c>
      <c r="E9" s="513">
        <v>1.2290220257109177E-2</v>
      </c>
      <c r="F9" s="512">
        <v>240223</v>
      </c>
      <c r="G9" s="512">
        <v>238187</v>
      </c>
      <c r="H9" s="513">
        <v>8.5479056371674349E-3</v>
      </c>
      <c r="I9" s="512">
        <v>31995</v>
      </c>
      <c r="J9" s="512">
        <v>30726</v>
      </c>
      <c r="K9" s="513">
        <v>4.1300527240773287E-2</v>
      </c>
      <c r="L9" s="614"/>
      <c r="M9" s="515">
        <v>0.83263338769250095</v>
      </c>
      <c r="N9" s="515">
        <v>0.84827227499743807</v>
      </c>
      <c r="O9" s="513">
        <v>-1.8436164620592277E-2</v>
      </c>
      <c r="P9" s="512">
        <v>437563</v>
      </c>
      <c r="Q9" s="512">
        <v>438712</v>
      </c>
      <c r="R9" s="513">
        <v>-2.6190302521927823E-3</v>
      </c>
      <c r="S9" s="512">
        <v>525517</v>
      </c>
      <c r="T9" s="512">
        <v>517183</v>
      </c>
      <c r="U9" s="513">
        <v>1.6114218758157172E-2</v>
      </c>
      <c r="V9" s="512">
        <v>727800</v>
      </c>
      <c r="W9" s="512">
        <v>718286</v>
      </c>
      <c r="X9" s="513">
        <v>1.3245420347883712E-2</v>
      </c>
      <c r="Y9" s="548">
        <v>2.6735924883732891</v>
      </c>
      <c r="Z9" s="517">
        <v>2.6710720567618522</v>
      </c>
    </row>
    <row r="10" spans="1:26" ht="15.75" thickBot="1">
      <c r="A10" s="615" t="s">
        <v>57</v>
      </c>
      <c r="B10" s="616"/>
      <c r="C10" s="617">
        <v>349859</v>
      </c>
      <c r="D10" s="617">
        <v>345711</v>
      </c>
      <c r="E10" s="618">
        <v>1.1998461142399287E-2</v>
      </c>
      <c r="F10" s="617">
        <v>305842</v>
      </c>
      <c r="G10" s="617">
        <v>303832</v>
      </c>
      <c r="H10" s="618">
        <v>6.6154980383896361E-3</v>
      </c>
      <c r="I10" s="617">
        <v>44017</v>
      </c>
      <c r="J10" s="617">
        <v>41879</v>
      </c>
      <c r="K10" s="618">
        <v>5.1051839824255596E-2</v>
      </c>
      <c r="L10" s="614"/>
      <c r="M10" s="619">
        <v>0.80856909482438555</v>
      </c>
      <c r="N10" s="619">
        <v>0.83150096135757079</v>
      </c>
      <c r="O10" s="618">
        <v>-2.7578881563461999E-2</v>
      </c>
      <c r="P10" s="617">
        <v>522672</v>
      </c>
      <c r="Q10" s="617">
        <v>521549</v>
      </c>
      <c r="R10" s="618">
        <v>2.1532013291176858E-3</v>
      </c>
      <c r="S10" s="617">
        <v>646416</v>
      </c>
      <c r="T10" s="617">
        <v>627238</v>
      </c>
      <c r="U10" s="618">
        <v>3.0575315908793792E-2</v>
      </c>
      <c r="V10" s="617">
        <v>874557</v>
      </c>
      <c r="W10" s="617">
        <v>860990</v>
      </c>
      <c r="X10" s="618">
        <v>1.5757442014425256E-2</v>
      </c>
      <c r="Y10" s="620">
        <v>2.4997413243621001</v>
      </c>
      <c r="Z10" s="621">
        <v>2.4904906121008588</v>
      </c>
    </row>
    <row r="11" spans="1:26" ht="15">
      <c r="A11" s="1002" t="s">
        <v>58</v>
      </c>
      <c r="B11" s="511" t="s">
        <v>54</v>
      </c>
      <c r="C11" s="512">
        <v>44920</v>
      </c>
      <c r="D11" s="512">
        <v>37898</v>
      </c>
      <c r="E11" s="513">
        <v>0.18528682252361603</v>
      </c>
      <c r="F11" s="512">
        <v>11160</v>
      </c>
      <c r="G11" s="512">
        <v>10419</v>
      </c>
      <c r="H11" s="513">
        <v>7.1120069104520581E-2</v>
      </c>
      <c r="I11" s="512">
        <v>33760</v>
      </c>
      <c r="J11" s="512">
        <v>27479</v>
      </c>
      <c r="K11" s="513">
        <v>0.22857454783652972</v>
      </c>
      <c r="L11" s="614"/>
      <c r="M11" s="515">
        <v>0.38478671465735365</v>
      </c>
      <c r="N11" s="515">
        <v>0.33674803836094158</v>
      </c>
      <c r="O11" s="513">
        <v>0.14265465815400558</v>
      </c>
      <c r="P11" s="512">
        <v>43190</v>
      </c>
      <c r="Q11" s="512">
        <v>38625</v>
      </c>
      <c r="R11" s="513">
        <v>0.11818770226537217</v>
      </c>
      <c r="S11" s="512">
        <v>112244</v>
      </c>
      <c r="T11" s="512">
        <v>114700</v>
      </c>
      <c r="U11" s="513">
        <v>-2.1412380122057543E-2</v>
      </c>
      <c r="V11" s="512">
        <v>92671</v>
      </c>
      <c r="W11" s="512">
        <v>81058</v>
      </c>
      <c r="X11" s="513">
        <v>0.14326778356238742</v>
      </c>
      <c r="Y11" s="548">
        <v>2.0630231522707034</v>
      </c>
      <c r="Z11" s="517">
        <v>2.1388463771175261</v>
      </c>
    </row>
    <row r="12" spans="1:26" ht="15.75" thickBot="1">
      <c r="A12" s="1002"/>
      <c r="B12" s="511" t="s">
        <v>55</v>
      </c>
      <c r="C12" s="512">
        <v>30996</v>
      </c>
      <c r="D12" s="512">
        <v>25323</v>
      </c>
      <c r="E12" s="513">
        <v>0.22402558938514394</v>
      </c>
      <c r="F12" s="512">
        <v>10478</v>
      </c>
      <c r="G12" s="512">
        <v>10119</v>
      </c>
      <c r="H12" s="513">
        <v>3.5477814013242417E-2</v>
      </c>
      <c r="I12" s="512">
        <v>20518</v>
      </c>
      <c r="J12" s="512">
        <v>15204</v>
      </c>
      <c r="K12" s="513">
        <v>0.34951328597737435</v>
      </c>
      <c r="L12" s="614"/>
      <c r="M12" s="515">
        <v>0.52528968454916447</v>
      </c>
      <c r="N12" s="515">
        <v>0.50969584684267411</v>
      </c>
      <c r="O12" s="513">
        <v>3.0594398214321084E-2</v>
      </c>
      <c r="P12" s="512">
        <v>35269</v>
      </c>
      <c r="Q12" s="512">
        <v>33013</v>
      </c>
      <c r="R12" s="513">
        <v>6.8336715839214857E-2</v>
      </c>
      <c r="S12" s="512">
        <v>67142</v>
      </c>
      <c r="T12" s="512">
        <v>64770</v>
      </c>
      <c r="U12" s="513">
        <v>3.662189285162884E-2</v>
      </c>
      <c r="V12" s="512">
        <v>70744</v>
      </c>
      <c r="W12" s="512">
        <v>62950</v>
      </c>
      <c r="X12" s="513">
        <v>0.12381254964257347</v>
      </c>
      <c r="Y12" s="548">
        <v>2.2823590140663312</v>
      </c>
      <c r="Z12" s="517">
        <v>2.4858823993997552</v>
      </c>
    </row>
    <row r="13" spans="1:26" ht="15.75" thickBot="1">
      <c r="A13" s="615" t="s">
        <v>57</v>
      </c>
      <c r="B13" s="616"/>
      <c r="C13" s="617">
        <v>75916</v>
      </c>
      <c r="D13" s="617">
        <v>63221</v>
      </c>
      <c r="E13" s="618">
        <v>0.2008035304724696</v>
      </c>
      <c r="F13" s="617">
        <v>21638</v>
      </c>
      <c r="G13" s="617">
        <v>20538</v>
      </c>
      <c r="H13" s="618">
        <v>5.3559256013243746E-2</v>
      </c>
      <c r="I13" s="617">
        <v>54278</v>
      </c>
      <c r="J13" s="617">
        <v>42683</v>
      </c>
      <c r="K13" s="618">
        <v>0.27165382002202282</v>
      </c>
      <c r="L13" s="614"/>
      <c r="M13" s="619">
        <v>0.43737526897305251</v>
      </c>
      <c r="N13" s="619">
        <v>0.39916420571683292</v>
      </c>
      <c r="O13" s="618">
        <v>9.5727679759258111E-2</v>
      </c>
      <c r="P13" s="617">
        <v>78459</v>
      </c>
      <c r="Q13" s="617">
        <v>71638</v>
      </c>
      <c r="R13" s="618">
        <v>9.5214830118093743E-2</v>
      </c>
      <c r="S13" s="617">
        <v>179386</v>
      </c>
      <c r="T13" s="617">
        <v>179470</v>
      </c>
      <c r="U13" s="618">
        <v>-4.6804479857357774E-4</v>
      </c>
      <c r="V13" s="617">
        <v>163415</v>
      </c>
      <c r="W13" s="617">
        <v>144008</v>
      </c>
      <c r="X13" s="618">
        <v>0.13476334648075106</v>
      </c>
      <c r="Y13" s="620">
        <v>2.152576531956373</v>
      </c>
      <c r="Z13" s="621">
        <v>2.2778507141614339</v>
      </c>
    </row>
    <row r="14" spans="1:26" ht="15">
      <c r="A14" s="1002" t="s">
        <v>59</v>
      </c>
      <c r="B14" s="511" t="s">
        <v>54</v>
      </c>
      <c r="C14" s="512">
        <v>5607</v>
      </c>
      <c r="D14" s="512">
        <v>4541</v>
      </c>
      <c r="E14" s="513">
        <v>0.23475005505395288</v>
      </c>
      <c r="F14" s="512">
        <v>2286</v>
      </c>
      <c r="G14" s="512">
        <v>1113</v>
      </c>
      <c r="H14" s="513">
        <v>1.0539083557951483</v>
      </c>
      <c r="I14" s="512">
        <v>3321</v>
      </c>
      <c r="J14" s="512">
        <v>3428</v>
      </c>
      <c r="K14" s="513">
        <v>-3.1213535589264877E-2</v>
      </c>
      <c r="L14" s="614"/>
      <c r="M14" s="515">
        <v>0.43189085482839479</v>
      </c>
      <c r="N14" s="515">
        <v>0.33108160571472939</v>
      </c>
      <c r="O14" s="513">
        <v>0.30448459646690829</v>
      </c>
      <c r="P14" s="512">
        <v>6078</v>
      </c>
      <c r="Q14" s="512">
        <v>4264</v>
      </c>
      <c r="R14" s="513">
        <v>0.42542213883677299</v>
      </c>
      <c r="S14" s="512">
        <v>14073</v>
      </c>
      <c r="T14" s="512">
        <v>12879</v>
      </c>
      <c r="U14" s="513">
        <v>9.2709061262520376E-2</v>
      </c>
      <c r="V14" s="512">
        <v>13175</v>
      </c>
      <c r="W14" s="512">
        <v>9403</v>
      </c>
      <c r="X14" s="513">
        <v>0.40114856960544509</v>
      </c>
      <c r="Y14" s="548">
        <v>2.349741394685215</v>
      </c>
      <c r="Z14" s="517">
        <v>2.0706892754899804</v>
      </c>
    </row>
    <row r="15" spans="1:26" ht="15">
      <c r="A15" s="1002"/>
      <c r="B15" s="511" t="s">
        <v>55</v>
      </c>
      <c r="C15" s="512">
        <v>23035</v>
      </c>
      <c r="D15" s="512">
        <v>15227</v>
      </c>
      <c r="E15" s="513">
        <v>0.51277336310501087</v>
      </c>
      <c r="F15" s="512">
        <v>16441</v>
      </c>
      <c r="G15" s="512">
        <v>8341</v>
      </c>
      <c r="H15" s="513">
        <v>0.97110658194461097</v>
      </c>
      <c r="I15" s="512">
        <v>6594</v>
      </c>
      <c r="J15" s="512">
        <v>6886</v>
      </c>
      <c r="K15" s="513">
        <v>-4.2404879465582343E-2</v>
      </c>
      <c r="L15" s="614"/>
      <c r="M15" s="515">
        <v>0.67249096391183028</v>
      </c>
      <c r="N15" s="515">
        <v>0.66935647928392217</v>
      </c>
      <c r="O15" s="513">
        <v>4.6828330268220419E-3</v>
      </c>
      <c r="P15" s="512">
        <v>35909</v>
      </c>
      <c r="Q15" s="512">
        <v>19742</v>
      </c>
      <c r="R15" s="513">
        <v>0.8189139904771553</v>
      </c>
      <c r="S15" s="512">
        <v>53397</v>
      </c>
      <c r="T15" s="512">
        <v>29494</v>
      </c>
      <c r="U15" s="513">
        <v>0.81043602088560385</v>
      </c>
      <c r="V15" s="512">
        <v>66348</v>
      </c>
      <c r="W15" s="512">
        <v>33631</v>
      </c>
      <c r="X15" s="513">
        <v>0.97282269334839877</v>
      </c>
      <c r="Y15" s="548">
        <v>2.8803125678315609</v>
      </c>
      <c r="Z15" s="517">
        <v>2.2086425428515137</v>
      </c>
    </row>
    <row r="16" spans="1:26" ht="15.75" thickBot="1">
      <c r="A16" s="1002"/>
      <c r="B16" s="511" t="s">
        <v>56</v>
      </c>
      <c r="C16" s="512">
        <v>75958</v>
      </c>
      <c r="D16" s="512">
        <v>70321</v>
      </c>
      <c r="E16" s="513">
        <v>8.0160976095334249E-2</v>
      </c>
      <c r="F16" s="512">
        <v>63879</v>
      </c>
      <c r="G16" s="512">
        <v>61313</v>
      </c>
      <c r="H16" s="513">
        <v>4.185083098201034E-2</v>
      </c>
      <c r="I16" s="512">
        <v>12079</v>
      </c>
      <c r="J16" s="512">
        <v>9008</v>
      </c>
      <c r="K16" s="513">
        <v>0.34091918294849022</v>
      </c>
      <c r="L16" s="614"/>
      <c r="M16" s="515">
        <v>0.75378276983758175</v>
      </c>
      <c r="N16" s="515">
        <v>0.75863112054746051</v>
      </c>
      <c r="O16" s="513">
        <v>-6.3909198799806388E-3</v>
      </c>
      <c r="P16" s="512">
        <v>133011</v>
      </c>
      <c r="Q16" s="512">
        <v>132919</v>
      </c>
      <c r="R16" s="513">
        <v>6.921508587937014E-4</v>
      </c>
      <c r="S16" s="512">
        <v>176458</v>
      </c>
      <c r="T16" s="512">
        <v>175209</v>
      </c>
      <c r="U16" s="513">
        <v>7.1286292370825698E-3</v>
      </c>
      <c r="V16" s="512">
        <v>275188</v>
      </c>
      <c r="W16" s="512">
        <v>272768</v>
      </c>
      <c r="X16" s="513">
        <v>8.8720084467386207E-3</v>
      </c>
      <c r="Y16" s="548">
        <v>3.6228968640564521</v>
      </c>
      <c r="Z16" s="517">
        <v>3.8788981954181541</v>
      </c>
    </row>
    <row r="17" spans="1:26" ht="15.75" thickBot="1">
      <c r="A17" s="615" t="s">
        <v>57</v>
      </c>
      <c r="B17" s="616"/>
      <c r="C17" s="617">
        <v>104600</v>
      </c>
      <c r="D17" s="617">
        <v>90089</v>
      </c>
      <c r="E17" s="618">
        <v>0.16107404899599284</v>
      </c>
      <c r="F17" s="617">
        <v>82606</v>
      </c>
      <c r="G17" s="617">
        <v>70767</v>
      </c>
      <c r="H17" s="618">
        <v>0.16729549083612419</v>
      </c>
      <c r="I17" s="617">
        <v>21994</v>
      </c>
      <c r="J17" s="617">
        <v>19322</v>
      </c>
      <c r="K17" s="618">
        <v>0.1382879619087051</v>
      </c>
      <c r="L17" s="614"/>
      <c r="M17" s="619">
        <v>0.71741661473877538</v>
      </c>
      <c r="N17" s="619">
        <v>0.72122234376005367</v>
      </c>
      <c r="O17" s="618">
        <v>-5.2767763702901149E-3</v>
      </c>
      <c r="P17" s="617">
        <v>174998</v>
      </c>
      <c r="Q17" s="617">
        <v>156925</v>
      </c>
      <c r="R17" s="618">
        <v>0.11516966703839414</v>
      </c>
      <c r="S17" s="617">
        <v>243928</v>
      </c>
      <c r="T17" s="617">
        <v>217582</v>
      </c>
      <c r="U17" s="618">
        <v>0.12108538390124184</v>
      </c>
      <c r="V17" s="617">
        <v>354711</v>
      </c>
      <c r="W17" s="617">
        <v>315802</v>
      </c>
      <c r="X17" s="618">
        <v>0.12320694612447039</v>
      </c>
      <c r="Y17" s="620">
        <v>3.3911185468451244</v>
      </c>
      <c r="Z17" s="621">
        <v>3.5054446158798522</v>
      </c>
    </row>
    <row r="18" spans="1:26" ht="15">
      <c r="A18" s="1002" t="s">
        <v>60</v>
      </c>
      <c r="B18" s="511" t="s">
        <v>54</v>
      </c>
      <c r="C18" s="512">
        <v>10493</v>
      </c>
      <c r="D18" s="512">
        <v>11036</v>
      </c>
      <c r="E18" s="513">
        <v>-4.9202609641174337E-2</v>
      </c>
      <c r="F18" s="512">
        <v>3721</v>
      </c>
      <c r="G18" s="512">
        <v>3828</v>
      </c>
      <c r="H18" s="513">
        <v>-2.7951933124346916E-2</v>
      </c>
      <c r="I18" s="512">
        <v>6772</v>
      </c>
      <c r="J18" s="512">
        <v>7208</v>
      </c>
      <c r="K18" s="513">
        <v>-6.0488346281908988E-2</v>
      </c>
      <c r="L18" s="614"/>
      <c r="M18" s="515">
        <v>0.36841325680429549</v>
      </c>
      <c r="N18" s="515">
        <v>0.34152510510305228</v>
      </c>
      <c r="O18" s="513">
        <v>7.8729649151648484E-2</v>
      </c>
      <c r="P18" s="512">
        <v>9949</v>
      </c>
      <c r="Q18" s="512">
        <v>9992</v>
      </c>
      <c r="R18" s="513">
        <v>-4.3034427542033623E-3</v>
      </c>
      <c r="S18" s="512">
        <v>27005</v>
      </c>
      <c r="T18" s="512">
        <v>29257</v>
      </c>
      <c r="U18" s="513">
        <v>-7.6973032094883279E-2</v>
      </c>
      <c r="V18" s="512">
        <v>18686</v>
      </c>
      <c r="W18" s="512">
        <v>19238</v>
      </c>
      <c r="X18" s="513">
        <v>-2.8693211352531448E-2</v>
      </c>
      <c r="Y18" s="548">
        <v>1.7808062517869057</v>
      </c>
      <c r="Z18" s="517">
        <v>1.7432040594418268</v>
      </c>
    </row>
    <row r="19" spans="1:26" ht="15.75" thickBot="1">
      <c r="A19" s="1002"/>
      <c r="B19" s="511" t="s">
        <v>61</v>
      </c>
      <c r="C19" s="512">
        <v>23028</v>
      </c>
      <c r="D19" s="512">
        <v>24028</v>
      </c>
      <c r="E19" s="513">
        <v>-4.1618112202430495E-2</v>
      </c>
      <c r="F19" s="512">
        <v>12242</v>
      </c>
      <c r="G19" s="512">
        <v>11197</v>
      </c>
      <c r="H19" s="513">
        <v>9.3328570152719476E-2</v>
      </c>
      <c r="I19" s="512">
        <v>10786</v>
      </c>
      <c r="J19" s="512">
        <v>12831</v>
      </c>
      <c r="K19" s="513">
        <v>-0.15937962746473386</v>
      </c>
      <c r="L19" s="614"/>
      <c r="M19" s="515">
        <v>0.59939456678587111</v>
      </c>
      <c r="N19" s="515">
        <v>0.57253935141285794</v>
      </c>
      <c r="O19" s="513">
        <v>4.6905449043358249E-2</v>
      </c>
      <c r="P19" s="512">
        <v>38215</v>
      </c>
      <c r="Q19" s="512">
        <v>36228</v>
      </c>
      <c r="R19" s="513">
        <v>5.4847079606933864E-2</v>
      </c>
      <c r="S19" s="512">
        <v>63756</v>
      </c>
      <c r="T19" s="512">
        <v>63276</v>
      </c>
      <c r="U19" s="513">
        <v>7.5858145268348186E-3</v>
      </c>
      <c r="V19" s="512">
        <v>63931</v>
      </c>
      <c r="W19" s="512">
        <v>61977</v>
      </c>
      <c r="X19" s="513">
        <v>3.1527824838246447E-2</v>
      </c>
      <c r="Y19" s="548">
        <v>2.7762289386833419</v>
      </c>
      <c r="Z19" s="517">
        <v>2.5793657399700352</v>
      </c>
    </row>
    <row r="20" spans="1:26" ht="15.75" thickBot="1">
      <c r="A20" s="615" t="s">
        <v>57</v>
      </c>
      <c r="B20" s="616"/>
      <c r="C20" s="617">
        <v>33521</v>
      </c>
      <c r="D20" s="617">
        <v>35064</v>
      </c>
      <c r="E20" s="618">
        <v>-4.4005247547342002E-2</v>
      </c>
      <c r="F20" s="617">
        <v>15963</v>
      </c>
      <c r="G20" s="617">
        <v>15025</v>
      </c>
      <c r="H20" s="618">
        <v>6.242928452579035E-2</v>
      </c>
      <c r="I20" s="617">
        <v>17558</v>
      </c>
      <c r="J20" s="617">
        <v>20039</v>
      </c>
      <c r="K20" s="618">
        <v>-0.1238085732820999</v>
      </c>
      <c r="L20" s="614"/>
      <c r="M20" s="619">
        <v>0.53066845891958003</v>
      </c>
      <c r="N20" s="619">
        <v>0.49949747657592425</v>
      </c>
      <c r="O20" s="618">
        <v>6.2404684318595915E-2</v>
      </c>
      <c r="P20" s="617">
        <v>48164</v>
      </c>
      <c r="Q20" s="617">
        <v>46220</v>
      </c>
      <c r="R20" s="618">
        <v>4.2059714409346603E-2</v>
      </c>
      <c r="S20" s="617">
        <v>90761</v>
      </c>
      <c r="T20" s="617">
        <v>92533</v>
      </c>
      <c r="U20" s="618">
        <v>-1.9149924891660272E-2</v>
      </c>
      <c r="V20" s="617">
        <v>82617</v>
      </c>
      <c r="W20" s="617">
        <v>81215</v>
      </c>
      <c r="X20" s="618">
        <v>1.7262820907467832E-2</v>
      </c>
      <c r="Y20" s="620">
        <v>2.4646341099609201</v>
      </c>
      <c r="Z20" s="621">
        <v>2.3161932466347253</v>
      </c>
    </row>
    <row r="21" spans="1:26" ht="15">
      <c r="A21" s="998" t="s">
        <v>62</v>
      </c>
      <c r="B21" s="511" t="s">
        <v>54</v>
      </c>
      <c r="C21" s="512">
        <v>7768</v>
      </c>
      <c r="D21" s="512">
        <v>7272</v>
      </c>
      <c r="E21" s="513">
        <v>6.8206820682068209E-2</v>
      </c>
      <c r="F21" s="512">
        <v>3987</v>
      </c>
      <c r="G21" s="512">
        <v>3217</v>
      </c>
      <c r="H21" s="513">
        <v>0.2393534348772148</v>
      </c>
      <c r="I21" s="512">
        <v>3781</v>
      </c>
      <c r="J21" s="512">
        <v>4055</v>
      </c>
      <c r="K21" s="513">
        <v>-6.7570900123304564E-2</v>
      </c>
      <c r="L21" s="614"/>
      <c r="M21" s="515">
        <v>0.60705897289405197</v>
      </c>
      <c r="N21" s="515">
        <v>0.56725331977889315</v>
      </c>
      <c r="O21" s="513">
        <v>7.0172622578347221E-2</v>
      </c>
      <c r="P21" s="512">
        <v>9563</v>
      </c>
      <c r="Q21" s="512">
        <v>8928</v>
      </c>
      <c r="R21" s="513">
        <v>7.1124551971326166E-2</v>
      </c>
      <c r="S21" s="512">
        <v>15753</v>
      </c>
      <c r="T21" s="512">
        <v>15739</v>
      </c>
      <c r="U21" s="513">
        <v>8.8951013406188446E-4</v>
      </c>
      <c r="V21" s="512">
        <v>16175</v>
      </c>
      <c r="W21" s="512">
        <v>15519</v>
      </c>
      <c r="X21" s="513">
        <v>4.2270764868870415E-2</v>
      </c>
      <c r="Y21" s="548">
        <v>2.0822605561277032</v>
      </c>
      <c r="Z21" s="517">
        <v>2.1340759075907592</v>
      </c>
    </row>
    <row r="22" spans="1:26" ht="15.75" thickBot="1">
      <c r="A22" s="999"/>
      <c r="B22" s="511" t="s">
        <v>55</v>
      </c>
      <c r="C22" s="512">
        <v>11205</v>
      </c>
      <c r="D22" s="512">
        <v>11970</v>
      </c>
      <c r="E22" s="513">
        <v>-6.3909774436090222E-2</v>
      </c>
      <c r="F22" s="512">
        <v>8074</v>
      </c>
      <c r="G22" s="512">
        <v>8653</v>
      </c>
      <c r="H22" s="513">
        <v>-6.6913209291575182E-2</v>
      </c>
      <c r="I22" s="512">
        <v>3131</v>
      </c>
      <c r="J22" s="512">
        <v>3317</v>
      </c>
      <c r="K22" s="513">
        <v>-5.6074766355140186E-2</v>
      </c>
      <c r="L22" s="614"/>
      <c r="M22" s="515">
        <v>0.82742102971225673</v>
      </c>
      <c r="N22" s="515">
        <v>0.81523944805194803</v>
      </c>
      <c r="O22" s="513">
        <v>1.4942335885999025E-2</v>
      </c>
      <c r="P22" s="512">
        <v>24701</v>
      </c>
      <c r="Q22" s="512">
        <v>24105</v>
      </c>
      <c r="R22" s="513">
        <v>2.4725160755030076E-2</v>
      </c>
      <c r="S22" s="512">
        <v>29853</v>
      </c>
      <c r="T22" s="512">
        <v>29568</v>
      </c>
      <c r="U22" s="513">
        <v>9.6387987012987019E-3</v>
      </c>
      <c r="V22" s="512">
        <v>46958</v>
      </c>
      <c r="W22" s="512">
        <v>52156</v>
      </c>
      <c r="X22" s="513">
        <v>-9.9662550809111128E-2</v>
      </c>
      <c r="Y22" s="548">
        <v>4.1908076751450247</v>
      </c>
      <c r="Z22" s="517">
        <v>4.3572263993316627</v>
      </c>
    </row>
    <row r="23" spans="1:26" ht="15.75" thickBot="1">
      <c r="A23" s="615" t="s">
        <v>57</v>
      </c>
      <c r="B23" s="616"/>
      <c r="C23" s="617">
        <v>18973</v>
      </c>
      <c r="D23" s="617">
        <v>19242</v>
      </c>
      <c r="E23" s="618">
        <v>-1.3979835775906871E-2</v>
      </c>
      <c r="F23" s="617">
        <v>12061</v>
      </c>
      <c r="G23" s="617">
        <v>11870</v>
      </c>
      <c r="H23" s="618">
        <v>1.6090985678180285E-2</v>
      </c>
      <c r="I23" s="617">
        <v>6912</v>
      </c>
      <c r="J23" s="617">
        <v>7372</v>
      </c>
      <c r="K23" s="618">
        <v>-6.2398263700488336E-2</v>
      </c>
      <c r="L23" s="622"/>
      <c r="M23" s="619">
        <v>0.75130465289654869</v>
      </c>
      <c r="N23" s="619">
        <v>0.72909263469221086</v>
      </c>
      <c r="O23" s="618">
        <v>3.0465289522112249E-2</v>
      </c>
      <c r="P23" s="617">
        <v>34264</v>
      </c>
      <c r="Q23" s="617">
        <v>33033</v>
      </c>
      <c r="R23" s="618">
        <v>3.7265764538491813E-2</v>
      </c>
      <c r="S23" s="617">
        <v>45606</v>
      </c>
      <c r="T23" s="617">
        <v>45307</v>
      </c>
      <c r="U23" s="618">
        <v>6.5994217229125738E-3</v>
      </c>
      <c r="V23" s="617">
        <v>63133</v>
      </c>
      <c r="W23" s="617">
        <v>67675</v>
      </c>
      <c r="X23" s="618">
        <v>-6.7114887329146652E-2</v>
      </c>
      <c r="Y23" s="620">
        <v>3.3275180519685867</v>
      </c>
      <c r="Z23" s="621">
        <v>3.5170460451096561</v>
      </c>
    </row>
    <row r="24" spans="1:26" s="549" customFormat="1" ht="4.5" customHeight="1" thickBot="1">
      <c r="A24" s="546"/>
      <c r="B24" s="546"/>
      <c r="C24" s="557"/>
      <c r="D24" s="557"/>
      <c r="E24" s="515"/>
      <c r="F24" s="557"/>
      <c r="G24" s="557"/>
      <c r="H24" s="515"/>
      <c r="I24" s="557"/>
      <c r="J24" s="557"/>
      <c r="K24" s="515"/>
      <c r="L24" s="623"/>
      <c r="M24" s="559"/>
      <c r="N24" s="559"/>
      <c r="O24" s="515"/>
      <c r="P24" s="557"/>
      <c r="Q24" s="557"/>
      <c r="R24" s="515"/>
      <c r="S24" s="557"/>
      <c r="T24" s="557"/>
      <c r="U24" s="515"/>
      <c r="V24" s="557"/>
      <c r="W24" s="557"/>
      <c r="X24" s="515"/>
      <c r="Y24" s="548"/>
      <c r="Z24" s="548"/>
    </row>
    <row r="25" spans="1:26" ht="16.5" thickBot="1">
      <c r="A25" s="1003" t="s">
        <v>63</v>
      </c>
      <c r="B25" s="1004"/>
      <c r="C25" s="624">
        <v>582869</v>
      </c>
      <c r="D25" s="624">
        <v>553327</v>
      </c>
      <c r="E25" s="625">
        <v>5.338976771420878E-2</v>
      </c>
      <c r="F25" s="624">
        <v>438110</v>
      </c>
      <c r="G25" s="624">
        <v>422032</v>
      </c>
      <c r="H25" s="625">
        <v>3.8096637221822043E-2</v>
      </c>
      <c r="I25" s="624">
        <v>144759</v>
      </c>
      <c r="J25" s="624">
        <v>131295</v>
      </c>
      <c r="K25" s="625">
        <v>0.10254769793213755</v>
      </c>
      <c r="L25" s="552"/>
      <c r="M25" s="626">
        <v>0.71184738872578246</v>
      </c>
      <c r="N25" s="626">
        <v>0.71365940127180261</v>
      </c>
      <c r="O25" s="625">
        <v>-2.5390438951563565E-3</v>
      </c>
      <c r="P25" s="624">
        <v>858557</v>
      </c>
      <c r="Q25" s="624">
        <v>829365</v>
      </c>
      <c r="R25" s="625">
        <v>3.5198012937608894E-2</v>
      </c>
      <c r="S25" s="624">
        <v>1206097</v>
      </c>
      <c r="T25" s="624">
        <v>1162130</v>
      </c>
      <c r="U25" s="625">
        <v>3.7833116776952662E-2</v>
      </c>
      <c r="V25" s="624">
        <v>1538433</v>
      </c>
      <c r="W25" s="624">
        <v>1469690</v>
      </c>
      <c r="X25" s="625">
        <v>4.6773809442807665E-2</v>
      </c>
      <c r="Y25" s="627">
        <v>2.6394146883776628</v>
      </c>
      <c r="Z25" s="628">
        <v>2.6560966661666607</v>
      </c>
    </row>
    <row r="26" spans="1:26" ht="11.25" customHeight="1" thickBot="1">
      <c r="A26" s="589"/>
      <c r="B26" s="589"/>
      <c r="C26" s="629"/>
      <c r="D26" s="629"/>
      <c r="E26" s="630"/>
      <c r="F26" s="629"/>
      <c r="G26" s="629"/>
      <c r="H26" s="630"/>
      <c r="I26" s="629"/>
      <c r="J26" s="629"/>
      <c r="K26" s="630"/>
      <c r="L26" s="590"/>
      <c r="M26" s="630"/>
      <c r="N26" s="630"/>
      <c r="O26" s="630"/>
      <c r="P26" s="629"/>
      <c r="Q26" s="629"/>
      <c r="R26" s="630"/>
      <c r="S26" s="629"/>
      <c r="T26" s="629"/>
      <c r="U26" s="630"/>
      <c r="V26" s="629"/>
      <c r="W26" s="629"/>
      <c r="X26" s="630"/>
      <c r="Y26" s="631"/>
      <c r="Z26" s="631"/>
    </row>
    <row r="27" spans="1:26" ht="16.5" thickBot="1">
      <c r="A27" s="988" t="s">
        <v>64</v>
      </c>
      <c r="B27" s="989"/>
      <c r="C27" s="550">
        <v>27903</v>
      </c>
      <c r="D27" s="550">
        <v>24175</v>
      </c>
      <c r="E27" s="551">
        <v>0.15420889348500516</v>
      </c>
      <c r="F27" s="550">
        <v>7118</v>
      </c>
      <c r="G27" s="550">
        <v>7237</v>
      </c>
      <c r="H27" s="551">
        <v>-1.6443277601215972E-2</v>
      </c>
      <c r="I27" s="550">
        <v>20785</v>
      </c>
      <c r="J27" s="550">
        <v>16938</v>
      </c>
      <c r="K27" s="551">
        <v>0.22712244656984296</v>
      </c>
      <c r="L27" s="552"/>
      <c r="M27" s="553">
        <v>0.41132408348782967</v>
      </c>
      <c r="N27" s="553">
        <v>0.33496885082593636</v>
      </c>
      <c r="O27" s="551">
        <v>0.22794726277868338</v>
      </c>
      <c r="P27" s="550">
        <v>27511</v>
      </c>
      <c r="Q27" s="550">
        <v>22529</v>
      </c>
      <c r="R27" s="551">
        <v>0.22113720094100936</v>
      </c>
      <c r="S27" s="550">
        <v>66884</v>
      </c>
      <c r="T27" s="550">
        <v>67257</v>
      </c>
      <c r="U27" s="551">
        <v>-5.5458911340083563E-3</v>
      </c>
      <c r="V27" s="550">
        <v>59272</v>
      </c>
      <c r="W27" s="550">
        <v>49901</v>
      </c>
      <c r="X27" s="551">
        <v>0.18779182781908177</v>
      </c>
      <c r="Y27" s="632">
        <v>2.124216034118195</v>
      </c>
      <c r="Z27" s="555">
        <v>2.0641571871768356</v>
      </c>
    </row>
    <row r="28" spans="1:26">
      <c r="O28" s="556"/>
    </row>
    <row r="30" spans="1:26" ht="24" thickBot="1">
      <c r="A30" s="1001" t="s">
        <v>65</v>
      </c>
      <c r="B30" s="1001"/>
      <c r="C30" s="1001"/>
      <c r="D30" s="1001"/>
      <c r="E30" s="1001"/>
      <c r="F30" s="1001"/>
      <c r="G30" s="1001"/>
      <c r="H30" s="1001"/>
      <c r="I30" s="1001"/>
      <c r="J30" s="1001"/>
      <c r="K30" s="1001"/>
      <c r="L30" s="1001"/>
      <c r="M30" s="1001"/>
      <c r="N30" s="1001"/>
      <c r="O30" s="1001"/>
      <c r="P30" s="1001"/>
      <c r="Q30" s="1001"/>
      <c r="R30" s="1001"/>
      <c r="S30" s="1001"/>
      <c r="T30" s="1001"/>
      <c r="U30" s="1001"/>
      <c r="V30" s="1001"/>
      <c r="W30" s="1001"/>
      <c r="X30" s="1001"/>
      <c r="Y30" s="1001"/>
      <c r="Z30" s="1001"/>
    </row>
    <row r="31" spans="1:26" ht="15">
      <c r="A31" s="498"/>
      <c r="B31" s="499"/>
      <c r="C31" s="984" t="s">
        <v>40</v>
      </c>
      <c r="D31" s="984"/>
      <c r="E31" s="500" t="s">
        <v>41</v>
      </c>
      <c r="F31" s="984" t="s">
        <v>42</v>
      </c>
      <c r="G31" s="984"/>
      <c r="H31" s="500" t="s">
        <v>41</v>
      </c>
      <c r="I31" s="984" t="s">
        <v>43</v>
      </c>
      <c r="J31" s="984"/>
      <c r="K31" s="501" t="s">
        <v>41</v>
      </c>
      <c r="L31" s="502"/>
      <c r="M31" s="985" t="s">
        <v>44</v>
      </c>
      <c r="N31" s="985"/>
      <c r="O31" s="500" t="s">
        <v>45</v>
      </c>
      <c r="P31" s="984" t="s">
        <v>46</v>
      </c>
      <c r="Q31" s="984"/>
      <c r="R31" s="500" t="s">
        <v>41</v>
      </c>
      <c r="S31" s="984" t="s">
        <v>47</v>
      </c>
      <c r="T31" s="984"/>
      <c r="U31" s="500" t="s">
        <v>41</v>
      </c>
      <c r="V31" s="984" t="s">
        <v>48</v>
      </c>
      <c r="W31" s="984"/>
      <c r="X31" s="500" t="s">
        <v>41</v>
      </c>
      <c r="Y31" s="984" t="s">
        <v>49</v>
      </c>
      <c r="Z31" s="987"/>
    </row>
    <row r="32" spans="1:26" ht="28.5" customHeight="1" thickBot="1">
      <c r="A32" s="990" t="s">
        <v>51</v>
      </c>
      <c r="B32" s="991"/>
      <c r="C32" s="505">
        <v>2012</v>
      </c>
      <c r="D32" s="505">
        <v>2011</v>
      </c>
      <c r="E32" s="506" t="s">
        <v>52</v>
      </c>
      <c r="F32" s="505">
        <v>2012</v>
      </c>
      <c r="G32" s="505">
        <v>2011</v>
      </c>
      <c r="H32" s="506" t="s">
        <v>52</v>
      </c>
      <c r="I32" s="505">
        <v>2012</v>
      </c>
      <c r="J32" s="505">
        <v>2011</v>
      </c>
      <c r="K32" s="506" t="s">
        <v>52</v>
      </c>
      <c r="L32" s="507"/>
      <c r="M32" s="508">
        <v>2012</v>
      </c>
      <c r="N32" s="613">
        <v>2011</v>
      </c>
      <c r="O32" s="506" t="s">
        <v>52</v>
      </c>
      <c r="P32" s="505">
        <v>2012</v>
      </c>
      <c r="Q32" s="505">
        <v>2011</v>
      </c>
      <c r="R32" s="506" t="s">
        <v>52</v>
      </c>
      <c r="S32" s="505">
        <v>2012</v>
      </c>
      <c r="T32" s="505">
        <v>2011</v>
      </c>
      <c r="U32" s="506" t="s">
        <v>52</v>
      </c>
      <c r="V32" s="505">
        <v>2012</v>
      </c>
      <c r="W32" s="505">
        <v>2011</v>
      </c>
      <c r="X32" s="506" t="s">
        <v>52</v>
      </c>
      <c r="Y32" s="505">
        <v>2012</v>
      </c>
      <c r="Z32" s="510">
        <v>2011</v>
      </c>
    </row>
    <row r="33" spans="1:26" ht="15">
      <c r="A33" s="992" t="s">
        <v>54</v>
      </c>
      <c r="B33" s="993"/>
      <c r="C33" s="512">
        <f>C7+C11+C14+C18+C21</f>
        <v>101139</v>
      </c>
      <c r="D33" s="512">
        <f>D7+D11+D14+D18+D21</f>
        <v>90549</v>
      </c>
      <c r="E33" s="513">
        <f>(C33-D33)/D33</f>
        <v>0.11695325183050061</v>
      </c>
      <c r="F33" s="512">
        <f>F7+F11+F14+F18+F21</f>
        <v>46693</v>
      </c>
      <c r="G33" s="512">
        <f>G7+G11+G14+G18+G21</f>
        <v>43037</v>
      </c>
      <c r="H33" s="513">
        <f>(F33-G33)/G33</f>
        <v>8.4950159165369327E-2</v>
      </c>
      <c r="I33" s="512">
        <f>I7+I11+I14+I18+I21</f>
        <v>54446</v>
      </c>
      <c r="J33" s="512">
        <f>J7+J11+J14+J18+J21</f>
        <v>47512</v>
      </c>
      <c r="K33" s="513">
        <f>(I33-J33)/J33</f>
        <v>0.1459420777908739</v>
      </c>
      <c r="L33" s="634"/>
      <c r="M33" s="515">
        <f t="shared" ref="M33:N35" si="0">P33/S33</f>
        <v>0.45681896585604431</v>
      </c>
      <c r="N33" s="515">
        <f t="shared" si="0"/>
        <v>0.43082099113870748</v>
      </c>
      <c r="O33" s="513">
        <f>M33/N33-1</f>
        <v>6.0345190350686861E-2</v>
      </c>
      <c r="P33" s="512">
        <f>P7+P11+P14+P18+P21</f>
        <v>104612</v>
      </c>
      <c r="Q33" s="512">
        <f>Q7+Q11+Q14+Q18+Q21</f>
        <v>96167</v>
      </c>
      <c r="R33" s="513">
        <f>(P33-Q33)/Q33</f>
        <v>8.7815986773009447E-2</v>
      </c>
      <c r="S33" s="512">
        <f>S7+S11+S14+S18+S21</f>
        <v>229001</v>
      </c>
      <c r="T33" s="512">
        <f>T7+T11+T14+T18+T21</f>
        <v>223218</v>
      </c>
      <c r="U33" s="513">
        <f>(S33-T33)/T33</f>
        <v>2.5907408900715891E-2</v>
      </c>
      <c r="V33" s="512">
        <f>V7+V11+V14+V18+V21</f>
        <v>207747</v>
      </c>
      <c r="W33" s="512">
        <f>W7+W11+W14+W18+W21</f>
        <v>187724</v>
      </c>
      <c r="X33" s="513">
        <f>(V33-W33)/W33</f>
        <v>0.10666190790735335</v>
      </c>
      <c r="Y33" s="635">
        <f t="shared" ref="Y33:Z35" si="1">V33/C33</f>
        <v>2.0540740960460355</v>
      </c>
      <c r="Z33" s="636">
        <f t="shared" si="1"/>
        <v>2.0731758495400281</v>
      </c>
    </row>
    <row r="34" spans="1:26" ht="15">
      <c r="A34" s="994" t="s">
        <v>55</v>
      </c>
      <c r="B34" s="995"/>
      <c r="C34" s="637">
        <f>C8+C12+C19+C15+C22</f>
        <v>133554</v>
      </c>
      <c r="D34" s="637">
        <f>D8+D12+D19+D15+D22</f>
        <v>123544</v>
      </c>
      <c r="E34" s="563">
        <f>(C34-D34)/D34</f>
        <v>8.1023764812536425E-2</v>
      </c>
      <c r="F34" s="637">
        <f>F8+F12+F19+F15+F22</f>
        <v>87315</v>
      </c>
      <c r="G34" s="637">
        <f>G8+G12+G19+G15+G22</f>
        <v>79495</v>
      </c>
      <c r="H34" s="563">
        <f>(F34-G34)/G34</f>
        <v>9.8370966727467132E-2</v>
      </c>
      <c r="I34" s="637">
        <f>I8+I12+I19+I15+I22</f>
        <v>46239</v>
      </c>
      <c r="J34" s="637">
        <f>J8+J12+J19+J15+J22</f>
        <v>44049</v>
      </c>
      <c r="K34" s="563">
        <f>(I34-J34)/J34</f>
        <v>4.9717360212490638E-2</v>
      </c>
      <c r="L34" s="634"/>
      <c r="M34" s="638">
        <f t="shared" si="0"/>
        <v>0.66651037180004435</v>
      </c>
      <c r="N34" s="639">
        <f t="shared" si="0"/>
        <v>0.65539104332305698</v>
      </c>
      <c r="O34" s="563">
        <f>M34/N34-1</f>
        <v>1.6965945125842152E-2</v>
      </c>
      <c r="P34" s="637">
        <f>P8+P12+P19+P15+P22</f>
        <v>183371</v>
      </c>
      <c r="Q34" s="637">
        <f>Q8+Q12+Q19+Q15+Q22</f>
        <v>161567</v>
      </c>
      <c r="R34" s="563">
        <f>(P34-Q34)/Q34</f>
        <v>0.13495330110728057</v>
      </c>
      <c r="S34" s="637">
        <f>S8+S12+S19+S15+S22</f>
        <v>275121</v>
      </c>
      <c r="T34" s="637">
        <f>T8+T12+T19+T15+T22</f>
        <v>246520</v>
      </c>
      <c r="U34" s="563">
        <f>(S34-T34)/T34</f>
        <v>0.11601898426091189</v>
      </c>
      <c r="V34" s="637">
        <f>V8+V12+V19+V15+V22</f>
        <v>327698</v>
      </c>
      <c r="W34" s="637">
        <f>W8+W12+W19+W15+W22</f>
        <v>290912</v>
      </c>
      <c r="X34" s="563">
        <f>(V34-W34)/W34</f>
        <v>0.12645061049389505</v>
      </c>
      <c r="Y34" s="640">
        <f t="shared" si="1"/>
        <v>2.4536741692498913</v>
      </c>
      <c r="Z34" s="641">
        <f t="shared" si="1"/>
        <v>2.3547238230913683</v>
      </c>
    </row>
    <row r="35" spans="1:26" ht="15.75" thickBot="1">
      <c r="A35" s="996" t="s">
        <v>56</v>
      </c>
      <c r="B35" s="997"/>
      <c r="C35" s="642">
        <f>C9+C16</f>
        <v>348176</v>
      </c>
      <c r="D35" s="643">
        <f>D9+D16</f>
        <v>339234</v>
      </c>
      <c r="E35" s="644">
        <f>(C35-D35)/D35</f>
        <v>2.6359386146435793E-2</v>
      </c>
      <c r="F35" s="645">
        <f>F9+F16</f>
        <v>304102</v>
      </c>
      <c r="G35" s="643">
        <f>G9+G16</f>
        <v>299500</v>
      </c>
      <c r="H35" s="644">
        <f>(F35-G35)/G35</f>
        <v>1.5365609348914858E-2</v>
      </c>
      <c r="I35" s="645">
        <f>I9+I16</f>
        <v>44074</v>
      </c>
      <c r="J35" s="643">
        <f>J9+J16</f>
        <v>39734</v>
      </c>
      <c r="K35" s="572">
        <f>(I35-J35)/J35</f>
        <v>0.10922635526249559</v>
      </c>
      <c r="L35" s="646"/>
      <c r="M35" s="647">
        <f t="shared" si="0"/>
        <v>0.81281242209480398</v>
      </c>
      <c r="N35" s="648">
        <f t="shared" si="0"/>
        <v>0.8255886838669424</v>
      </c>
      <c r="O35" s="644">
        <f>M35/N35-1</f>
        <v>-1.5475335384075528E-2</v>
      </c>
      <c r="P35" s="645">
        <f>P9+P16</f>
        <v>570574</v>
      </c>
      <c r="Q35" s="643">
        <f>Q9+Q16</f>
        <v>571631</v>
      </c>
      <c r="R35" s="644">
        <f>(P35-Q35)/Q35</f>
        <v>-1.8490949581110891E-3</v>
      </c>
      <c r="S35" s="645">
        <f>S9+S16</f>
        <v>701975</v>
      </c>
      <c r="T35" s="643">
        <f>T9+T16</f>
        <v>692392</v>
      </c>
      <c r="U35" s="644">
        <f>(S35-T35)/T35</f>
        <v>1.3840425654831368E-2</v>
      </c>
      <c r="V35" s="645">
        <f>V9+V16</f>
        <v>1002988</v>
      </c>
      <c r="W35" s="643">
        <f>W9+W16</f>
        <v>991054</v>
      </c>
      <c r="X35" s="572">
        <f>(V35-W35)/W35</f>
        <v>1.2041725274303923E-2</v>
      </c>
      <c r="Y35" s="649">
        <f t="shared" si="1"/>
        <v>2.8806925233215384</v>
      </c>
      <c r="Z35" s="650">
        <f t="shared" si="1"/>
        <v>2.9214465531167275</v>
      </c>
    </row>
    <row r="36" spans="1:26" s="549" customFormat="1" ht="4.5" customHeight="1" thickBot="1">
      <c r="A36" s="651"/>
      <c r="B36" s="651"/>
      <c r="C36" s="578"/>
      <c r="D36" s="578"/>
      <c r="E36" s="537"/>
      <c r="F36" s="578"/>
      <c r="G36" s="578"/>
      <c r="H36" s="537"/>
      <c r="I36" s="578"/>
      <c r="J36" s="578"/>
      <c r="K36" s="537"/>
      <c r="L36" s="581"/>
      <c r="M36" s="582"/>
      <c r="N36" s="582"/>
      <c r="O36" s="537"/>
      <c r="P36" s="578"/>
      <c r="Q36" s="578"/>
      <c r="R36" s="537"/>
      <c r="S36" s="578"/>
      <c r="T36" s="578"/>
      <c r="U36" s="537"/>
      <c r="V36" s="578"/>
      <c r="W36" s="578"/>
      <c r="X36" s="537"/>
      <c r="Y36" s="652"/>
      <c r="Z36" s="652"/>
    </row>
    <row r="37" spans="1:26" ht="16.5" thickBot="1">
      <c r="A37" s="1003" t="s">
        <v>63</v>
      </c>
      <c r="B37" s="1004"/>
      <c r="C37" s="624">
        <f>SUM(C33:C35)</f>
        <v>582869</v>
      </c>
      <c r="D37" s="624">
        <f>SUM(D33:D35)</f>
        <v>553327</v>
      </c>
      <c r="E37" s="625">
        <f>(C37-D37)/D37</f>
        <v>5.338976771420878E-2</v>
      </c>
      <c r="F37" s="624">
        <f>SUM(F33:F35)</f>
        <v>438110</v>
      </c>
      <c r="G37" s="624">
        <f>SUM(G33:G35)</f>
        <v>422032</v>
      </c>
      <c r="H37" s="625">
        <f>(F37-G37)/G37</f>
        <v>3.8096637221822043E-2</v>
      </c>
      <c r="I37" s="624">
        <f>SUM(I33:I35)</f>
        <v>144759</v>
      </c>
      <c r="J37" s="624">
        <f>SUM(J33:J35)</f>
        <v>131295</v>
      </c>
      <c r="K37" s="625">
        <f>(I37-J37)/J37</f>
        <v>0.10254769793213755</v>
      </c>
      <c r="L37" s="542"/>
      <c r="M37" s="626">
        <f>P37/S37</f>
        <v>0.71184738872578246</v>
      </c>
      <c r="N37" s="626">
        <f>Q37/T37</f>
        <v>0.71365940127180261</v>
      </c>
      <c r="O37" s="625">
        <f>M37/N37-1</f>
        <v>-2.5390438951563565E-3</v>
      </c>
      <c r="P37" s="624">
        <f>SUM(P33:P35)</f>
        <v>858557</v>
      </c>
      <c r="Q37" s="624">
        <f>SUM(Q33:Q35)</f>
        <v>829365</v>
      </c>
      <c r="R37" s="625">
        <f>(P37-Q37)/Q37</f>
        <v>3.5198012937608894E-2</v>
      </c>
      <c r="S37" s="624">
        <f>SUM(S33:S35)</f>
        <v>1206097</v>
      </c>
      <c r="T37" s="624">
        <f>SUM(T33:T35)</f>
        <v>1162130</v>
      </c>
      <c r="U37" s="625">
        <f>(S37-T37)/T37</f>
        <v>3.7833116776952662E-2</v>
      </c>
      <c r="V37" s="624">
        <f>SUM(V33:V35)</f>
        <v>1538433</v>
      </c>
      <c r="W37" s="624">
        <f>SUM(W33:W35)</f>
        <v>1469690</v>
      </c>
      <c r="X37" s="625">
        <f>(V37-W37)/W37</f>
        <v>4.6773809442807665E-2</v>
      </c>
      <c r="Y37" s="653">
        <f>V37/C37</f>
        <v>2.6394146883776628</v>
      </c>
      <c r="Z37" s="654">
        <f>W37/D37</f>
        <v>2.6560966661666607</v>
      </c>
    </row>
    <row r="38" spans="1:26" ht="11.25" customHeight="1">
      <c r="A38" s="589"/>
      <c r="B38" s="589"/>
      <c r="C38" s="589"/>
      <c r="D38" s="589"/>
      <c r="E38" s="590"/>
      <c r="F38" s="589"/>
      <c r="G38" s="589"/>
      <c r="H38" s="590"/>
      <c r="I38" s="589"/>
      <c r="J38" s="589"/>
      <c r="K38" s="590"/>
      <c r="L38" s="589"/>
      <c r="M38" s="591"/>
      <c r="N38" s="591"/>
      <c r="O38" s="590"/>
      <c r="P38" s="589"/>
      <c r="Q38" s="589"/>
      <c r="R38" s="590"/>
      <c r="S38" s="589"/>
      <c r="T38" s="589"/>
      <c r="U38" s="590"/>
    </row>
    <row r="39" spans="1:26">
      <c r="C39" s="592"/>
      <c r="D39" s="592"/>
      <c r="E39" s="655"/>
      <c r="F39" s="592"/>
      <c r="G39" s="592"/>
      <c r="H39" s="655"/>
      <c r="I39" s="592"/>
    </row>
    <row r="40" spans="1:26" ht="24" thickBot="1">
      <c r="A40" s="1001" t="s">
        <v>66</v>
      </c>
      <c r="B40" s="1001"/>
      <c r="C40" s="1001"/>
      <c r="D40" s="1001"/>
      <c r="E40" s="1001"/>
      <c r="F40" s="1001"/>
      <c r="G40" s="1001"/>
      <c r="H40" s="1001"/>
      <c r="I40" s="1001"/>
      <c r="J40" s="1001"/>
      <c r="K40" s="1001"/>
      <c r="L40" s="1001"/>
      <c r="M40" s="1001"/>
      <c r="N40" s="1001"/>
      <c r="O40" s="1001"/>
      <c r="P40" s="1001"/>
      <c r="Q40" s="1001"/>
      <c r="R40" s="1001"/>
      <c r="S40" s="1001"/>
      <c r="T40" s="1001"/>
      <c r="U40" s="1001"/>
      <c r="V40" s="1001"/>
      <c r="W40" s="1001"/>
      <c r="X40" s="1001"/>
      <c r="Y40" s="1001"/>
      <c r="Z40" s="1001"/>
    </row>
    <row r="41" spans="1:26" ht="15">
      <c r="A41" s="498"/>
      <c r="B41" s="499"/>
      <c r="C41" s="984" t="s">
        <v>40</v>
      </c>
      <c r="D41" s="984"/>
      <c r="E41" s="500" t="s">
        <v>41</v>
      </c>
      <c r="F41" s="984" t="s">
        <v>42</v>
      </c>
      <c r="G41" s="984"/>
      <c r="H41" s="500" t="s">
        <v>41</v>
      </c>
      <c r="I41" s="984" t="s">
        <v>43</v>
      </c>
      <c r="J41" s="984"/>
      <c r="K41" s="501" t="s">
        <v>41</v>
      </c>
      <c r="L41" s="502"/>
      <c r="M41" s="985" t="s">
        <v>44</v>
      </c>
      <c r="N41" s="985"/>
      <c r="O41" s="500" t="s">
        <v>45</v>
      </c>
      <c r="P41" s="984" t="s">
        <v>46</v>
      </c>
      <c r="Q41" s="984"/>
      <c r="R41" s="500" t="s">
        <v>41</v>
      </c>
      <c r="S41" s="984" t="s">
        <v>47</v>
      </c>
      <c r="T41" s="984"/>
      <c r="U41" s="500" t="s">
        <v>41</v>
      </c>
      <c r="V41" s="984" t="s">
        <v>48</v>
      </c>
      <c r="W41" s="984"/>
      <c r="X41" s="500" t="s">
        <v>41</v>
      </c>
      <c r="Y41" s="984" t="s">
        <v>49</v>
      </c>
      <c r="Z41" s="987"/>
    </row>
    <row r="42" spans="1:26" ht="15.75" thickBot="1">
      <c r="A42" s="975" t="s">
        <v>50</v>
      </c>
      <c r="B42" s="976"/>
      <c r="C42" s="505">
        <v>2012</v>
      </c>
      <c r="D42" s="505">
        <v>2011</v>
      </c>
      <c r="E42" s="506" t="s">
        <v>52</v>
      </c>
      <c r="F42" s="505">
        <v>2012</v>
      </c>
      <c r="G42" s="505">
        <v>2011</v>
      </c>
      <c r="H42" s="506" t="s">
        <v>52</v>
      </c>
      <c r="I42" s="505">
        <v>2012</v>
      </c>
      <c r="J42" s="505">
        <v>2011</v>
      </c>
      <c r="K42" s="506" t="s">
        <v>52</v>
      </c>
      <c r="L42" s="507"/>
      <c r="M42" s="508">
        <v>2012</v>
      </c>
      <c r="N42" s="613">
        <v>2011</v>
      </c>
      <c r="O42" s="506" t="s">
        <v>52</v>
      </c>
      <c r="P42" s="505">
        <v>2012</v>
      </c>
      <c r="Q42" s="505">
        <v>2011</v>
      </c>
      <c r="R42" s="506" t="s">
        <v>52</v>
      </c>
      <c r="S42" s="505">
        <v>2012</v>
      </c>
      <c r="T42" s="505">
        <v>2011</v>
      </c>
      <c r="U42" s="506" t="s">
        <v>52</v>
      </c>
      <c r="V42" s="505">
        <v>2012</v>
      </c>
      <c r="W42" s="505">
        <v>2011</v>
      </c>
      <c r="X42" s="506" t="s">
        <v>52</v>
      </c>
      <c r="Y42" s="505">
        <v>2012</v>
      </c>
      <c r="Z42" s="510">
        <v>2011</v>
      </c>
    </row>
    <row r="43" spans="1:26" s="596" customFormat="1" ht="15">
      <c r="A43" s="977" t="s">
        <v>53</v>
      </c>
      <c r="B43" s="978"/>
      <c r="C43" s="535">
        <f>C10</f>
        <v>349859</v>
      </c>
      <c r="D43" s="656">
        <f>D10</f>
        <v>345711</v>
      </c>
      <c r="E43" s="579">
        <f>(C43-D43)/D43</f>
        <v>1.1998461142399287E-2</v>
      </c>
      <c r="F43" s="535">
        <f>F10</f>
        <v>305842</v>
      </c>
      <c r="G43" s="656">
        <f>G10</f>
        <v>303832</v>
      </c>
      <c r="H43" s="579">
        <f>(F43-G43)/G43</f>
        <v>6.6154980383896361E-3</v>
      </c>
      <c r="I43" s="535">
        <f>I10</f>
        <v>44017</v>
      </c>
      <c r="J43" s="656">
        <f>J10</f>
        <v>41879</v>
      </c>
      <c r="K43" s="579">
        <f>(I43-J43)/J43</f>
        <v>5.1051839824255596E-2</v>
      </c>
      <c r="L43" s="634"/>
      <c r="M43" s="537">
        <f t="shared" ref="M43:N47" si="2">P43/S43</f>
        <v>0.80856909482438555</v>
      </c>
      <c r="N43" s="657">
        <f t="shared" si="2"/>
        <v>0.83150096135757079</v>
      </c>
      <c r="O43" s="579">
        <f>M43/N43-1</f>
        <v>-2.7578881563461999E-2</v>
      </c>
      <c r="P43" s="535">
        <f>P10</f>
        <v>522672</v>
      </c>
      <c r="Q43" s="656">
        <f>Q10</f>
        <v>521549</v>
      </c>
      <c r="R43" s="579">
        <f>(P43-Q43)/Q43</f>
        <v>2.1532013291176858E-3</v>
      </c>
      <c r="S43" s="535">
        <f>S10</f>
        <v>646416</v>
      </c>
      <c r="T43" s="656">
        <f>T10</f>
        <v>627238</v>
      </c>
      <c r="U43" s="579">
        <f>(S43-T43)/T43</f>
        <v>3.0575315908793792E-2</v>
      </c>
      <c r="V43" s="535">
        <f>V10</f>
        <v>874557</v>
      </c>
      <c r="W43" s="656">
        <f>W10</f>
        <v>860990</v>
      </c>
      <c r="X43" s="579">
        <f>(V43-W43)/W43</f>
        <v>1.5757442014425256E-2</v>
      </c>
      <c r="Y43" s="652">
        <f t="shared" ref="Y43:Z47" si="3">V43/C43</f>
        <v>2.4997413243621001</v>
      </c>
      <c r="Z43" s="658">
        <f t="shared" si="3"/>
        <v>2.4904906121008588</v>
      </c>
    </row>
    <row r="44" spans="1:26" s="596" customFormat="1" ht="15">
      <c r="A44" s="979" t="s">
        <v>58</v>
      </c>
      <c r="B44" s="980"/>
      <c r="C44" s="659">
        <f>C13</f>
        <v>75916</v>
      </c>
      <c r="D44" s="660">
        <f>D13</f>
        <v>63221</v>
      </c>
      <c r="E44" s="599">
        <f>(C44-D44)/D44</f>
        <v>0.2008035304724696</v>
      </c>
      <c r="F44" s="659">
        <f>F13</f>
        <v>21638</v>
      </c>
      <c r="G44" s="660">
        <f>G13</f>
        <v>20538</v>
      </c>
      <c r="H44" s="599">
        <f>(F44-G44)/G44</f>
        <v>5.3559256013243746E-2</v>
      </c>
      <c r="I44" s="659">
        <f>I13</f>
        <v>54278</v>
      </c>
      <c r="J44" s="660">
        <f>J13</f>
        <v>42683</v>
      </c>
      <c r="K44" s="599">
        <f>(I44-J44)/J44</f>
        <v>0.27165382002202282</v>
      </c>
      <c r="L44" s="634"/>
      <c r="M44" s="661">
        <f t="shared" si="2"/>
        <v>0.43737526897305251</v>
      </c>
      <c r="N44" s="662">
        <f t="shared" si="2"/>
        <v>0.39916420571683292</v>
      </c>
      <c r="O44" s="599">
        <f>M44/N44-1</f>
        <v>9.5727679759258111E-2</v>
      </c>
      <c r="P44" s="659">
        <f>P13</f>
        <v>78459</v>
      </c>
      <c r="Q44" s="660">
        <f>Q13</f>
        <v>71638</v>
      </c>
      <c r="R44" s="599">
        <f>(P44-Q44)/Q44</f>
        <v>9.5214830118093743E-2</v>
      </c>
      <c r="S44" s="659">
        <f>S13</f>
        <v>179386</v>
      </c>
      <c r="T44" s="660">
        <f>T13</f>
        <v>179470</v>
      </c>
      <c r="U44" s="599">
        <f>(S44-T44)/T44</f>
        <v>-4.6804479857357774E-4</v>
      </c>
      <c r="V44" s="659">
        <f>V13</f>
        <v>163415</v>
      </c>
      <c r="W44" s="660">
        <f>W13</f>
        <v>144008</v>
      </c>
      <c r="X44" s="599">
        <f>(V44-W44)/W44</f>
        <v>0.13476334648075106</v>
      </c>
      <c r="Y44" s="663">
        <f t="shared" si="3"/>
        <v>2.152576531956373</v>
      </c>
      <c r="Z44" s="664">
        <f t="shared" si="3"/>
        <v>2.2778507141614339</v>
      </c>
    </row>
    <row r="45" spans="1:26" s="596" customFormat="1" ht="15">
      <c r="A45" s="979" t="s">
        <v>59</v>
      </c>
      <c r="B45" s="980"/>
      <c r="C45" s="659">
        <f>C17</f>
        <v>104600</v>
      </c>
      <c r="D45" s="660">
        <f>D17</f>
        <v>90089</v>
      </c>
      <c r="E45" s="599">
        <f>(C45-D45)/D45</f>
        <v>0.16107404899599284</v>
      </c>
      <c r="F45" s="659">
        <f>F17</f>
        <v>82606</v>
      </c>
      <c r="G45" s="660">
        <f>G17</f>
        <v>70767</v>
      </c>
      <c r="H45" s="599">
        <f>(F45-G45)/G45</f>
        <v>0.16729549083612419</v>
      </c>
      <c r="I45" s="659">
        <f>I17</f>
        <v>21994</v>
      </c>
      <c r="J45" s="660">
        <f>J17</f>
        <v>19322</v>
      </c>
      <c r="K45" s="599">
        <f>(I45-J45)/J45</f>
        <v>0.1382879619087051</v>
      </c>
      <c r="L45" s="634"/>
      <c r="M45" s="661">
        <f t="shared" si="2"/>
        <v>0.71741661473877538</v>
      </c>
      <c r="N45" s="662">
        <f t="shared" si="2"/>
        <v>0.72122234376005367</v>
      </c>
      <c r="O45" s="599">
        <f>M45/N45-1</f>
        <v>-5.2767763702901149E-3</v>
      </c>
      <c r="P45" s="659">
        <f>P17</f>
        <v>174998</v>
      </c>
      <c r="Q45" s="660">
        <f>Q17</f>
        <v>156925</v>
      </c>
      <c r="R45" s="599">
        <f>(P45-Q45)/Q45</f>
        <v>0.11516966703839414</v>
      </c>
      <c r="S45" s="659">
        <f>S17</f>
        <v>243928</v>
      </c>
      <c r="T45" s="660">
        <f>T17</f>
        <v>217582</v>
      </c>
      <c r="U45" s="599">
        <f>(S45-T45)/T45</f>
        <v>0.12108538390124184</v>
      </c>
      <c r="V45" s="659">
        <f>V17</f>
        <v>354711</v>
      </c>
      <c r="W45" s="660">
        <f>W17</f>
        <v>315802</v>
      </c>
      <c r="X45" s="599">
        <f>(V45-W45)/W45</f>
        <v>0.12320694612447039</v>
      </c>
      <c r="Y45" s="663">
        <f t="shared" si="3"/>
        <v>3.3911185468451244</v>
      </c>
      <c r="Z45" s="664">
        <f t="shared" si="3"/>
        <v>3.5054446158798522</v>
      </c>
    </row>
    <row r="46" spans="1:26" s="596" customFormat="1" ht="15">
      <c r="A46" s="979" t="s">
        <v>60</v>
      </c>
      <c r="B46" s="980"/>
      <c r="C46" s="659">
        <f>C20</f>
        <v>33521</v>
      </c>
      <c r="D46" s="660">
        <f>D20</f>
        <v>35064</v>
      </c>
      <c r="E46" s="599">
        <f>(C46-D46)/D46</f>
        <v>-4.4005247547342002E-2</v>
      </c>
      <c r="F46" s="659">
        <f>F20</f>
        <v>15963</v>
      </c>
      <c r="G46" s="660">
        <f>G20</f>
        <v>15025</v>
      </c>
      <c r="H46" s="599">
        <f>(F46-G46)/G46</f>
        <v>6.242928452579035E-2</v>
      </c>
      <c r="I46" s="659">
        <f>I20</f>
        <v>17558</v>
      </c>
      <c r="J46" s="660">
        <f>J20</f>
        <v>20039</v>
      </c>
      <c r="K46" s="599">
        <f>(I46-J46)/J46</f>
        <v>-0.1238085732820999</v>
      </c>
      <c r="L46" s="634"/>
      <c r="M46" s="661">
        <f t="shared" si="2"/>
        <v>0.53066845891958003</v>
      </c>
      <c r="N46" s="662">
        <f t="shared" si="2"/>
        <v>0.49949747657592425</v>
      </c>
      <c r="O46" s="599">
        <f>M46/N46-1</f>
        <v>6.2404684318595915E-2</v>
      </c>
      <c r="P46" s="659">
        <f>P20</f>
        <v>48164</v>
      </c>
      <c r="Q46" s="660">
        <f>Q20</f>
        <v>46220</v>
      </c>
      <c r="R46" s="599">
        <f>(P46-Q46)/Q46</f>
        <v>4.2059714409346603E-2</v>
      </c>
      <c r="S46" s="659">
        <f>S20</f>
        <v>90761</v>
      </c>
      <c r="T46" s="660">
        <f>T20</f>
        <v>92533</v>
      </c>
      <c r="U46" s="599">
        <f>(S46-T46)/T46</f>
        <v>-1.9149924891660272E-2</v>
      </c>
      <c r="V46" s="659">
        <f>V20</f>
        <v>82617</v>
      </c>
      <c r="W46" s="660">
        <f>W20</f>
        <v>81215</v>
      </c>
      <c r="X46" s="599">
        <f>(V46-W46)/W46</f>
        <v>1.7262820907467832E-2</v>
      </c>
      <c r="Y46" s="663">
        <f t="shared" si="3"/>
        <v>2.4646341099609201</v>
      </c>
      <c r="Z46" s="664">
        <f t="shared" si="3"/>
        <v>2.3161932466347253</v>
      </c>
    </row>
    <row r="47" spans="1:26" s="596" customFormat="1" ht="15.75" thickBot="1">
      <c r="A47" s="981" t="s">
        <v>62</v>
      </c>
      <c r="B47" s="982"/>
      <c r="C47" s="665">
        <f>C23</f>
        <v>18973</v>
      </c>
      <c r="D47" s="666">
        <f>D23</f>
        <v>19242</v>
      </c>
      <c r="E47" s="606">
        <f>(C47-D47)/D47</f>
        <v>-1.3979835775906871E-2</v>
      </c>
      <c r="F47" s="665">
        <f>F23</f>
        <v>12061</v>
      </c>
      <c r="G47" s="666">
        <f>G23</f>
        <v>11870</v>
      </c>
      <c r="H47" s="606">
        <f>(F47-G47)/G47</f>
        <v>1.6090985678180285E-2</v>
      </c>
      <c r="I47" s="665">
        <f>I23</f>
        <v>6912</v>
      </c>
      <c r="J47" s="666">
        <f>J23</f>
        <v>7372</v>
      </c>
      <c r="K47" s="606">
        <f>(I47-J47)/J47</f>
        <v>-6.2398263700488336E-2</v>
      </c>
      <c r="L47" s="646"/>
      <c r="M47" s="667">
        <f t="shared" si="2"/>
        <v>0.75130465289654869</v>
      </c>
      <c r="N47" s="668">
        <f t="shared" si="2"/>
        <v>0.72909263469221086</v>
      </c>
      <c r="O47" s="606">
        <f>M47/N47-1</f>
        <v>3.0465289522112249E-2</v>
      </c>
      <c r="P47" s="665">
        <f>P23</f>
        <v>34264</v>
      </c>
      <c r="Q47" s="666">
        <f>Q23</f>
        <v>33033</v>
      </c>
      <c r="R47" s="606">
        <f>(P47-Q47)/Q47</f>
        <v>3.7265764538491813E-2</v>
      </c>
      <c r="S47" s="665">
        <f>S23</f>
        <v>45606</v>
      </c>
      <c r="T47" s="666">
        <f>T23</f>
        <v>45307</v>
      </c>
      <c r="U47" s="606">
        <f>(S47-T47)/T47</f>
        <v>6.5994217229125738E-3</v>
      </c>
      <c r="V47" s="665">
        <f>V23</f>
        <v>63133</v>
      </c>
      <c r="W47" s="666">
        <f>W23</f>
        <v>67675</v>
      </c>
      <c r="X47" s="606">
        <f>(V47-W47)/W47</f>
        <v>-6.7114887329146652E-2</v>
      </c>
      <c r="Y47" s="669">
        <f t="shared" si="3"/>
        <v>3.3275180519685867</v>
      </c>
      <c r="Z47" s="670">
        <f t="shared" si="3"/>
        <v>3.5170460451096561</v>
      </c>
    </row>
    <row r="48" spans="1:26" s="549" customFormat="1" ht="4.5" customHeight="1" thickBot="1">
      <c r="A48" s="651"/>
      <c r="B48" s="651"/>
      <c r="C48" s="578"/>
      <c r="D48" s="578"/>
      <c r="E48" s="537"/>
      <c r="F48" s="578"/>
      <c r="G48" s="578"/>
      <c r="H48" s="537"/>
      <c r="I48" s="578"/>
      <c r="J48" s="578"/>
      <c r="K48" s="537"/>
      <c r="L48" s="607"/>
      <c r="M48" s="582"/>
      <c r="N48" s="582"/>
      <c r="O48" s="537"/>
      <c r="P48" s="578"/>
      <c r="Q48" s="578"/>
      <c r="R48" s="537"/>
      <c r="S48" s="578"/>
      <c r="T48" s="578"/>
      <c r="U48" s="537"/>
      <c r="V48" s="578"/>
      <c r="W48" s="578"/>
      <c r="X48" s="537"/>
      <c r="Y48" s="652"/>
      <c r="Z48" s="652"/>
    </row>
    <row r="49" spans="1:26" ht="16.5" thickBot="1">
      <c r="A49" s="1003" t="s">
        <v>63</v>
      </c>
      <c r="B49" s="1004"/>
      <c r="C49" s="624">
        <f>SUM(C43:C47)</f>
        <v>582869</v>
      </c>
      <c r="D49" s="624">
        <f>SUM(D43:D47)</f>
        <v>553327</v>
      </c>
      <c r="E49" s="625">
        <f>(C49-D49)/D49</f>
        <v>5.338976771420878E-2</v>
      </c>
      <c r="F49" s="624">
        <f>SUM(F43:F47)</f>
        <v>438110</v>
      </c>
      <c r="G49" s="624">
        <f>SUM(G43:G47)</f>
        <v>422032</v>
      </c>
      <c r="H49" s="625">
        <f>(F49-G49)/G49</f>
        <v>3.8096637221822043E-2</v>
      </c>
      <c r="I49" s="624">
        <f>SUM(I43:I47)</f>
        <v>144759</v>
      </c>
      <c r="J49" s="624">
        <f>SUM(J43:J47)</f>
        <v>131295</v>
      </c>
      <c r="K49" s="625">
        <f>(I49-J49)/J49</f>
        <v>0.10254769793213755</v>
      </c>
      <c r="L49" s="552"/>
      <c r="M49" s="626">
        <f>P49/S49</f>
        <v>0.71184738872578246</v>
      </c>
      <c r="N49" s="626">
        <f>Q49/T49</f>
        <v>0.71365940127180261</v>
      </c>
      <c r="O49" s="625">
        <f>M49/N49-1</f>
        <v>-2.5390438951563565E-3</v>
      </c>
      <c r="P49" s="624">
        <f>SUM(P43:P47)</f>
        <v>858557</v>
      </c>
      <c r="Q49" s="624">
        <f>SUM(Q43:Q47)</f>
        <v>829365</v>
      </c>
      <c r="R49" s="625">
        <f>(P49-Q49)/Q49</f>
        <v>3.5198012937608894E-2</v>
      </c>
      <c r="S49" s="624">
        <f>SUM(S43:S47)</f>
        <v>1206097</v>
      </c>
      <c r="T49" s="624">
        <f>SUM(T43:T47)</f>
        <v>1162130</v>
      </c>
      <c r="U49" s="625">
        <f>(S49-T49)/T49</f>
        <v>3.7833116776952662E-2</v>
      </c>
      <c r="V49" s="624">
        <f>SUM(V43:V47)</f>
        <v>1538433</v>
      </c>
      <c r="W49" s="624">
        <f>SUM(W43:W47)</f>
        <v>1469690</v>
      </c>
      <c r="X49" s="625">
        <f>(V49-W49)/W49</f>
        <v>4.6773809442807665E-2</v>
      </c>
      <c r="Y49" s="653">
        <f>V49/C49</f>
        <v>2.6394146883776628</v>
      </c>
      <c r="Z49" s="654">
        <f>W49/D49</f>
        <v>2.6560966661666607</v>
      </c>
    </row>
    <row r="50" spans="1:26" ht="11.25" customHeight="1">
      <c r="A50" s="589"/>
      <c r="B50" s="589"/>
      <c r="C50" s="589"/>
      <c r="D50" s="589"/>
      <c r="E50" s="590"/>
      <c r="F50" s="589"/>
      <c r="G50" s="589"/>
      <c r="H50" s="590"/>
      <c r="I50" s="589"/>
      <c r="J50" s="589"/>
      <c r="K50" s="590"/>
      <c r="L50" s="589"/>
      <c r="M50" s="591"/>
      <c r="N50" s="591"/>
      <c r="O50" s="590"/>
      <c r="P50" s="589"/>
      <c r="Q50" s="589"/>
      <c r="R50" s="590"/>
      <c r="S50" s="589"/>
      <c r="T50" s="589"/>
      <c r="U50" s="590"/>
    </row>
    <row r="51" spans="1:26">
      <c r="A51" s="611" t="s">
        <v>67</v>
      </c>
      <c r="C51" s="592"/>
      <c r="D51" s="592"/>
    </row>
    <row r="52" spans="1:26">
      <c r="A52" s="611"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
Source: Monthly Registrations and Occupancy Survey
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39"/>
  <sheetViews>
    <sheetView workbookViewId="0">
      <selection sqref="A1:E1"/>
    </sheetView>
  </sheetViews>
  <sheetFormatPr defaultRowHeight="12.75"/>
  <cols>
    <col min="1" max="1" width="26.140625" style="492" customWidth="1"/>
    <col min="2" max="2" width="30.28515625" style="492" bestFit="1" customWidth="1"/>
    <col min="3" max="4" width="22.5703125" style="492" bestFit="1" customWidth="1"/>
    <col min="5" max="5" width="15.5703125" style="718" bestFit="1" customWidth="1"/>
    <col min="6" max="16384" width="9.140625" style="492"/>
  </cols>
  <sheetData>
    <row r="1" spans="1:5" ht="20.25" thickBot="1">
      <c r="A1" s="1021" t="s">
        <v>72</v>
      </c>
      <c r="B1" s="1021"/>
      <c r="C1" s="1021"/>
      <c r="D1" s="1021"/>
      <c r="E1" s="1021"/>
    </row>
    <row r="2" spans="1:5" s="105" customFormat="1" ht="16.149999999999999" customHeight="1">
      <c r="A2" s="1022" t="s">
        <v>50</v>
      </c>
      <c r="B2" s="671" t="s">
        <v>73</v>
      </c>
      <c r="C2" s="1018" t="s">
        <v>74</v>
      </c>
      <c r="D2" s="1018"/>
      <c r="E2" s="1024" t="s">
        <v>75</v>
      </c>
    </row>
    <row r="3" spans="1:5" s="675" customFormat="1" ht="16.5" thickBot="1">
      <c r="A3" s="1023"/>
      <c r="B3" s="672" t="s">
        <v>76</v>
      </c>
      <c r="C3" s="673" t="s">
        <v>77</v>
      </c>
      <c r="D3" s="674" t="s">
        <v>78</v>
      </c>
      <c r="E3" s="1025"/>
    </row>
    <row r="4" spans="1:5" ht="13.15" customHeight="1">
      <c r="A4" s="1026" t="s">
        <v>79</v>
      </c>
      <c r="B4" s="676" t="s">
        <v>54</v>
      </c>
      <c r="C4" s="677">
        <v>124.76625000000001</v>
      </c>
      <c r="D4" s="678">
        <v>123.538</v>
      </c>
      <c r="E4" s="679">
        <v>9.9422849649501936E-3</v>
      </c>
    </row>
    <row r="5" spans="1:5" ht="13.15" customHeight="1">
      <c r="A5" s="1006"/>
      <c r="B5" s="680" t="s">
        <v>55</v>
      </c>
      <c r="C5" s="681">
        <v>142.70599999999999</v>
      </c>
      <c r="D5" s="682">
        <v>135.76800000000003</v>
      </c>
      <c r="E5" s="683">
        <v>5.1101879677095917E-2</v>
      </c>
    </row>
    <row r="6" spans="1:5" ht="13.15" customHeight="1">
      <c r="A6" s="1006"/>
      <c r="B6" s="680" t="s">
        <v>56</v>
      </c>
      <c r="C6" s="681">
        <v>209.75466666666665</v>
      </c>
      <c r="D6" s="682">
        <v>201.71533333333338</v>
      </c>
      <c r="E6" s="683">
        <v>3.9854844946508476E-2</v>
      </c>
    </row>
    <row r="7" spans="1:5" s="470" customFormat="1" ht="15.75" thickBot="1">
      <c r="A7" s="1027"/>
      <c r="B7" s="684" t="s">
        <v>57</v>
      </c>
      <c r="C7" s="685">
        <v>162.66972222222225</v>
      </c>
      <c r="D7" s="686">
        <v>158.78971428571433</v>
      </c>
      <c r="E7" s="687">
        <v>2.4434882032261403E-2</v>
      </c>
    </row>
    <row r="8" spans="1:5" ht="13.15" customHeight="1">
      <c r="A8" s="1005" t="s">
        <v>58</v>
      </c>
      <c r="B8" s="688" t="s">
        <v>54</v>
      </c>
      <c r="C8" s="689">
        <v>92.46666666666664</v>
      </c>
      <c r="D8" s="678">
        <v>105.92241379310344</v>
      </c>
      <c r="E8" s="690">
        <v>-0.12703399256666961</v>
      </c>
    </row>
    <row r="9" spans="1:5" ht="13.15" customHeight="1">
      <c r="A9" s="1006"/>
      <c r="B9" s="680" t="s">
        <v>55</v>
      </c>
      <c r="C9" s="681">
        <v>133.0633333333333</v>
      </c>
      <c r="D9" s="682">
        <v>141.46666666666667</v>
      </c>
      <c r="E9" s="683">
        <v>-5.9401508011310306E-2</v>
      </c>
    </row>
    <row r="10" spans="1:5" s="470" customFormat="1" ht="15.75" thickBot="1">
      <c r="A10" s="1007"/>
      <c r="B10" s="691" t="s">
        <v>57</v>
      </c>
      <c r="C10" s="692">
        <v>99.847878787878798</v>
      </c>
      <c r="D10" s="693">
        <v>112.01571428571427</v>
      </c>
      <c r="E10" s="694">
        <v>-0.10862614745998431</v>
      </c>
    </row>
    <row r="11" spans="1:5" ht="13.15" customHeight="1">
      <c r="A11" s="1005" t="s">
        <v>59</v>
      </c>
      <c r="B11" s="688" t="s">
        <v>54</v>
      </c>
      <c r="C11" s="689">
        <v>78.986000000000004</v>
      </c>
      <c r="D11" s="678">
        <v>92.727999999999994</v>
      </c>
      <c r="E11" s="690">
        <v>-0.14819687688724001</v>
      </c>
    </row>
    <row r="12" spans="1:5" ht="13.15" customHeight="1">
      <c r="A12" s="1006"/>
      <c r="B12" s="680" t="s">
        <v>55</v>
      </c>
      <c r="C12" s="681">
        <v>289.15600000000001</v>
      </c>
      <c r="D12" s="682">
        <v>124.42333333333333</v>
      </c>
      <c r="E12" s="683">
        <v>1.323969244782597</v>
      </c>
    </row>
    <row r="13" spans="1:5" ht="13.15" customHeight="1">
      <c r="A13" s="1006"/>
      <c r="B13" s="680" t="s">
        <v>56</v>
      </c>
      <c r="C13" s="681">
        <v>211.47</v>
      </c>
      <c r="D13" s="682">
        <v>207.71666666666667</v>
      </c>
      <c r="E13" s="683">
        <v>1.8069485677605697E-2</v>
      </c>
    </row>
    <row r="14" spans="1:5" s="470" customFormat="1" ht="15.75" thickBot="1">
      <c r="A14" s="1007"/>
      <c r="B14" s="691" t="s">
        <v>57</v>
      </c>
      <c r="C14" s="692">
        <v>190.39384615384614</v>
      </c>
      <c r="D14" s="693">
        <v>132.73272727272726</v>
      </c>
      <c r="E14" s="694">
        <v>0.43441523477960342</v>
      </c>
    </row>
    <row r="15" spans="1:5" ht="13.15" customHeight="1">
      <c r="A15" s="1026" t="s">
        <v>60</v>
      </c>
      <c r="B15" s="676" t="s">
        <v>54</v>
      </c>
      <c r="C15" s="677">
        <v>88.608999999999995</v>
      </c>
      <c r="D15" s="695">
        <v>101.43454545454546</v>
      </c>
      <c r="E15" s="679">
        <v>-0.12644159242861502</v>
      </c>
    </row>
    <row r="16" spans="1:5" ht="13.15" customHeight="1">
      <c r="A16" s="1006"/>
      <c r="B16" s="680" t="s">
        <v>61</v>
      </c>
      <c r="C16" s="681">
        <v>119.52500000000001</v>
      </c>
      <c r="D16" s="682">
        <v>119.02</v>
      </c>
      <c r="E16" s="683">
        <v>4.2429843723744724E-3</v>
      </c>
    </row>
    <row r="17" spans="1:5" s="470" customFormat="1" ht="15.75" thickBot="1">
      <c r="A17" s="1027"/>
      <c r="B17" s="684" t="s">
        <v>57</v>
      </c>
      <c r="C17" s="685">
        <v>97.442142857142855</v>
      </c>
      <c r="D17" s="686">
        <v>106.124</v>
      </c>
      <c r="E17" s="687">
        <v>-8.1808612027978025E-2</v>
      </c>
    </row>
    <row r="18" spans="1:5" ht="13.15" customHeight="1">
      <c r="A18" s="1005" t="s">
        <v>62</v>
      </c>
      <c r="B18" s="688" t="s">
        <v>54</v>
      </c>
      <c r="C18" s="689">
        <v>102.69800000000001</v>
      </c>
      <c r="D18" s="678">
        <v>99.47</v>
      </c>
      <c r="E18" s="690">
        <v>3.2451995576555835E-2</v>
      </c>
    </row>
    <row r="19" spans="1:5" ht="13.15" customHeight="1">
      <c r="A19" s="1028"/>
      <c r="B19" s="680" t="s">
        <v>55</v>
      </c>
      <c r="C19" s="696">
        <v>156.965</v>
      </c>
      <c r="D19" s="697">
        <v>161.55000000000001</v>
      </c>
      <c r="E19" s="698">
        <v>-2.8381306097183583E-2</v>
      </c>
    </row>
    <row r="20" spans="1:5" s="470" customFormat="1" ht="15.75" thickBot="1">
      <c r="A20" s="1007"/>
      <c r="B20" s="691" t="s">
        <v>57</v>
      </c>
      <c r="C20" s="692">
        <v>118.20285714285713</v>
      </c>
      <c r="D20" s="693">
        <v>117.20714285714287</v>
      </c>
      <c r="E20" s="694">
        <v>8.4953379243095858E-3</v>
      </c>
    </row>
    <row r="21" spans="1:5" s="105" customFormat="1" ht="16.5" thickBot="1">
      <c r="A21" s="1029" t="s">
        <v>80</v>
      </c>
      <c r="B21" s="1030"/>
      <c r="C21" s="699">
        <v>134.15359223300973</v>
      </c>
      <c r="D21" s="700">
        <v>129.61708737864078</v>
      </c>
      <c r="E21" s="701">
        <v>3.4999280929039873E-2</v>
      </c>
    </row>
    <row r="23" spans="1:5" ht="20.25" thickBot="1">
      <c r="A23" s="1031" t="s">
        <v>81</v>
      </c>
      <c r="B23" s="1031"/>
      <c r="C23" s="1031"/>
      <c r="D23" s="1031"/>
      <c r="E23" s="1031"/>
    </row>
    <row r="24" spans="1:5" s="105" customFormat="1" ht="15.75" customHeight="1">
      <c r="A24" s="1016" t="s">
        <v>82</v>
      </c>
      <c r="B24" s="702" t="s">
        <v>73</v>
      </c>
      <c r="C24" s="1018" t="s">
        <v>74</v>
      </c>
      <c r="D24" s="1018"/>
      <c r="E24" s="1019" t="s">
        <v>75</v>
      </c>
    </row>
    <row r="25" spans="1:5" s="105" customFormat="1" ht="16.5" thickBot="1">
      <c r="A25" s="1017"/>
      <c r="B25" s="703" t="s">
        <v>76</v>
      </c>
      <c r="C25" s="673" t="s">
        <v>77</v>
      </c>
      <c r="D25" s="674" t="s">
        <v>78</v>
      </c>
      <c r="E25" s="1020"/>
    </row>
    <row r="26" spans="1:5" ht="13.15" customHeight="1">
      <c r="A26" s="1005" t="s">
        <v>83</v>
      </c>
      <c r="B26" s="688" t="s">
        <v>54</v>
      </c>
      <c r="C26" s="689">
        <v>124.76625000000001</v>
      </c>
      <c r="D26" s="678">
        <v>123.538</v>
      </c>
      <c r="E26" s="704">
        <v>9.9422849649501936E-3</v>
      </c>
    </row>
    <row r="27" spans="1:5" ht="13.15" customHeight="1">
      <c r="A27" s="1006"/>
      <c r="B27" s="680" t="s">
        <v>55</v>
      </c>
      <c r="C27" s="681">
        <v>143.37</v>
      </c>
      <c r="D27" s="682">
        <v>135.70166666666668</v>
      </c>
      <c r="E27" s="705">
        <v>5.6508763095515814E-2</v>
      </c>
    </row>
    <row r="28" spans="1:5" ht="13.15" customHeight="1">
      <c r="A28" s="1006"/>
      <c r="B28" s="680" t="s">
        <v>56</v>
      </c>
      <c r="C28" s="681">
        <v>209.75466666666665</v>
      </c>
      <c r="D28" s="682">
        <v>201.71533333333338</v>
      </c>
      <c r="E28" s="705">
        <v>3.9854844946508476E-2</v>
      </c>
    </row>
    <row r="29" spans="1:5" s="470" customFormat="1" ht="15.75" thickBot="1">
      <c r="A29" s="1007"/>
      <c r="B29" s="691" t="s">
        <v>57</v>
      </c>
      <c r="C29" s="692">
        <v>162.23783783783787</v>
      </c>
      <c r="D29" s="693">
        <v>158.13916666666671</v>
      </c>
      <c r="E29" s="706">
        <v>2.5918128048635396E-2</v>
      </c>
    </row>
    <row r="30" spans="1:5" ht="13.15" customHeight="1">
      <c r="A30" s="1005" t="s">
        <v>84</v>
      </c>
      <c r="B30" s="688" t="s">
        <v>54</v>
      </c>
      <c r="C30" s="689">
        <v>91.300212765957454</v>
      </c>
      <c r="D30" s="678">
        <v>102.97039999999998</v>
      </c>
      <c r="E30" s="704">
        <v>-0.11333535884140036</v>
      </c>
    </row>
    <row r="31" spans="1:5" ht="13.15" customHeight="1">
      <c r="A31" s="1006"/>
      <c r="B31" s="680" t="s">
        <v>55</v>
      </c>
      <c r="C31" s="681">
        <v>181.51533333333333</v>
      </c>
      <c r="D31" s="682">
        <v>132.69846153846154</v>
      </c>
      <c r="E31" s="705">
        <v>0.36787820468229487</v>
      </c>
    </row>
    <row r="32" spans="1:5" ht="13.15" customHeight="1">
      <c r="A32" s="1006"/>
      <c r="B32" s="680" t="s">
        <v>56</v>
      </c>
      <c r="C32" s="681">
        <v>200.29499999999999</v>
      </c>
      <c r="D32" s="682">
        <v>195.98750000000001</v>
      </c>
      <c r="E32" s="705">
        <v>2.1978442502710509E-2</v>
      </c>
    </row>
    <row r="33" spans="1:5" s="470" customFormat="1" ht="15.75" thickBot="1">
      <c r="A33" s="1007"/>
      <c r="B33" s="691" t="s">
        <v>57</v>
      </c>
      <c r="C33" s="692">
        <v>118.40939393939389</v>
      </c>
      <c r="D33" s="693">
        <v>114.29179104477613</v>
      </c>
      <c r="E33" s="706">
        <v>3.6027109707333277E-2</v>
      </c>
    </row>
    <row r="34" spans="1:5" s="105" customFormat="1" ht="16.5" thickBot="1">
      <c r="A34" s="1008" t="s">
        <v>80</v>
      </c>
      <c r="B34" s="1009"/>
      <c r="C34" s="707">
        <v>134.15359223300973</v>
      </c>
      <c r="D34" s="700">
        <v>129.61708737864078</v>
      </c>
      <c r="E34" s="708">
        <v>3.4999280929039873E-2</v>
      </c>
    </row>
    <row r="36" spans="1:5" ht="20.25" thickBot="1">
      <c r="A36" s="1010" t="s">
        <v>85</v>
      </c>
      <c r="B36" s="1010"/>
      <c r="C36" s="1010"/>
      <c r="D36" s="1010"/>
      <c r="E36" s="1010"/>
    </row>
    <row r="37" spans="1:5" ht="15">
      <c r="A37" s="1011"/>
      <c r="B37" s="709"/>
      <c r="C37" s="1013" t="s">
        <v>74</v>
      </c>
      <c r="D37" s="1013"/>
      <c r="E37" s="1014" t="s">
        <v>75</v>
      </c>
    </row>
    <row r="38" spans="1:5" ht="15.75" thickBot="1">
      <c r="A38" s="1012"/>
      <c r="B38" s="710"/>
      <c r="C38" s="711" t="s">
        <v>77</v>
      </c>
      <c r="D38" s="712" t="s">
        <v>78</v>
      </c>
      <c r="E38" s="1015"/>
    </row>
    <row r="39" spans="1:5" ht="15.75" thickBot="1">
      <c r="A39" s="713" t="s">
        <v>84</v>
      </c>
      <c r="B39" s="714" t="s">
        <v>57</v>
      </c>
      <c r="C39" s="715">
        <v>74.485294117647058</v>
      </c>
      <c r="D39" s="716">
        <v>94.066666666666663</v>
      </c>
      <c r="E39" s="717">
        <v>-0.20816483928794763</v>
      </c>
    </row>
  </sheetData>
  <mergeCells count="21">
    <mergeCell ref="A24:A25"/>
    <mergeCell ref="C24:D24"/>
    <mergeCell ref="E24:E25"/>
    <mergeCell ref="A1:E1"/>
    <mergeCell ref="A2:A3"/>
    <mergeCell ref="C2:D2"/>
    <mergeCell ref="E2:E3"/>
    <mergeCell ref="A4:A7"/>
    <mergeCell ref="A8:A10"/>
    <mergeCell ref="A11:A14"/>
    <mergeCell ref="A15:A17"/>
    <mergeCell ref="A18:A20"/>
    <mergeCell ref="A21:B21"/>
    <mergeCell ref="A23:E23"/>
    <mergeCell ref="A26:A29"/>
    <mergeCell ref="A30:A33"/>
    <mergeCell ref="A34:B34"/>
    <mergeCell ref="A36:E36"/>
    <mergeCell ref="A37:A38"/>
    <mergeCell ref="C37:D37"/>
    <mergeCell ref="E37:E38"/>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O65"/>
  <sheetViews>
    <sheetView zoomScaleNormal="100" workbookViewId="0">
      <selection sqref="A1:O1"/>
    </sheetView>
  </sheetViews>
  <sheetFormatPr defaultColWidth="13" defaultRowHeight="12.75"/>
  <cols>
    <col min="1" max="1" width="21.140625" style="719" bestFit="1" customWidth="1"/>
    <col min="2" max="2" width="30.28515625" style="719" bestFit="1" customWidth="1"/>
    <col min="3" max="14" width="12.85546875" style="719" bestFit="1" customWidth="1"/>
    <col min="15" max="15" width="16.5703125" style="737" customWidth="1"/>
    <col min="16" max="16384" width="13" style="719"/>
  </cols>
  <sheetData>
    <row r="1" spans="1:15" ht="24.95" customHeight="1" thickBot="1">
      <c r="A1" s="1036" t="s">
        <v>86</v>
      </c>
      <c r="B1" s="1037"/>
      <c r="C1" s="1037"/>
      <c r="D1" s="1037"/>
      <c r="E1" s="1037"/>
      <c r="F1" s="1037"/>
      <c r="G1" s="1037"/>
      <c r="H1" s="1037"/>
      <c r="I1" s="1037"/>
      <c r="J1" s="1037"/>
      <c r="K1" s="1037"/>
      <c r="L1" s="1037"/>
      <c r="M1" s="1037"/>
      <c r="N1" s="1037"/>
      <c r="O1" s="1038"/>
    </row>
    <row r="2" spans="1:15">
      <c r="A2" s="1046" t="s">
        <v>50</v>
      </c>
      <c r="B2" s="1048" t="s">
        <v>87</v>
      </c>
      <c r="C2" s="720" t="s">
        <v>88</v>
      </c>
      <c r="D2" s="720" t="s">
        <v>89</v>
      </c>
      <c r="E2" s="720" t="s">
        <v>90</v>
      </c>
      <c r="F2" s="720" t="s">
        <v>91</v>
      </c>
      <c r="G2" s="720" t="s">
        <v>92</v>
      </c>
      <c r="H2" s="720" t="s">
        <v>93</v>
      </c>
      <c r="I2" s="720" t="s">
        <v>94</v>
      </c>
      <c r="J2" s="720" t="s">
        <v>95</v>
      </c>
      <c r="K2" s="720" t="s">
        <v>96</v>
      </c>
      <c r="L2" s="720" t="s">
        <v>97</v>
      </c>
      <c r="M2" s="720" t="s">
        <v>98</v>
      </c>
      <c r="N2" s="720" t="s">
        <v>99</v>
      </c>
      <c r="O2" s="721" t="s">
        <v>16</v>
      </c>
    </row>
    <row r="3" spans="1:15" ht="13.5" thickBot="1">
      <c r="A3" s="1047"/>
      <c r="B3" s="1049"/>
      <c r="C3" s="722" t="s">
        <v>100</v>
      </c>
      <c r="D3" s="722" t="s">
        <v>100</v>
      </c>
      <c r="E3" s="722" t="s">
        <v>100</v>
      </c>
      <c r="F3" s="722" t="s">
        <v>100</v>
      </c>
      <c r="G3" s="722" t="s">
        <v>100</v>
      </c>
      <c r="H3" s="722" t="s">
        <v>100</v>
      </c>
      <c r="I3" s="722" t="s">
        <v>100</v>
      </c>
      <c r="J3" s="722" t="s">
        <v>100</v>
      </c>
      <c r="K3" s="722" t="s">
        <v>100</v>
      </c>
      <c r="L3" s="722" t="s">
        <v>100</v>
      </c>
      <c r="M3" s="722" t="s">
        <v>100</v>
      </c>
      <c r="N3" s="722" t="s">
        <v>100</v>
      </c>
      <c r="O3" s="723" t="s">
        <v>100</v>
      </c>
    </row>
    <row r="4" spans="1:15" ht="13.5" thickBot="1">
      <c r="A4" s="1050" t="s">
        <v>79</v>
      </c>
      <c r="B4" s="724" t="s">
        <v>54</v>
      </c>
      <c r="C4" s="725">
        <v>98.44</v>
      </c>
      <c r="D4" s="725">
        <v>97.521249999999995</v>
      </c>
      <c r="E4" s="725">
        <v>93.064999999999998</v>
      </c>
      <c r="F4" s="725">
        <v>96.635000000000005</v>
      </c>
      <c r="G4" s="725">
        <v>103.1</v>
      </c>
      <c r="H4" s="725">
        <v>116.85624999999999</v>
      </c>
      <c r="I4" s="725">
        <v>131.33937500000002</v>
      </c>
      <c r="J4" s="725">
        <v>123.30374999999999</v>
      </c>
      <c r="K4" s="725">
        <v>124.76625000000001</v>
      </c>
      <c r="L4" s="725"/>
      <c r="M4" s="725"/>
      <c r="N4" s="725"/>
      <c r="O4" s="726">
        <v>109.45</v>
      </c>
    </row>
    <row r="5" spans="1:15" ht="13.5" thickBot="1">
      <c r="A5" s="1045"/>
      <c r="B5" s="727" t="s">
        <v>55</v>
      </c>
      <c r="C5" s="728">
        <v>109.70399999999999</v>
      </c>
      <c r="D5" s="728">
        <v>112.18199999999999</v>
      </c>
      <c r="E5" s="728">
        <v>107.81199999999998</v>
      </c>
      <c r="F5" s="728">
        <v>109.28000000000002</v>
      </c>
      <c r="G5" s="728">
        <v>113.998</v>
      </c>
      <c r="H5" s="728">
        <v>120.056</v>
      </c>
      <c r="I5" s="728">
        <v>136.44200000000001</v>
      </c>
      <c r="J5" s="728">
        <v>139.52199999999999</v>
      </c>
      <c r="K5" s="728">
        <v>142.70599999999999</v>
      </c>
      <c r="L5" s="728"/>
      <c r="M5" s="728"/>
      <c r="N5" s="728"/>
      <c r="O5" s="729">
        <v>121.3</v>
      </c>
    </row>
    <row r="6" spans="1:15" ht="13.5" thickBot="1">
      <c r="A6" s="1045"/>
      <c r="B6" s="727" t="s">
        <v>56</v>
      </c>
      <c r="C6" s="728">
        <v>151.28466666666665</v>
      </c>
      <c r="D6" s="728">
        <v>149.41866666666664</v>
      </c>
      <c r="E6" s="728">
        <v>144.93599999999998</v>
      </c>
      <c r="F6" s="728">
        <v>149.41800000000001</v>
      </c>
      <c r="G6" s="728">
        <v>160.71399999999997</v>
      </c>
      <c r="H6" s="728">
        <v>192.35066666666665</v>
      </c>
      <c r="I6" s="728">
        <v>202.01866666666672</v>
      </c>
      <c r="J6" s="728">
        <v>215.36933333333337</v>
      </c>
      <c r="K6" s="728">
        <v>209.75466666666665</v>
      </c>
      <c r="L6" s="728"/>
      <c r="M6" s="728"/>
      <c r="N6" s="728"/>
      <c r="O6" s="729">
        <v>175.03</v>
      </c>
    </row>
    <row r="7" spans="1:15" s="733" customFormat="1" ht="15.75" thickBot="1">
      <c r="A7" s="1045"/>
      <c r="B7" s="730" t="s">
        <v>57</v>
      </c>
      <c r="C7" s="731">
        <v>122.02</v>
      </c>
      <c r="D7" s="731">
        <v>121.1813888888889</v>
      </c>
      <c r="E7" s="731">
        <v>116.72611111111112</v>
      </c>
      <c r="F7" s="731">
        <v>120.38416666666666</v>
      </c>
      <c r="G7" s="731">
        <v>128.62</v>
      </c>
      <c r="H7" s="731">
        <v>148.75666666666666</v>
      </c>
      <c r="I7" s="731">
        <v>161.49777777777777</v>
      </c>
      <c r="J7" s="731">
        <v>163.91694444444448</v>
      </c>
      <c r="K7" s="731">
        <v>162.66972222222225</v>
      </c>
      <c r="L7" s="731"/>
      <c r="M7" s="731"/>
      <c r="N7" s="731"/>
      <c r="O7" s="732">
        <v>138.41999999999999</v>
      </c>
    </row>
    <row r="8" spans="1:15" ht="13.5" thickBot="1">
      <c r="A8" s="1045" t="s">
        <v>58</v>
      </c>
      <c r="B8" s="727" t="s">
        <v>54</v>
      </c>
      <c r="C8" s="728">
        <v>108.29448275862066</v>
      </c>
      <c r="D8" s="728">
        <v>99.520357142857165</v>
      </c>
      <c r="E8" s="728">
        <v>96.452500000000001</v>
      </c>
      <c r="F8" s="728">
        <v>93.998214285714283</v>
      </c>
      <c r="G8" s="728">
        <v>100.37892857142857</v>
      </c>
      <c r="H8" s="728">
        <v>108.43692307692308</v>
      </c>
      <c r="I8" s="728">
        <v>100.59038461538459</v>
      </c>
      <c r="J8" s="728">
        <v>99.681153846153848</v>
      </c>
      <c r="K8" s="728">
        <v>92.46666666666664</v>
      </c>
      <c r="L8" s="728"/>
      <c r="M8" s="728"/>
      <c r="N8" s="728"/>
      <c r="O8" s="729">
        <v>98.24</v>
      </c>
    </row>
    <row r="9" spans="1:15" ht="13.5" thickBot="1">
      <c r="A9" s="1045"/>
      <c r="B9" s="727" t="s">
        <v>55</v>
      </c>
      <c r="C9" s="728">
        <v>145.92333333333337</v>
      </c>
      <c r="D9" s="728">
        <v>129.84833333333333</v>
      </c>
      <c r="E9" s="728">
        <v>134.22499999999999</v>
      </c>
      <c r="F9" s="728">
        <v>127.69166666666666</v>
      </c>
      <c r="G9" s="728">
        <v>133.09333333333333</v>
      </c>
      <c r="H9" s="728">
        <v>144.41166666666666</v>
      </c>
      <c r="I9" s="728">
        <v>138.17000000000002</v>
      </c>
      <c r="J9" s="728">
        <v>136.69000000000003</v>
      </c>
      <c r="K9" s="728">
        <v>133.0633333333333</v>
      </c>
      <c r="L9" s="728"/>
      <c r="M9" s="728"/>
      <c r="N9" s="728"/>
      <c r="O9" s="729">
        <v>135.9</v>
      </c>
    </row>
    <row r="10" spans="1:15" s="733" customFormat="1" ht="15.75" thickBot="1">
      <c r="A10" s="1045"/>
      <c r="B10" s="730" t="s">
        <v>57</v>
      </c>
      <c r="C10" s="731">
        <v>114.74514285714282</v>
      </c>
      <c r="D10" s="731">
        <v>104.87235294117647</v>
      </c>
      <c r="E10" s="731">
        <v>103.11823529411764</v>
      </c>
      <c r="F10" s="731">
        <v>99.944117647058803</v>
      </c>
      <c r="G10" s="731">
        <v>106.15205882352942</v>
      </c>
      <c r="H10" s="731">
        <v>115.1821875</v>
      </c>
      <c r="I10" s="731">
        <v>107.6365625</v>
      </c>
      <c r="J10" s="731">
        <v>106.62031249999998</v>
      </c>
      <c r="K10" s="731">
        <v>99.847878787878798</v>
      </c>
      <c r="L10" s="731"/>
      <c r="M10" s="731"/>
      <c r="N10" s="731"/>
      <c r="O10" s="732">
        <v>104.52</v>
      </c>
    </row>
    <row r="11" spans="1:15" ht="13.5" thickBot="1">
      <c r="A11" s="1045" t="s">
        <v>59</v>
      </c>
      <c r="B11" s="727" t="s">
        <v>54</v>
      </c>
      <c r="C11" s="728">
        <v>103.17333333333333</v>
      </c>
      <c r="D11" s="728">
        <v>100.20166666666667</v>
      </c>
      <c r="E11" s="728">
        <v>92.83</v>
      </c>
      <c r="F11" s="728">
        <v>93.8</v>
      </c>
      <c r="G11" s="728">
        <v>95.391666666666666</v>
      </c>
      <c r="H11" s="728">
        <v>95.798333333333346</v>
      </c>
      <c r="I11" s="728">
        <v>91.493333333333339</v>
      </c>
      <c r="J11" s="728">
        <v>80.238</v>
      </c>
      <c r="K11" s="728">
        <v>78.986000000000004</v>
      </c>
      <c r="L11" s="728"/>
      <c r="M11" s="728"/>
      <c r="N11" s="728"/>
      <c r="O11" s="729">
        <v>94.4</v>
      </c>
    </row>
    <row r="12" spans="1:15" ht="13.5" thickBot="1">
      <c r="A12" s="1045"/>
      <c r="B12" s="727" t="s">
        <v>55</v>
      </c>
      <c r="C12" s="728">
        <v>168.54</v>
      </c>
      <c r="D12" s="728">
        <v>150.10250000000002</v>
      </c>
      <c r="E12" s="728">
        <v>140.9425</v>
      </c>
      <c r="F12" s="728">
        <v>133.0925</v>
      </c>
      <c r="G12" s="728">
        <v>145.1925</v>
      </c>
      <c r="H12" s="728">
        <v>194.06249999999997</v>
      </c>
      <c r="I12" s="728">
        <v>245.73799999999997</v>
      </c>
      <c r="J12" s="728">
        <v>258.02799999999996</v>
      </c>
      <c r="K12" s="728">
        <v>289.15600000000001</v>
      </c>
      <c r="L12" s="728"/>
      <c r="M12" s="728"/>
      <c r="N12" s="728"/>
      <c r="O12" s="729">
        <v>249.83</v>
      </c>
    </row>
    <row r="13" spans="1:15" ht="13.5" thickBot="1">
      <c r="A13" s="1045"/>
      <c r="B13" s="727" t="s">
        <v>56</v>
      </c>
      <c r="C13" s="728">
        <v>159.66666666666666</v>
      </c>
      <c r="D13" s="728">
        <v>136.79333333333332</v>
      </c>
      <c r="E13" s="728">
        <v>133.31666666666669</v>
      </c>
      <c r="F13" s="728">
        <v>139.56666666666669</v>
      </c>
      <c r="G13" s="728">
        <v>148.67666666666665</v>
      </c>
      <c r="H13" s="728">
        <v>206.04999999999998</v>
      </c>
      <c r="I13" s="728">
        <v>194.91666666666666</v>
      </c>
      <c r="J13" s="728">
        <v>212.60666666666665</v>
      </c>
      <c r="K13" s="728">
        <v>211.47</v>
      </c>
      <c r="L13" s="728"/>
      <c r="M13" s="728"/>
      <c r="N13" s="728"/>
      <c r="O13" s="729">
        <v>171.45</v>
      </c>
    </row>
    <row r="14" spans="1:15" s="733" customFormat="1" ht="15.75" thickBot="1">
      <c r="A14" s="1045"/>
      <c r="B14" s="730" t="s">
        <v>57</v>
      </c>
      <c r="C14" s="731">
        <v>136.32</v>
      </c>
      <c r="D14" s="731">
        <v>123.99999999999999</v>
      </c>
      <c r="E14" s="731">
        <v>116.97692307692309</v>
      </c>
      <c r="F14" s="731">
        <v>116.45153846153848</v>
      </c>
      <c r="G14" s="731">
        <v>123.01153846153845</v>
      </c>
      <c r="H14" s="731">
        <v>151.47615384615386</v>
      </c>
      <c r="I14" s="731">
        <v>168.7428571428571</v>
      </c>
      <c r="J14" s="731">
        <v>179.16538461538462</v>
      </c>
      <c r="K14" s="731">
        <v>190.39384615384614</v>
      </c>
      <c r="L14" s="731"/>
      <c r="M14" s="731"/>
      <c r="N14" s="731"/>
      <c r="O14" s="732">
        <v>166.42</v>
      </c>
    </row>
    <row r="15" spans="1:15" ht="13.5" thickBot="1">
      <c r="A15" s="1045" t="s">
        <v>60</v>
      </c>
      <c r="B15" s="727" t="s">
        <v>54</v>
      </c>
      <c r="C15" s="728">
        <v>100.12272727272726</v>
      </c>
      <c r="D15" s="728">
        <v>92.920909090909106</v>
      </c>
      <c r="E15" s="728">
        <v>96.581818181818164</v>
      </c>
      <c r="F15" s="728">
        <v>95.182727272727277</v>
      </c>
      <c r="G15" s="728">
        <v>98.297000000000011</v>
      </c>
      <c r="H15" s="728">
        <v>91.668000000000021</v>
      </c>
      <c r="I15" s="728">
        <v>89.041818181818186</v>
      </c>
      <c r="J15" s="728">
        <v>92.830000000000013</v>
      </c>
      <c r="K15" s="728">
        <v>88.608999999999995</v>
      </c>
      <c r="L15" s="728"/>
      <c r="M15" s="728"/>
      <c r="N15" s="728"/>
      <c r="O15" s="729">
        <v>92.35</v>
      </c>
    </row>
    <row r="16" spans="1:15" ht="13.5" thickBot="1">
      <c r="A16" s="1045"/>
      <c r="B16" s="727" t="s">
        <v>61</v>
      </c>
      <c r="C16" s="728">
        <v>123.47749999999999</v>
      </c>
      <c r="D16" s="728">
        <v>118.6225</v>
      </c>
      <c r="E16" s="728">
        <v>119.9225</v>
      </c>
      <c r="F16" s="728">
        <v>119.7225</v>
      </c>
      <c r="G16" s="728">
        <v>118.63</v>
      </c>
      <c r="H16" s="728">
        <v>117.255</v>
      </c>
      <c r="I16" s="728">
        <v>117.16499999999999</v>
      </c>
      <c r="J16" s="728">
        <v>119.95500000000001</v>
      </c>
      <c r="K16" s="728">
        <v>119.52500000000001</v>
      </c>
      <c r="L16" s="728"/>
      <c r="M16" s="728"/>
      <c r="N16" s="728"/>
      <c r="O16" s="729">
        <v>119.36</v>
      </c>
    </row>
    <row r="17" spans="1:15" s="733" customFormat="1" ht="15.75" thickBot="1">
      <c r="A17" s="1045"/>
      <c r="B17" s="730" t="s">
        <v>57</v>
      </c>
      <c r="C17" s="731">
        <v>106.35066666666668</v>
      </c>
      <c r="D17" s="731">
        <v>99.774666666666661</v>
      </c>
      <c r="E17" s="731">
        <v>102.80600000000001</v>
      </c>
      <c r="F17" s="731">
        <v>101.72666666666666</v>
      </c>
      <c r="G17" s="731">
        <v>104.10642857142857</v>
      </c>
      <c r="H17" s="731">
        <v>98.978571428571414</v>
      </c>
      <c r="I17" s="731">
        <v>96.541333333333341</v>
      </c>
      <c r="J17" s="731">
        <v>100.58</v>
      </c>
      <c r="K17" s="731">
        <v>97.442142857142855</v>
      </c>
      <c r="L17" s="731"/>
      <c r="M17" s="731"/>
      <c r="N17" s="731"/>
      <c r="O17" s="732">
        <v>99.11</v>
      </c>
    </row>
    <row r="18" spans="1:15" ht="13.5" thickBot="1">
      <c r="A18" s="1045" t="s">
        <v>62</v>
      </c>
      <c r="B18" s="727" t="s">
        <v>54</v>
      </c>
      <c r="C18" s="728">
        <v>102.548</v>
      </c>
      <c r="D18" s="728">
        <v>99.19</v>
      </c>
      <c r="E18" s="728">
        <v>96.128</v>
      </c>
      <c r="F18" s="728">
        <v>99.867999999999995</v>
      </c>
      <c r="G18" s="728">
        <v>101.03999999999999</v>
      </c>
      <c r="H18" s="728">
        <v>114.21</v>
      </c>
      <c r="I18" s="728">
        <v>100.30799999999999</v>
      </c>
      <c r="J18" s="728">
        <v>102.41199999999999</v>
      </c>
      <c r="K18" s="728">
        <v>102.69800000000001</v>
      </c>
      <c r="L18" s="728"/>
      <c r="M18" s="728"/>
      <c r="N18" s="728"/>
      <c r="O18" s="729">
        <v>102.04</v>
      </c>
    </row>
    <row r="19" spans="1:15" ht="13.5" thickBot="1">
      <c r="A19" s="1045"/>
      <c r="B19" s="727" t="s">
        <v>55</v>
      </c>
      <c r="C19" s="728">
        <v>162.69999999999999</v>
      </c>
      <c r="D19" s="728">
        <v>145.17000000000002</v>
      </c>
      <c r="E19" s="728">
        <v>129.87</v>
      </c>
      <c r="F19" s="728">
        <v>122.375</v>
      </c>
      <c r="G19" s="728">
        <v>123.67000000000002</v>
      </c>
      <c r="H19" s="728">
        <v>138.16000000000003</v>
      </c>
      <c r="I19" s="728">
        <v>152.32</v>
      </c>
      <c r="J19" s="728">
        <v>156.61500000000001</v>
      </c>
      <c r="K19" s="728">
        <v>156.965</v>
      </c>
      <c r="L19" s="728"/>
      <c r="M19" s="728"/>
      <c r="N19" s="728"/>
      <c r="O19" s="729">
        <v>143.09</v>
      </c>
    </row>
    <row r="20" spans="1:15" s="733" customFormat="1" ht="15.75" thickBot="1">
      <c r="A20" s="1045"/>
      <c r="B20" s="730" t="s">
        <v>57</v>
      </c>
      <c r="C20" s="731">
        <v>119.73428571428569</v>
      </c>
      <c r="D20" s="731">
        <v>112.32714285714285</v>
      </c>
      <c r="E20" s="731">
        <v>105.76857142857141</v>
      </c>
      <c r="F20" s="731">
        <v>106.29857142857142</v>
      </c>
      <c r="G20" s="731">
        <v>107.50571428571429</v>
      </c>
      <c r="H20" s="731">
        <v>121.05285714285716</v>
      </c>
      <c r="I20" s="731">
        <v>115.16857142857144</v>
      </c>
      <c r="J20" s="731">
        <v>117.89857142857143</v>
      </c>
      <c r="K20" s="731">
        <v>118.20285714285713</v>
      </c>
      <c r="L20" s="731"/>
      <c r="M20" s="731"/>
      <c r="N20" s="731"/>
      <c r="O20" s="732">
        <v>113.77</v>
      </c>
    </row>
    <row r="21" spans="1:15" s="736" customFormat="1" ht="16.5" thickBot="1">
      <c r="A21" s="1043" t="s">
        <v>80</v>
      </c>
      <c r="B21" s="1044"/>
      <c r="C21" s="734">
        <v>119</v>
      </c>
      <c r="D21" s="734">
        <v>112.60095238095234</v>
      </c>
      <c r="E21" s="734">
        <v>109.63171428571424</v>
      </c>
      <c r="F21" s="734">
        <v>109.6741904761904</v>
      </c>
      <c r="G21" s="734">
        <v>115.85</v>
      </c>
      <c r="H21" s="734">
        <v>129.83656862745107</v>
      </c>
      <c r="I21" s="734">
        <v>133.41336538461536</v>
      </c>
      <c r="J21" s="734">
        <v>136.03</v>
      </c>
      <c r="K21" s="734">
        <v>134.15359223300973</v>
      </c>
      <c r="L21" s="734"/>
      <c r="M21" s="734"/>
      <c r="N21" s="734"/>
      <c r="O21" s="735">
        <v>123.46</v>
      </c>
    </row>
    <row r="22" spans="1:15" ht="22.5" customHeight="1" thickBot="1"/>
    <row r="23" spans="1:15" ht="24.95" customHeight="1" thickBot="1">
      <c r="A23" s="1036" t="s">
        <v>101</v>
      </c>
      <c r="B23" s="1037"/>
      <c r="C23" s="1037"/>
      <c r="D23" s="1037"/>
      <c r="E23" s="1037"/>
      <c r="F23" s="1037"/>
      <c r="G23" s="1037"/>
      <c r="H23" s="1037"/>
      <c r="I23" s="1037"/>
      <c r="J23" s="1037"/>
      <c r="K23" s="1037"/>
      <c r="L23" s="1037"/>
      <c r="M23" s="1037"/>
      <c r="N23" s="1037"/>
      <c r="O23" s="1038"/>
    </row>
    <row r="24" spans="1:15" ht="12.75" customHeight="1">
      <c r="A24" s="1046" t="s">
        <v>50</v>
      </c>
      <c r="B24" s="1048" t="s">
        <v>87</v>
      </c>
      <c r="C24" s="720" t="s">
        <v>102</v>
      </c>
      <c r="D24" s="720" t="s">
        <v>103</v>
      </c>
      <c r="E24" s="720" t="s">
        <v>104</v>
      </c>
      <c r="F24" s="720" t="s">
        <v>105</v>
      </c>
      <c r="G24" s="720" t="s">
        <v>106</v>
      </c>
      <c r="H24" s="720" t="s">
        <v>107</v>
      </c>
      <c r="I24" s="720" t="s">
        <v>108</v>
      </c>
      <c r="J24" s="720" t="s">
        <v>109</v>
      </c>
      <c r="K24" s="720" t="s">
        <v>110</v>
      </c>
      <c r="L24" s="720" t="s">
        <v>111</v>
      </c>
      <c r="M24" s="720" t="s">
        <v>112</v>
      </c>
      <c r="N24" s="720" t="s">
        <v>113</v>
      </c>
      <c r="O24" s="721" t="s">
        <v>16</v>
      </c>
    </row>
    <row r="25" spans="1:15" ht="13.5" thickBot="1">
      <c r="A25" s="1047"/>
      <c r="B25" s="1049"/>
      <c r="C25" s="722" t="s">
        <v>100</v>
      </c>
      <c r="D25" s="722" t="s">
        <v>100</v>
      </c>
      <c r="E25" s="722" t="s">
        <v>100</v>
      </c>
      <c r="F25" s="722" t="s">
        <v>100</v>
      </c>
      <c r="G25" s="722" t="s">
        <v>100</v>
      </c>
      <c r="H25" s="722" t="s">
        <v>100</v>
      </c>
      <c r="I25" s="722" t="s">
        <v>100</v>
      </c>
      <c r="J25" s="722" t="s">
        <v>100</v>
      </c>
      <c r="K25" s="722" t="s">
        <v>100</v>
      </c>
      <c r="L25" s="722" t="s">
        <v>100</v>
      </c>
      <c r="M25" s="722" t="s">
        <v>100</v>
      </c>
      <c r="N25" s="722" t="s">
        <v>100</v>
      </c>
      <c r="O25" s="723" t="s">
        <v>100</v>
      </c>
    </row>
    <row r="26" spans="1:15" ht="12.75" customHeight="1" thickBot="1">
      <c r="A26" s="1050" t="s">
        <v>79</v>
      </c>
      <c r="B26" s="724" t="s">
        <v>54</v>
      </c>
      <c r="C26" s="725">
        <v>104.41153846153846</v>
      </c>
      <c r="D26" s="725">
        <v>97.756923076923073</v>
      </c>
      <c r="E26" s="725">
        <v>94.280769230769224</v>
      </c>
      <c r="F26" s="725">
        <v>98.59076923076924</v>
      </c>
      <c r="G26" s="725">
        <v>102.58</v>
      </c>
      <c r="H26" s="725">
        <v>117.45999999999998</v>
      </c>
      <c r="I26" s="725">
        <v>132.62076923076921</v>
      </c>
      <c r="J26" s="725">
        <v>130.61769230769229</v>
      </c>
      <c r="K26" s="725">
        <v>123.538</v>
      </c>
      <c r="L26" s="725"/>
      <c r="M26" s="725"/>
      <c r="N26" s="725"/>
      <c r="O26" s="726">
        <v>107.07</v>
      </c>
    </row>
    <row r="27" spans="1:15" ht="13.5" thickBot="1">
      <c r="A27" s="1045"/>
      <c r="B27" s="727" t="s">
        <v>55</v>
      </c>
      <c r="C27" s="728">
        <v>109.10400000000001</v>
      </c>
      <c r="D27" s="728">
        <v>108.68600000000001</v>
      </c>
      <c r="E27" s="728">
        <v>101.77799999999999</v>
      </c>
      <c r="F27" s="728">
        <v>105.05199999999999</v>
      </c>
      <c r="G27" s="728">
        <v>104.92999999999999</v>
      </c>
      <c r="H27" s="728">
        <v>114.002</v>
      </c>
      <c r="I27" s="728">
        <v>131.66200000000001</v>
      </c>
      <c r="J27" s="728">
        <v>134.51</v>
      </c>
      <c r="K27" s="728">
        <v>135.76800000000003</v>
      </c>
      <c r="L27" s="728"/>
      <c r="M27" s="728"/>
      <c r="N27" s="728"/>
      <c r="O27" s="729">
        <v>116.17</v>
      </c>
    </row>
    <row r="28" spans="1:15" ht="13.5" thickBot="1">
      <c r="A28" s="1045"/>
      <c r="B28" s="727" t="s">
        <v>56</v>
      </c>
      <c r="C28" s="728">
        <v>148.55799999999999</v>
      </c>
      <c r="D28" s="728">
        <v>142.57133333333331</v>
      </c>
      <c r="E28" s="728">
        <v>137.38066666666666</v>
      </c>
      <c r="F28" s="728">
        <v>141.47333333333336</v>
      </c>
      <c r="G28" s="728">
        <v>150.36199999999999</v>
      </c>
      <c r="H28" s="728">
        <v>182.31933333333333</v>
      </c>
      <c r="I28" s="728">
        <v>197.58733333333331</v>
      </c>
      <c r="J28" s="728">
        <v>213.90066666666664</v>
      </c>
      <c r="K28" s="728">
        <v>201.71533333333338</v>
      </c>
      <c r="L28" s="728"/>
      <c r="M28" s="728"/>
      <c r="N28" s="728"/>
      <c r="O28" s="729">
        <v>168.43</v>
      </c>
    </row>
    <row r="29" spans="1:15" ht="15" thickBot="1">
      <c r="A29" s="1045"/>
      <c r="B29" s="730" t="s">
        <v>57</v>
      </c>
      <c r="C29" s="731">
        <v>125.18909090909091</v>
      </c>
      <c r="D29" s="731">
        <v>119.7830303030303</v>
      </c>
      <c r="E29" s="731">
        <v>115.00757575757574</v>
      </c>
      <c r="F29" s="731">
        <v>119.06181818181817</v>
      </c>
      <c r="G29" s="731">
        <v>124.65515151515152</v>
      </c>
      <c r="H29" s="731">
        <v>146.41757575757578</v>
      </c>
      <c r="I29" s="731">
        <v>162.00575757575757</v>
      </c>
      <c r="J29" s="731">
        <v>169.06333333333333</v>
      </c>
      <c r="K29" s="731">
        <v>158.78971428571433</v>
      </c>
      <c r="L29" s="731"/>
      <c r="M29" s="731"/>
      <c r="N29" s="731"/>
      <c r="O29" s="732">
        <v>134.66</v>
      </c>
    </row>
    <row r="30" spans="1:15" ht="13.5" thickBot="1">
      <c r="A30" s="1045" t="s">
        <v>58</v>
      </c>
      <c r="B30" s="727" t="s">
        <v>54</v>
      </c>
      <c r="C30" s="728">
        <v>110.39200000000004</v>
      </c>
      <c r="D30" s="728">
        <v>99.911724137931031</v>
      </c>
      <c r="E30" s="728">
        <v>93.496333333333325</v>
      </c>
      <c r="F30" s="728">
        <v>87.724193548387106</v>
      </c>
      <c r="G30" s="728">
        <v>93.863793103448288</v>
      </c>
      <c r="H30" s="728">
        <v>105.85000000000001</v>
      </c>
      <c r="I30" s="728">
        <v>108.6567857142857</v>
      </c>
      <c r="J30" s="728">
        <v>104.92517241379311</v>
      </c>
      <c r="K30" s="728">
        <v>105.92241379310344</v>
      </c>
      <c r="L30" s="728"/>
      <c r="M30" s="728"/>
      <c r="N30" s="728"/>
      <c r="O30" s="729">
        <v>99.99</v>
      </c>
    </row>
    <row r="31" spans="1:15" ht="13.5" thickBot="1">
      <c r="A31" s="1045"/>
      <c r="B31" s="727" t="s">
        <v>55</v>
      </c>
      <c r="C31" s="728">
        <v>166.51</v>
      </c>
      <c r="D31" s="728">
        <v>131.88499999999999</v>
      </c>
      <c r="E31" s="728">
        <v>125.21666666666665</v>
      </c>
      <c r="F31" s="728">
        <v>125.75333333333333</v>
      </c>
      <c r="G31" s="728">
        <v>126.54666666666667</v>
      </c>
      <c r="H31" s="728">
        <v>143.74833333333333</v>
      </c>
      <c r="I31" s="728">
        <v>146.38166666666666</v>
      </c>
      <c r="J31" s="728">
        <v>149.785</v>
      </c>
      <c r="K31" s="728">
        <v>141.46666666666667</v>
      </c>
      <c r="L31" s="728"/>
      <c r="M31" s="728"/>
      <c r="N31" s="728"/>
      <c r="O31" s="729">
        <v>139.69999999999999</v>
      </c>
    </row>
    <row r="32" spans="1:15" ht="15" thickBot="1">
      <c r="A32" s="1045"/>
      <c r="B32" s="730" t="s">
        <v>57</v>
      </c>
      <c r="C32" s="731">
        <v>119.74500000000002</v>
      </c>
      <c r="D32" s="731">
        <v>105.39285714285717</v>
      </c>
      <c r="E32" s="731">
        <v>98.783055555555563</v>
      </c>
      <c r="F32" s="731">
        <v>93.891081081081083</v>
      </c>
      <c r="G32" s="731">
        <v>99.466571428571427</v>
      </c>
      <c r="H32" s="731">
        <v>112.34685714285715</v>
      </c>
      <c r="I32" s="731">
        <v>115.31411764705882</v>
      </c>
      <c r="J32" s="731">
        <v>112.61542857142857</v>
      </c>
      <c r="K32" s="731">
        <v>112.01571428571427</v>
      </c>
      <c r="L32" s="731"/>
      <c r="M32" s="731"/>
      <c r="N32" s="731"/>
      <c r="O32" s="732">
        <v>106.43</v>
      </c>
    </row>
    <row r="33" spans="1:15" ht="13.5" thickBot="1">
      <c r="A33" s="1045" t="s">
        <v>59</v>
      </c>
      <c r="B33" s="727" t="s">
        <v>54</v>
      </c>
      <c r="C33" s="728">
        <v>97.73</v>
      </c>
      <c r="D33" s="728">
        <v>91.984999999999985</v>
      </c>
      <c r="E33" s="728">
        <v>92.34</v>
      </c>
      <c r="F33" s="728">
        <v>84.105999999999995</v>
      </c>
      <c r="G33" s="728">
        <v>81.356000000000009</v>
      </c>
      <c r="H33" s="728">
        <v>83.759999999999991</v>
      </c>
      <c r="I33" s="728">
        <v>84.012500000000003</v>
      </c>
      <c r="J33" s="728">
        <v>82.382499999999993</v>
      </c>
      <c r="K33" s="728">
        <v>92.727999999999994</v>
      </c>
      <c r="L33" s="728"/>
      <c r="M33" s="728"/>
      <c r="N33" s="728"/>
      <c r="O33" s="729">
        <v>97.83</v>
      </c>
    </row>
    <row r="34" spans="1:15" ht="13.5" thickBot="1">
      <c r="A34" s="1045"/>
      <c r="B34" s="727" t="s">
        <v>55</v>
      </c>
      <c r="C34" s="728">
        <v>129.3133333333333</v>
      </c>
      <c r="D34" s="728">
        <v>122.71</v>
      </c>
      <c r="E34" s="728">
        <v>118.18666666666667</v>
      </c>
      <c r="F34" s="728">
        <v>111.91333333333334</v>
      </c>
      <c r="G34" s="728">
        <v>113.84333333333332</v>
      </c>
      <c r="H34" s="728">
        <v>125.04</v>
      </c>
      <c r="I34" s="728">
        <v>119.21999999999998</v>
      </c>
      <c r="J34" s="728">
        <v>126.90666666666668</v>
      </c>
      <c r="K34" s="728">
        <v>124.42333333333333</v>
      </c>
      <c r="L34" s="728"/>
      <c r="M34" s="728"/>
      <c r="N34" s="728"/>
      <c r="O34" s="729">
        <v>121.28</v>
      </c>
    </row>
    <row r="35" spans="1:15" ht="13.5" thickBot="1">
      <c r="A35" s="1045"/>
      <c r="B35" s="727" t="s">
        <v>56</v>
      </c>
      <c r="C35" s="728">
        <v>147.51</v>
      </c>
      <c r="D35" s="728">
        <v>130.16</v>
      </c>
      <c r="E35" s="728">
        <v>143.86333333333334</v>
      </c>
      <c r="F35" s="728">
        <v>144.15333333333331</v>
      </c>
      <c r="G35" s="728">
        <v>151.60666666666668</v>
      </c>
      <c r="H35" s="728">
        <v>217.29</v>
      </c>
      <c r="I35" s="728">
        <v>204.49</v>
      </c>
      <c r="J35" s="728">
        <v>217.05333333333337</v>
      </c>
      <c r="K35" s="728">
        <v>207.71666666666667</v>
      </c>
      <c r="L35" s="728"/>
      <c r="M35" s="728"/>
      <c r="N35" s="728"/>
      <c r="O35" s="729">
        <v>173.76</v>
      </c>
    </row>
    <row r="36" spans="1:15" ht="15" thickBot="1">
      <c r="A36" s="1045"/>
      <c r="B36" s="730" t="s">
        <v>57</v>
      </c>
      <c r="C36" s="731">
        <v>122.13899999999998</v>
      </c>
      <c r="D36" s="731">
        <v>112.65500000000002</v>
      </c>
      <c r="E36" s="731">
        <v>113.4409090909091</v>
      </c>
      <c r="F36" s="731">
        <v>108.06636363636363</v>
      </c>
      <c r="G36" s="731">
        <v>109.37545454545453</v>
      </c>
      <c r="H36" s="731">
        <v>136.20300000000003</v>
      </c>
      <c r="I36" s="731">
        <v>130.71800000000002</v>
      </c>
      <c r="J36" s="731">
        <v>136.14099999999999</v>
      </c>
      <c r="K36" s="731">
        <v>132.73272727272726</v>
      </c>
      <c r="L36" s="731"/>
      <c r="M36" s="731"/>
      <c r="N36" s="731"/>
      <c r="O36" s="732">
        <v>122.68</v>
      </c>
    </row>
    <row r="37" spans="1:15" ht="13.5" thickBot="1">
      <c r="A37" s="1045" t="s">
        <v>60</v>
      </c>
      <c r="B37" s="727" t="s">
        <v>54</v>
      </c>
      <c r="C37" s="728">
        <v>99.643999999999991</v>
      </c>
      <c r="D37" s="728">
        <v>97.012</v>
      </c>
      <c r="E37" s="728">
        <v>95.814000000000007</v>
      </c>
      <c r="F37" s="728">
        <v>89.442000000000007</v>
      </c>
      <c r="G37" s="728">
        <v>96.164000000000016</v>
      </c>
      <c r="H37" s="728">
        <v>93.628000000000014</v>
      </c>
      <c r="I37" s="728">
        <v>102.29636363636364</v>
      </c>
      <c r="J37" s="728">
        <v>99.235454545454544</v>
      </c>
      <c r="K37" s="728">
        <v>101.43454545454546</v>
      </c>
      <c r="L37" s="728"/>
      <c r="M37" s="728"/>
      <c r="N37" s="728"/>
      <c r="O37" s="729">
        <v>96.47</v>
      </c>
    </row>
    <row r="38" spans="1:15" ht="13.5" thickBot="1">
      <c r="A38" s="1045"/>
      <c r="B38" s="727" t="s">
        <v>61</v>
      </c>
      <c r="C38" s="728">
        <v>126.07500000000002</v>
      </c>
      <c r="D38" s="728">
        <v>123.1875</v>
      </c>
      <c r="E38" s="728">
        <v>122.92</v>
      </c>
      <c r="F38" s="728">
        <v>119.3</v>
      </c>
      <c r="G38" s="728">
        <v>123.47499999999999</v>
      </c>
      <c r="H38" s="728">
        <v>120.345</v>
      </c>
      <c r="I38" s="728">
        <v>119.4075</v>
      </c>
      <c r="J38" s="728">
        <v>122.58250000000001</v>
      </c>
      <c r="K38" s="728">
        <v>119.02</v>
      </c>
      <c r="L38" s="728"/>
      <c r="M38" s="728"/>
      <c r="N38" s="728"/>
      <c r="O38" s="729">
        <v>121.81</v>
      </c>
    </row>
    <row r="39" spans="1:15" ht="15" thickBot="1">
      <c r="A39" s="1045"/>
      <c r="B39" s="730" t="s">
        <v>57</v>
      </c>
      <c r="C39" s="731">
        <v>107.19571428571427</v>
      </c>
      <c r="D39" s="731">
        <v>104.49071428571428</v>
      </c>
      <c r="E39" s="731">
        <v>103.55857142857141</v>
      </c>
      <c r="F39" s="731">
        <v>97.972857142857137</v>
      </c>
      <c r="G39" s="731">
        <v>103.96714285714283</v>
      </c>
      <c r="H39" s="731">
        <v>101.26142857142858</v>
      </c>
      <c r="I39" s="731">
        <v>106.85933333333332</v>
      </c>
      <c r="J39" s="731">
        <v>105.46133333333334</v>
      </c>
      <c r="K39" s="731">
        <v>106.124</v>
      </c>
      <c r="L39" s="731"/>
      <c r="M39" s="731"/>
      <c r="N39" s="731"/>
      <c r="O39" s="732">
        <v>103.23</v>
      </c>
    </row>
    <row r="40" spans="1:15" ht="13.5" thickBot="1">
      <c r="A40" s="1045" t="s">
        <v>62</v>
      </c>
      <c r="B40" s="727" t="s">
        <v>54</v>
      </c>
      <c r="C40" s="728">
        <v>103.896</v>
      </c>
      <c r="D40" s="728">
        <v>101.708</v>
      </c>
      <c r="E40" s="728">
        <v>102.392</v>
      </c>
      <c r="F40" s="728">
        <v>94.972000000000008</v>
      </c>
      <c r="G40" s="728">
        <v>102.042</v>
      </c>
      <c r="H40" s="728">
        <v>103.602</v>
      </c>
      <c r="I40" s="728">
        <v>100.87</v>
      </c>
      <c r="J40" s="728">
        <v>101.65799999999999</v>
      </c>
      <c r="K40" s="728">
        <v>99.47</v>
      </c>
      <c r="L40" s="728"/>
      <c r="M40" s="728"/>
      <c r="N40" s="728"/>
      <c r="O40" s="729">
        <v>101.18</v>
      </c>
    </row>
    <row r="41" spans="1:15" ht="13.5" thickBot="1">
      <c r="A41" s="1045"/>
      <c r="B41" s="727" t="s">
        <v>55</v>
      </c>
      <c r="C41" s="728">
        <v>142.19499999999999</v>
      </c>
      <c r="D41" s="728">
        <v>128.73500000000001</v>
      </c>
      <c r="E41" s="728">
        <v>125.83500000000001</v>
      </c>
      <c r="F41" s="728">
        <v>128.68</v>
      </c>
      <c r="G41" s="728">
        <v>128.595</v>
      </c>
      <c r="H41" s="728">
        <v>172.89</v>
      </c>
      <c r="I41" s="728">
        <v>162</v>
      </c>
      <c r="J41" s="728">
        <v>162.29</v>
      </c>
      <c r="K41" s="728">
        <v>161.55000000000001</v>
      </c>
      <c r="L41" s="728"/>
      <c r="M41" s="728"/>
      <c r="N41" s="728"/>
      <c r="O41" s="729">
        <v>145.86000000000001</v>
      </c>
    </row>
    <row r="42" spans="1:15" ht="15" thickBot="1">
      <c r="A42" s="1045"/>
      <c r="B42" s="730" t="s">
        <v>57</v>
      </c>
      <c r="C42" s="731">
        <v>114.83857142857143</v>
      </c>
      <c r="D42" s="731">
        <v>109.43000000000004</v>
      </c>
      <c r="E42" s="731">
        <v>109.09000000000002</v>
      </c>
      <c r="F42" s="731">
        <v>104.60285714285715</v>
      </c>
      <c r="G42" s="731">
        <v>109.62857142857142</v>
      </c>
      <c r="H42" s="731">
        <v>123.39857142857144</v>
      </c>
      <c r="I42" s="731">
        <v>118.33</v>
      </c>
      <c r="J42" s="731">
        <v>118.98142857142855</v>
      </c>
      <c r="K42" s="731">
        <v>117.20714285714287</v>
      </c>
      <c r="L42" s="731"/>
      <c r="M42" s="731"/>
      <c r="N42" s="731"/>
      <c r="O42" s="732">
        <v>113.95</v>
      </c>
    </row>
    <row r="43" spans="1:15" ht="15.75" thickBot="1">
      <c r="A43" s="1043" t="s">
        <v>80</v>
      </c>
      <c r="B43" s="1044"/>
      <c r="C43" s="734">
        <v>119.68060000000001</v>
      </c>
      <c r="D43" s="734">
        <v>111.08101010101007</v>
      </c>
      <c r="E43" s="734">
        <v>107.05683168316833</v>
      </c>
      <c r="F43" s="734">
        <v>104.85862745098039</v>
      </c>
      <c r="G43" s="734">
        <v>110.21019999999999</v>
      </c>
      <c r="H43" s="734">
        <v>125.32727272727269</v>
      </c>
      <c r="I43" s="734">
        <v>131.37</v>
      </c>
      <c r="J43" s="734">
        <v>132.9683</v>
      </c>
      <c r="K43" s="734">
        <v>129.61708737864078</v>
      </c>
      <c r="L43" s="734"/>
      <c r="M43" s="734"/>
      <c r="N43" s="734"/>
      <c r="O43" s="735">
        <v>117.64</v>
      </c>
    </row>
    <row r="44" spans="1:15" ht="22.5" customHeight="1" thickBot="1"/>
    <row r="45" spans="1:15" ht="24.95" customHeight="1" thickBot="1">
      <c r="A45" s="1036" t="s">
        <v>114</v>
      </c>
      <c r="B45" s="1037"/>
      <c r="C45" s="1037"/>
      <c r="D45" s="1037"/>
      <c r="E45" s="1037"/>
      <c r="F45" s="1037"/>
      <c r="G45" s="1037"/>
      <c r="H45" s="1037"/>
      <c r="I45" s="1037"/>
      <c r="J45" s="1037"/>
      <c r="K45" s="1037"/>
      <c r="L45" s="1037"/>
      <c r="M45" s="1037"/>
      <c r="N45" s="1037"/>
      <c r="O45" s="1038"/>
    </row>
    <row r="46" spans="1:15" ht="12.75" customHeight="1">
      <c r="A46" s="1039" t="s">
        <v>50</v>
      </c>
      <c r="B46" s="1041" t="s">
        <v>87</v>
      </c>
      <c r="C46" s="1041" t="s">
        <v>115</v>
      </c>
      <c r="D46" s="1041" t="s">
        <v>116</v>
      </c>
      <c r="E46" s="1041" t="s">
        <v>117</v>
      </c>
      <c r="F46" s="1041" t="s">
        <v>118</v>
      </c>
      <c r="G46" s="1041" t="s">
        <v>119</v>
      </c>
      <c r="H46" s="1041" t="s">
        <v>120</v>
      </c>
      <c r="I46" s="1041" t="s">
        <v>121</v>
      </c>
      <c r="J46" s="1041" t="s">
        <v>122</v>
      </c>
      <c r="K46" s="1041" t="s">
        <v>123</v>
      </c>
      <c r="L46" s="1041" t="s">
        <v>124</v>
      </c>
      <c r="M46" s="1041" t="s">
        <v>125</v>
      </c>
      <c r="N46" s="1041" t="s">
        <v>126</v>
      </c>
      <c r="O46" s="738" t="s">
        <v>16</v>
      </c>
    </row>
    <row r="47" spans="1:15" ht="13.5" thickBot="1">
      <c r="A47" s="1040"/>
      <c r="B47" s="1042"/>
      <c r="C47" s="1042"/>
      <c r="D47" s="1042"/>
      <c r="E47" s="1042"/>
      <c r="F47" s="1042"/>
      <c r="G47" s="1042"/>
      <c r="H47" s="1042"/>
      <c r="I47" s="1042"/>
      <c r="J47" s="1042"/>
      <c r="K47" s="1042"/>
      <c r="L47" s="1042"/>
      <c r="M47" s="1042"/>
      <c r="N47" s="1042"/>
      <c r="O47" s="739" t="s">
        <v>100</v>
      </c>
    </row>
    <row r="48" spans="1:15" ht="13.5" thickBot="1">
      <c r="A48" s="1035" t="s">
        <v>79</v>
      </c>
      <c r="B48" s="740" t="s">
        <v>54</v>
      </c>
      <c r="C48" s="741">
        <v>-5.7192323276973482E-2</v>
      </c>
      <c r="D48" s="741">
        <v>-2.4108070252746318E-3</v>
      </c>
      <c r="E48" s="741">
        <v>-1.2895198466119967E-2</v>
      </c>
      <c r="F48" s="741">
        <v>-1.9837244866113268E-2</v>
      </c>
      <c r="G48" s="741">
        <v>5.0692142717878343E-3</v>
      </c>
      <c r="H48" s="741">
        <v>-5.1400476758044523E-3</v>
      </c>
      <c r="I48" s="741">
        <v>-9.662093186471276E-3</v>
      </c>
      <c r="J48" s="741">
        <v>-5.5995035423402367E-2</v>
      </c>
      <c r="K48" s="741">
        <v>9.9422849649501936E-3</v>
      </c>
      <c r="L48" s="741"/>
      <c r="M48" s="741"/>
      <c r="N48" s="741"/>
      <c r="O48" s="742">
        <v>2.2228448678434761E-2</v>
      </c>
    </row>
    <row r="49" spans="1:15" ht="13.5" thickBot="1">
      <c r="A49" s="1032"/>
      <c r="B49" s="743" t="s">
        <v>55</v>
      </c>
      <c r="C49" s="744">
        <v>5.4993400791903142E-3</v>
      </c>
      <c r="D49" s="744">
        <v>3.2166056345803329E-2</v>
      </c>
      <c r="E49" s="744">
        <v>5.9285896755683867E-2</v>
      </c>
      <c r="F49" s="744">
        <v>4.0246734950310545E-2</v>
      </c>
      <c r="G49" s="744">
        <v>8.6419517773754048E-2</v>
      </c>
      <c r="H49" s="744">
        <v>5.3104331502956112E-2</v>
      </c>
      <c r="I49" s="744">
        <v>3.6305084230833506E-2</v>
      </c>
      <c r="J49" s="744">
        <v>3.7261170173221329E-2</v>
      </c>
      <c r="K49" s="744">
        <v>5.1101879677095917E-2</v>
      </c>
      <c r="L49" s="744"/>
      <c r="M49" s="744"/>
      <c r="N49" s="744"/>
      <c r="O49" s="745">
        <v>4.4159421537402044E-2</v>
      </c>
    </row>
    <row r="50" spans="1:15" ht="13.5" thickBot="1">
      <c r="A50" s="1032"/>
      <c r="B50" s="743" t="s">
        <v>56</v>
      </c>
      <c r="C50" s="746">
        <v>1.8354223041954384E-2</v>
      </c>
      <c r="D50" s="744">
        <v>4.8027420191997398E-2</v>
      </c>
      <c r="E50" s="744">
        <v>5.4995608309757242E-2</v>
      </c>
      <c r="F50" s="744">
        <v>5.6156637293247116E-2</v>
      </c>
      <c r="G50" s="744">
        <v>6.8847182133783644E-2</v>
      </c>
      <c r="H50" s="744">
        <v>5.5020678004526792E-2</v>
      </c>
      <c r="I50" s="744">
        <v>2.24272136203067E-2</v>
      </c>
      <c r="J50" s="744">
        <v>6.8661154242938395E-3</v>
      </c>
      <c r="K50" s="744">
        <v>3.9854844946508476E-2</v>
      </c>
      <c r="L50" s="744"/>
      <c r="M50" s="744"/>
      <c r="N50" s="744"/>
      <c r="O50" s="745">
        <v>3.9185418274654125E-2</v>
      </c>
    </row>
    <row r="51" spans="1:15" ht="15" thickBot="1">
      <c r="A51" s="1032"/>
      <c r="B51" s="747" t="s">
        <v>57</v>
      </c>
      <c r="C51" s="748">
        <v>-2.5314433438870673E-2</v>
      </c>
      <c r="D51" s="748">
        <v>1.1674095924280741E-2</v>
      </c>
      <c r="E51" s="748">
        <v>1.4942801308653653E-2</v>
      </c>
      <c r="F51" s="748">
        <v>1.1106402581801197E-2</v>
      </c>
      <c r="G51" s="748">
        <v>3.180653536301363E-2</v>
      </c>
      <c r="H51" s="748">
        <v>1.5975479016014635E-2</v>
      </c>
      <c r="I51" s="748">
        <v>-3.1355663254267817E-3</v>
      </c>
      <c r="J51" s="748">
        <v>-3.0440597540697868E-2</v>
      </c>
      <c r="K51" s="748">
        <v>2.4434882032261403E-2</v>
      </c>
      <c r="L51" s="748"/>
      <c r="M51" s="748"/>
      <c r="N51" s="748"/>
      <c r="O51" s="749">
        <v>2.7922174365067512E-2</v>
      </c>
    </row>
    <row r="52" spans="1:15" ht="13.5" thickBot="1">
      <c r="A52" s="1032" t="s">
        <v>58</v>
      </c>
      <c r="B52" s="743" t="s">
        <v>54</v>
      </c>
      <c r="C52" s="744">
        <v>-1.9000627231858993E-2</v>
      </c>
      <c r="D52" s="744">
        <v>-3.9171278290981455E-3</v>
      </c>
      <c r="E52" s="744">
        <v>3.1617995714627048E-2</v>
      </c>
      <c r="F52" s="744">
        <v>7.151984513675283E-2</v>
      </c>
      <c r="G52" s="744">
        <v>6.9410528304560265E-2</v>
      </c>
      <c r="H52" s="744">
        <v>2.4439518912830145E-2</v>
      </c>
      <c r="I52" s="744">
        <v>-7.4237435295682372E-2</v>
      </c>
      <c r="J52" s="744">
        <v>-4.9978650947157255E-2</v>
      </c>
      <c r="K52" s="744">
        <v>-0.12703399256666961</v>
      </c>
      <c r="L52" s="744"/>
      <c r="M52" s="744"/>
      <c r="N52" s="744"/>
      <c r="O52" s="745">
        <v>-1.7501750175017504E-2</v>
      </c>
    </row>
    <row r="53" spans="1:15" ht="13.5" thickBot="1">
      <c r="A53" s="1032"/>
      <c r="B53" s="743" t="s">
        <v>55</v>
      </c>
      <c r="C53" s="744">
        <v>-0.12363621804496197</v>
      </c>
      <c r="D53" s="744">
        <v>-1.5442746837522553E-2</v>
      </c>
      <c r="E53" s="744">
        <v>7.1941967256755016E-2</v>
      </c>
      <c r="F53" s="744">
        <v>1.5413772994751624E-2</v>
      </c>
      <c r="G53" s="744">
        <v>5.1733220946159522E-2</v>
      </c>
      <c r="H53" s="744">
        <v>4.6145462556087162E-3</v>
      </c>
      <c r="I53" s="744">
        <v>-5.6097644286055709E-2</v>
      </c>
      <c r="J53" s="744">
        <v>-8.742530961044144E-2</v>
      </c>
      <c r="K53" s="744">
        <v>-5.9401508011310306E-2</v>
      </c>
      <c r="L53" s="744"/>
      <c r="M53" s="744"/>
      <c r="N53" s="744"/>
      <c r="O53" s="745">
        <v>-2.7201145311381413E-2</v>
      </c>
    </row>
    <row r="54" spans="1:15" ht="15" thickBot="1">
      <c r="A54" s="1032"/>
      <c r="B54" s="747" t="s">
        <v>57</v>
      </c>
      <c r="C54" s="748">
        <v>-4.1754203873708248E-2</v>
      </c>
      <c r="D54" s="748">
        <v>-4.9387047262146513E-3</v>
      </c>
      <c r="E54" s="748">
        <v>4.3885863969089028E-2</v>
      </c>
      <c r="F54" s="748">
        <v>6.4468706678864715E-2</v>
      </c>
      <c r="G54" s="748">
        <v>6.7213409479575215E-2</v>
      </c>
      <c r="H54" s="748">
        <v>2.523729127141958E-2</v>
      </c>
      <c r="I54" s="748">
        <v>-6.6579490037442499E-2</v>
      </c>
      <c r="J54" s="748">
        <v>-5.3235299527595918E-2</v>
      </c>
      <c r="K54" s="748">
        <v>-0.10862614745998431</v>
      </c>
      <c r="L54" s="748"/>
      <c r="M54" s="748"/>
      <c r="N54" s="748"/>
      <c r="O54" s="749">
        <v>-1.7946067838015698E-2</v>
      </c>
    </row>
    <row r="55" spans="1:15" ht="13.5" thickBot="1">
      <c r="A55" s="1032" t="s">
        <v>59</v>
      </c>
      <c r="B55" s="743" t="s">
        <v>54</v>
      </c>
      <c r="C55" s="744">
        <v>5.569767045260747E-2</v>
      </c>
      <c r="D55" s="744">
        <v>8.9326158250439575E-2</v>
      </c>
      <c r="E55" s="744">
        <v>5.3064760667099293E-3</v>
      </c>
      <c r="F55" s="744">
        <v>0.11525931562552022</v>
      </c>
      <c r="G55" s="744">
        <v>0.17252159234311734</v>
      </c>
      <c r="H55" s="744">
        <v>0.14372413244189777</v>
      </c>
      <c r="I55" s="744">
        <v>8.9044289044289085E-2</v>
      </c>
      <c r="J55" s="744">
        <v>-2.6031013868236506E-2</v>
      </c>
      <c r="K55" s="744">
        <v>-0.14819687688724001</v>
      </c>
      <c r="L55" s="744"/>
      <c r="M55" s="744"/>
      <c r="N55" s="744"/>
      <c r="O55" s="745">
        <v>-3.506081978943057E-2</v>
      </c>
    </row>
    <row r="56" spans="1:15" ht="13.5" thickBot="1">
      <c r="A56" s="1032"/>
      <c r="B56" s="743" t="s">
        <v>55</v>
      </c>
      <c r="C56" s="744">
        <v>0.30334587822859227</v>
      </c>
      <c r="D56" s="744">
        <v>0.22322956564257215</v>
      </c>
      <c r="E56" s="744">
        <v>0.19254145983754509</v>
      </c>
      <c r="F56" s="744">
        <v>0.18924614284863281</v>
      </c>
      <c r="G56" s="744">
        <v>0.27537112405937997</v>
      </c>
      <c r="H56" s="744">
        <v>0.55200335892514363</v>
      </c>
      <c r="I56" s="744">
        <v>1.0612145613152155</v>
      </c>
      <c r="J56" s="744">
        <v>1.0332107585627226</v>
      </c>
      <c r="K56" s="744">
        <v>1.323969244782597</v>
      </c>
      <c r="L56" s="744"/>
      <c r="M56" s="744"/>
      <c r="N56" s="744"/>
      <c r="O56" s="745">
        <v>1.0599439313984169</v>
      </c>
    </row>
    <row r="57" spans="1:15" ht="13.5" thickBot="1">
      <c r="A57" s="1032"/>
      <c r="B57" s="743" t="s">
        <v>56</v>
      </c>
      <c r="C57" s="744">
        <v>8.2412491808464966E-2</v>
      </c>
      <c r="D57" s="744">
        <v>5.09629174349518E-2</v>
      </c>
      <c r="E57" s="744">
        <v>-7.3310317662596339E-2</v>
      </c>
      <c r="F57" s="744">
        <v>-3.181797160430988E-2</v>
      </c>
      <c r="G57" s="744">
        <v>-1.9326326898553504E-2</v>
      </c>
      <c r="H57" s="744">
        <v>-5.1728105297068477E-2</v>
      </c>
      <c r="I57" s="744">
        <v>-4.681565520726369E-2</v>
      </c>
      <c r="J57" s="744">
        <v>-2.0486516370784667E-2</v>
      </c>
      <c r="K57" s="744">
        <v>1.8069485677605697E-2</v>
      </c>
      <c r="L57" s="744"/>
      <c r="M57" s="744"/>
      <c r="N57" s="744"/>
      <c r="O57" s="745">
        <v>-1.3294198895027639E-2</v>
      </c>
    </row>
    <row r="58" spans="1:15" ht="15" thickBot="1">
      <c r="A58" s="1032"/>
      <c r="B58" s="747" t="s">
        <v>57</v>
      </c>
      <c r="C58" s="748">
        <v>0.11610542087293996</v>
      </c>
      <c r="D58" s="748">
        <v>0.10070569437663636</v>
      </c>
      <c r="E58" s="748">
        <v>3.1170536399530248E-2</v>
      </c>
      <c r="F58" s="748">
        <v>7.7592828545526127E-2</v>
      </c>
      <c r="G58" s="748">
        <v>0.12467224911432941</v>
      </c>
      <c r="H58" s="748">
        <v>0.11213522349840921</v>
      </c>
      <c r="I58" s="748">
        <v>0.29089228065650546</v>
      </c>
      <c r="J58" s="748">
        <v>0.31602812242737044</v>
      </c>
      <c r="K58" s="748">
        <v>0.43441523477960342</v>
      </c>
      <c r="L58" s="748"/>
      <c r="M58" s="748"/>
      <c r="N58" s="748"/>
      <c r="O58" s="749">
        <v>0.35653733289859779</v>
      </c>
    </row>
    <row r="59" spans="1:15" ht="13.5" thickBot="1">
      <c r="A59" s="1032" t="s">
        <v>60</v>
      </c>
      <c r="B59" s="743" t="s">
        <v>54</v>
      </c>
      <c r="C59" s="744">
        <v>4.8043763069253479E-3</v>
      </c>
      <c r="D59" s="744">
        <v>-4.2170977910886226E-2</v>
      </c>
      <c r="E59" s="744">
        <v>8.0136324735232533E-3</v>
      </c>
      <c r="F59" s="744">
        <v>6.4183798134291148E-2</v>
      </c>
      <c r="G59" s="744">
        <v>2.2180857701426679E-2</v>
      </c>
      <c r="H59" s="744">
        <v>-2.0933908659802554E-2</v>
      </c>
      <c r="I59" s="744">
        <v>-0.12957005492064053</v>
      </c>
      <c r="J59" s="744">
        <v>-6.4548044595498177E-2</v>
      </c>
      <c r="K59" s="744">
        <v>-0.12644159242861502</v>
      </c>
      <c r="L59" s="744"/>
      <c r="M59" s="744"/>
      <c r="N59" s="744"/>
      <c r="O59" s="745">
        <v>-4.2707577485228618E-2</v>
      </c>
    </row>
    <row r="60" spans="1:15" ht="13.5" thickBot="1">
      <c r="A60" s="1032"/>
      <c r="B60" s="743" t="s">
        <v>61</v>
      </c>
      <c r="C60" s="744">
        <v>-2.0602815784255598E-2</v>
      </c>
      <c r="D60" s="744">
        <v>-3.7057331303906628E-2</v>
      </c>
      <c r="E60" s="744">
        <v>-2.4385779368695105E-2</v>
      </c>
      <c r="F60" s="744">
        <v>3.541492036881806E-3</v>
      </c>
      <c r="G60" s="744">
        <v>-3.9238712289937229E-2</v>
      </c>
      <c r="H60" s="744">
        <v>-2.5676180979683438E-2</v>
      </c>
      <c r="I60" s="744">
        <v>-1.878022737265253E-2</v>
      </c>
      <c r="J60" s="744">
        <v>-2.1434544082556625E-2</v>
      </c>
      <c r="K60" s="744">
        <v>4.2429843723744724E-3</v>
      </c>
      <c r="L60" s="744"/>
      <c r="M60" s="744"/>
      <c r="N60" s="744"/>
      <c r="O60" s="745">
        <v>-2.0113291191199433E-2</v>
      </c>
    </row>
    <row r="61" spans="1:15" ht="15" thickBot="1">
      <c r="A61" s="1032"/>
      <c r="B61" s="747" t="s">
        <v>57</v>
      </c>
      <c r="C61" s="748">
        <v>-7.8832220548971012E-3</v>
      </c>
      <c r="D61" s="748">
        <v>-4.5133652796671343E-2</v>
      </c>
      <c r="E61" s="748">
        <v>-7.2671090204298504E-3</v>
      </c>
      <c r="F61" s="748">
        <v>3.8314790782675461E-2</v>
      </c>
      <c r="G61" s="748">
        <v>1.3397089739892228E-3</v>
      </c>
      <c r="H61" s="748">
        <v>-2.2544192542640933E-2</v>
      </c>
      <c r="I61" s="748">
        <v>-9.6556844200163305E-2</v>
      </c>
      <c r="J61" s="748">
        <v>-4.6285526448872356E-2</v>
      </c>
      <c r="K61" s="748">
        <v>-8.1808612027978025E-2</v>
      </c>
      <c r="L61" s="748"/>
      <c r="M61" s="748"/>
      <c r="N61" s="748"/>
      <c r="O61" s="749">
        <v>-3.9910878620556083E-2</v>
      </c>
    </row>
    <row r="62" spans="1:15" ht="13.5" thickBot="1">
      <c r="A62" s="1032" t="s">
        <v>62</v>
      </c>
      <c r="B62" s="743" t="s">
        <v>54</v>
      </c>
      <c r="C62" s="750">
        <v>-1.2974512974512964E-2</v>
      </c>
      <c r="D62" s="750">
        <v>-2.4757147913635119E-2</v>
      </c>
      <c r="E62" s="750">
        <v>-6.1176654426127006E-2</v>
      </c>
      <c r="F62" s="750">
        <v>5.1552036389672602E-2</v>
      </c>
      <c r="G62" s="750">
        <v>-9.8194860939614034E-3</v>
      </c>
      <c r="H62" s="750">
        <v>0.10239184571726405</v>
      </c>
      <c r="I62" s="750">
        <v>-5.5715277089324064E-3</v>
      </c>
      <c r="J62" s="750">
        <v>7.4170257136674436E-3</v>
      </c>
      <c r="K62" s="750">
        <v>3.2451995576555835E-2</v>
      </c>
      <c r="L62" s="750"/>
      <c r="M62" s="750"/>
      <c r="N62" s="750"/>
      <c r="O62" s="751">
        <v>8.4997034987151551E-3</v>
      </c>
    </row>
    <row r="63" spans="1:15" ht="13.5" thickBot="1">
      <c r="A63" s="1032"/>
      <c r="B63" s="743" t="s">
        <v>55</v>
      </c>
      <c r="C63" s="750">
        <v>0.14420338267871582</v>
      </c>
      <c r="D63" s="750">
        <v>0.12766535907095972</v>
      </c>
      <c r="E63" s="750">
        <v>3.2065800452974101E-2</v>
      </c>
      <c r="F63" s="750">
        <v>-4.8997513211066261E-2</v>
      </c>
      <c r="G63" s="750">
        <v>-3.8298534157626525E-2</v>
      </c>
      <c r="H63" s="750">
        <v>-0.20087917172768791</v>
      </c>
      <c r="I63" s="750">
        <v>-5.9753086419753132E-2</v>
      </c>
      <c r="J63" s="750">
        <v>-3.4968266683098055E-2</v>
      </c>
      <c r="K63" s="750">
        <v>-2.8381306097183583E-2</v>
      </c>
      <c r="L63" s="750"/>
      <c r="M63" s="750"/>
      <c r="N63" s="750"/>
      <c r="O63" s="751">
        <v>-1.8990813108460236E-2</v>
      </c>
    </row>
    <row r="64" spans="1:15" ht="15" thickBot="1">
      <c r="A64" s="1032"/>
      <c r="B64" s="747" t="s">
        <v>57</v>
      </c>
      <c r="C64" s="752">
        <v>4.2631271225446701E-2</v>
      </c>
      <c r="D64" s="752">
        <v>2.6474850197777663E-2</v>
      </c>
      <c r="E64" s="752">
        <v>-3.0446682293781387E-2</v>
      </c>
      <c r="F64" s="752">
        <v>1.6210974843626123E-2</v>
      </c>
      <c r="G64" s="752">
        <v>-1.9364086525931589E-2</v>
      </c>
      <c r="H64" s="752">
        <v>-1.9009249933432844E-2</v>
      </c>
      <c r="I64" s="752">
        <v>-2.6717050379688655E-2</v>
      </c>
      <c r="J64" s="752">
        <v>-9.1010601894651721E-3</v>
      </c>
      <c r="K64" s="752">
        <v>8.4953379243095858E-3</v>
      </c>
      <c r="L64" s="752"/>
      <c r="M64" s="752"/>
      <c r="N64" s="752"/>
      <c r="O64" s="753">
        <v>-1.5796401930671946E-3</v>
      </c>
    </row>
    <row r="65" spans="1:15" ht="15.75" thickBot="1">
      <c r="A65" s="1033" t="s">
        <v>80</v>
      </c>
      <c r="B65" s="1034"/>
      <c r="C65" s="754">
        <v>-5.6868030407602604E-3</v>
      </c>
      <c r="D65" s="754">
        <v>1.3683187419344954E-2</v>
      </c>
      <c r="E65" s="754">
        <v>2.4051548715416919E-2</v>
      </c>
      <c r="F65" s="754">
        <v>4.5924337770501561E-2</v>
      </c>
      <c r="G65" s="754">
        <v>5.1173121907046794E-2</v>
      </c>
      <c r="H65" s="754">
        <v>3.5980164588685817E-2</v>
      </c>
      <c r="I65" s="754">
        <v>1.5554277115135542E-2</v>
      </c>
      <c r="J65" s="754">
        <v>2.3025788853433503E-2</v>
      </c>
      <c r="K65" s="754">
        <v>3.4999280929039873E-2</v>
      </c>
      <c r="L65" s="754"/>
      <c r="M65" s="754"/>
      <c r="N65" s="754"/>
      <c r="O65" s="755">
        <v>4.9472968378102625E-2</v>
      </c>
    </row>
  </sheetData>
  <mergeCells count="39">
    <mergeCell ref="A11:A14"/>
    <mergeCell ref="A1:O1"/>
    <mergeCell ref="A2:A3"/>
    <mergeCell ref="B2:B3"/>
    <mergeCell ref="A4:A7"/>
    <mergeCell ref="A8:A10"/>
    <mergeCell ref="A43:B43"/>
    <mergeCell ref="A15:A17"/>
    <mergeCell ref="A18:A20"/>
    <mergeCell ref="A21:B21"/>
    <mergeCell ref="A23:O23"/>
    <mergeCell ref="A24:A25"/>
    <mergeCell ref="B24:B25"/>
    <mergeCell ref="A26:A29"/>
    <mergeCell ref="A30:A32"/>
    <mergeCell ref="A33:A36"/>
    <mergeCell ref="A37:A39"/>
    <mergeCell ref="A40:A42"/>
    <mergeCell ref="A48:A51"/>
    <mergeCell ref="A45:O45"/>
    <mergeCell ref="A46:A47"/>
    <mergeCell ref="B46:B47"/>
    <mergeCell ref="C46:C47"/>
    <mergeCell ref="D46:D47"/>
    <mergeCell ref="E46:E47"/>
    <mergeCell ref="F46:F47"/>
    <mergeCell ref="G46:G47"/>
    <mergeCell ref="H46:H47"/>
    <mergeCell ref="I46:I47"/>
    <mergeCell ref="J46:J47"/>
    <mergeCell ref="K46:K47"/>
    <mergeCell ref="L46:L47"/>
    <mergeCell ref="M46:M47"/>
    <mergeCell ref="N46:N47"/>
    <mergeCell ref="A52:A54"/>
    <mergeCell ref="A55:A58"/>
    <mergeCell ref="A59:A61"/>
    <mergeCell ref="A62:A64"/>
    <mergeCell ref="A65:B65"/>
  </mergeCells>
  <printOptions horizontalCentered="1"/>
  <pageMargins left="0" right="0" top="1.25" bottom="0" header="0.5" footer="0.75"/>
  <pageSetup scale="60" fitToWidth="3" fitToHeight="3" orientation="landscape" r:id="rId1"/>
  <headerFooter alignWithMargins="0">
    <oddHeader>&amp;L&amp;G&amp;C&amp;"Batang,Bold"&amp;20
AVERAGE ROOM RATE (ARR$) BY REGION AND NUMBER OF ROOMS</oddHeader>
    <oddFooter>&amp;L&amp;"Arial,Bold"&amp;12Prepared by:  Carlos J. Acobis Ross
Source:  Average Room Rate (ARR$) Monthly Survey
Research and Statistics Division</oddFooter>
  </headerFooter>
  <rowBreaks count="1" manualBreakCount="1">
    <brk id="44"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SUMMARY DASHBOARD</vt:lpstr>
      <vt:lpstr>REG+OCC BY CLASS MARCH 2012</vt:lpstr>
      <vt:lpstr>REG+OCC BY CLASS FY 2012</vt:lpstr>
      <vt:lpstr>REG+OCC BY CLASS CY 2012</vt:lpstr>
      <vt:lpstr>REG+OCC BY REGION MARCH 2012</vt:lpstr>
      <vt:lpstr>REG+OCC BY REGION FY 2012</vt:lpstr>
      <vt:lpstr>REG+OCC BY REGION CY 2012</vt:lpstr>
      <vt:lpstr>ARR$ MARCH 2012</vt:lpstr>
      <vt:lpstr>ARR$ BY REGION FY 11-12</vt:lpstr>
      <vt:lpstr>ARR$ BY AREA FY 11-12</vt:lpstr>
      <vt:lpstr>ARR$ BY REGION CY 2012</vt:lpstr>
      <vt:lpstr>ARR$ BY AREA CY 2012</vt:lpstr>
      <vt:lpstr>CONTACTO</vt:lpstr>
      <vt:lpstr>'ARR$ BY AREA CY 2012'!Print_Area</vt:lpstr>
      <vt:lpstr>'ARR$ BY AREA FY 11-12'!Print_Area</vt:lpstr>
      <vt:lpstr>'ARR$ BY REGION CY 2012'!Print_Area</vt:lpstr>
      <vt:lpstr>'ARR$ BY REGION FY 11-12'!Print_Area</vt:lpstr>
      <vt:lpstr>'REG+OCC BY CLASS MARCH 2012'!Print_Area</vt:lpstr>
      <vt:lpstr>'SUMMARY DASHBOARD'!Print_Area</vt:lpstr>
    </vt:vector>
  </TitlesOfParts>
  <Company>Gobierno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CAcobis</dc:creator>
  <cp:lastModifiedBy>francisco.pesante</cp:lastModifiedBy>
  <dcterms:created xsi:type="dcterms:W3CDTF">2012-05-29T21:06:12Z</dcterms:created>
  <dcterms:modified xsi:type="dcterms:W3CDTF">2012-06-05T15:29:13Z</dcterms:modified>
</cp:coreProperties>
</file>