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jpeg" ContentType="image/jpeg"/>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30" windowWidth="19035" windowHeight="12015"/>
  </bookViews>
  <sheets>
    <sheet name="SUMMARY DASHBOARD" sheetId="14" r:id="rId1"/>
    <sheet name="REG+OCC BY CLASS APRIL 2012" sheetId="1" r:id="rId2"/>
    <sheet name="REG+OCC BY CLASS FY 11-12" sheetId="2" r:id="rId3"/>
    <sheet name="REG+OCC BY CLASS CY 2012" sheetId="3" r:id="rId4"/>
    <sheet name="REG+OCC BY REGION APRIL 2012" sheetId="4" r:id="rId5"/>
    <sheet name="REG+OCC BY REGION FY 11-12" sheetId="5" r:id="rId6"/>
    <sheet name="REG+OCC BY REGION CY 2012" sheetId="6" r:id="rId7"/>
    <sheet name="ARR$ MARCH 2012" sheetId="7" r:id="rId8"/>
    <sheet name="ARR$ BY REGION FY 11-12" sheetId="8" r:id="rId9"/>
    <sheet name="ARR$ BY AREA FY 11-12" sheetId="9" r:id="rId10"/>
    <sheet name="ARR$ BY REGION CY 2012" sheetId="10" r:id="rId11"/>
    <sheet name="ARR$ BY AREA CY 2012" sheetId="11" r:id="rId12"/>
    <sheet name="CONTACTO" sheetId="13" r:id="rId13"/>
  </sheets>
  <externalReferences>
    <externalReference r:id="rId14"/>
  </externalReferences>
  <definedNames>
    <definedName name="_xlnm.Print_Area" localSheetId="11">'ARR$ BY AREA CY 2012'!$A$1:$O$35</definedName>
    <definedName name="_xlnm.Print_Area" localSheetId="9">'ARR$ BY AREA FY 11-12'!$A$1:$O$35</definedName>
    <definedName name="_xlnm.Print_Area" localSheetId="10">'ARR$ BY REGION CY 2012'!$A$1:$O$65</definedName>
    <definedName name="_xlnm.Print_Area" localSheetId="8">'ARR$ BY REGION FY 11-12'!$A$1:$O$65</definedName>
    <definedName name="_xlnm.Print_Area" localSheetId="1">'REG+OCC BY CLASS APRIL 2012'!$A$1:$W$30</definedName>
    <definedName name="_xlnm.Print_Area" localSheetId="0">'SUMMARY DASHBOARD'!$A$1:$L$32</definedName>
  </definedNames>
  <calcPr calcId="125725"/>
</workbook>
</file>

<file path=xl/calcChain.xml><?xml version="1.0" encoding="utf-8"?>
<calcChain xmlns="http://schemas.openxmlformats.org/spreadsheetml/2006/main">
  <c r="G21" i="14"/>
  <c r="F21"/>
  <c r="E21"/>
  <c r="G20"/>
  <c r="F20"/>
  <c r="E20"/>
  <c r="G16"/>
  <c r="F16"/>
  <c r="E16"/>
  <c r="F15"/>
  <c r="E15"/>
  <c r="G11"/>
  <c r="F11"/>
  <c r="E11"/>
  <c r="G8"/>
  <c r="F8"/>
  <c r="E8"/>
  <c r="T47" i="6" l="1"/>
  <c r="J47"/>
  <c r="G47"/>
  <c r="T46"/>
  <c r="J46"/>
  <c r="G46"/>
  <c r="T45"/>
  <c r="J45"/>
  <c r="G45"/>
  <c r="T44"/>
  <c r="J44"/>
  <c r="G44"/>
  <c r="D44"/>
  <c r="W35"/>
  <c r="V35"/>
  <c r="T35"/>
  <c r="S35"/>
  <c r="Q35"/>
  <c r="N35" s="1"/>
  <c r="P35"/>
  <c r="J35"/>
  <c r="I35"/>
  <c r="G35"/>
  <c r="F35"/>
  <c r="W34"/>
  <c r="V34"/>
  <c r="T34"/>
  <c r="S34"/>
  <c r="Q34"/>
  <c r="P34"/>
  <c r="J34"/>
  <c r="I34"/>
  <c r="K34" s="1"/>
  <c r="G34"/>
  <c r="F34"/>
  <c r="W33"/>
  <c r="V33"/>
  <c r="T33"/>
  <c r="T37" s="1"/>
  <c r="S33"/>
  <c r="Q33"/>
  <c r="P33"/>
  <c r="J33"/>
  <c r="J37" s="1"/>
  <c r="I33"/>
  <c r="G33"/>
  <c r="G37" s="1"/>
  <c r="F33"/>
  <c r="T47" i="5"/>
  <c r="J47"/>
  <c r="G47"/>
  <c r="D47"/>
  <c r="T46"/>
  <c r="J46"/>
  <c r="G46"/>
  <c r="T45"/>
  <c r="J45"/>
  <c r="G45"/>
  <c r="T44"/>
  <c r="J44"/>
  <c r="W35"/>
  <c r="V35"/>
  <c r="T35"/>
  <c r="S35"/>
  <c r="Q35"/>
  <c r="N35" s="1"/>
  <c r="P35"/>
  <c r="J35"/>
  <c r="I35"/>
  <c r="G35"/>
  <c r="F35"/>
  <c r="W34"/>
  <c r="V34"/>
  <c r="T34"/>
  <c r="S34"/>
  <c r="Q34"/>
  <c r="N34" s="1"/>
  <c r="P34"/>
  <c r="J34"/>
  <c r="I34"/>
  <c r="G34"/>
  <c r="F34"/>
  <c r="D34"/>
  <c r="W33"/>
  <c r="V33"/>
  <c r="T33"/>
  <c r="T37" s="1"/>
  <c r="S33"/>
  <c r="Q33"/>
  <c r="P33"/>
  <c r="J33"/>
  <c r="J37" s="1"/>
  <c r="I33"/>
  <c r="G33"/>
  <c r="G37" s="1"/>
  <c r="F33"/>
  <c r="T47" i="4"/>
  <c r="J47"/>
  <c r="T46"/>
  <c r="J46"/>
  <c r="G46"/>
  <c r="D46"/>
  <c r="T45"/>
  <c r="J45"/>
  <c r="G45"/>
  <c r="D45"/>
  <c r="T44"/>
  <c r="J44"/>
  <c r="G44"/>
  <c r="D44"/>
  <c r="W35"/>
  <c r="V35"/>
  <c r="T35"/>
  <c r="S35"/>
  <c r="U35" s="1"/>
  <c r="Q35"/>
  <c r="N35" s="1"/>
  <c r="P35"/>
  <c r="J35"/>
  <c r="I35"/>
  <c r="G35"/>
  <c r="F35"/>
  <c r="D35"/>
  <c r="W34"/>
  <c r="V34"/>
  <c r="T34"/>
  <c r="S34"/>
  <c r="Q34"/>
  <c r="P34"/>
  <c r="J34"/>
  <c r="I34"/>
  <c r="G34"/>
  <c r="F34"/>
  <c r="W33"/>
  <c r="V33"/>
  <c r="T33"/>
  <c r="T37" s="1"/>
  <c r="S33"/>
  <c r="Q33"/>
  <c r="P33"/>
  <c r="J33"/>
  <c r="J37" s="1"/>
  <c r="I33"/>
  <c r="G33"/>
  <c r="G37" s="1"/>
  <c r="F33"/>
  <c r="D33"/>
  <c r="H35" i="6" l="1"/>
  <c r="C34" i="4"/>
  <c r="U34" i="5"/>
  <c r="K34" i="4"/>
  <c r="H35"/>
  <c r="H34" i="5"/>
  <c r="K35"/>
  <c r="U35" i="6"/>
  <c r="I44"/>
  <c r="K44" s="1"/>
  <c r="I45"/>
  <c r="K45" s="1"/>
  <c r="Q45"/>
  <c r="N45" s="1"/>
  <c r="W45"/>
  <c r="P44"/>
  <c r="S44"/>
  <c r="U44" s="1"/>
  <c r="V44"/>
  <c r="P45"/>
  <c r="V45"/>
  <c r="F37"/>
  <c r="H37" s="1"/>
  <c r="H33"/>
  <c r="Q37"/>
  <c r="N37" s="1"/>
  <c r="N33"/>
  <c r="S37"/>
  <c r="U37" s="1"/>
  <c r="U33"/>
  <c r="W37"/>
  <c r="R34"/>
  <c r="M34"/>
  <c r="X34"/>
  <c r="D35"/>
  <c r="Z35" s="1"/>
  <c r="I46"/>
  <c r="K46" s="1"/>
  <c r="P46"/>
  <c r="V46"/>
  <c r="F47"/>
  <c r="H47" s="1"/>
  <c r="I47"/>
  <c r="K47" s="1"/>
  <c r="Q47"/>
  <c r="N47" s="1"/>
  <c r="I37"/>
  <c r="K37" s="1"/>
  <c r="K33"/>
  <c r="P37"/>
  <c r="M33"/>
  <c r="O33" s="1"/>
  <c r="R33"/>
  <c r="V37"/>
  <c r="X33"/>
  <c r="H34"/>
  <c r="N34"/>
  <c r="U34"/>
  <c r="K35"/>
  <c r="R35"/>
  <c r="M35"/>
  <c r="O35" s="1"/>
  <c r="X35"/>
  <c r="F46"/>
  <c r="H46" s="1"/>
  <c r="Q46"/>
  <c r="N46" s="1"/>
  <c r="S46"/>
  <c r="U46" s="1"/>
  <c r="W46"/>
  <c r="P47"/>
  <c r="S47"/>
  <c r="U47" s="1"/>
  <c r="V47"/>
  <c r="D47"/>
  <c r="C44" i="5"/>
  <c r="D44"/>
  <c r="S44"/>
  <c r="U44" s="1"/>
  <c r="S45"/>
  <c r="U45" s="1"/>
  <c r="F44"/>
  <c r="I44"/>
  <c r="K44" s="1"/>
  <c r="Q44"/>
  <c r="N44" s="1"/>
  <c r="W44"/>
  <c r="F45"/>
  <c r="H45" s="1"/>
  <c r="Q45"/>
  <c r="N45" s="1"/>
  <c r="W45"/>
  <c r="I37"/>
  <c r="K37" s="1"/>
  <c r="K33"/>
  <c r="P37"/>
  <c r="M33"/>
  <c r="R33"/>
  <c r="V37"/>
  <c r="X33"/>
  <c r="Z34"/>
  <c r="M35"/>
  <c r="O35" s="1"/>
  <c r="R35"/>
  <c r="X35"/>
  <c r="G44"/>
  <c r="D45"/>
  <c r="F46"/>
  <c r="H46" s="1"/>
  <c r="Q46"/>
  <c r="N46" s="1"/>
  <c r="S46"/>
  <c r="U46" s="1"/>
  <c r="P47"/>
  <c r="S47"/>
  <c r="U47" s="1"/>
  <c r="V47"/>
  <c r="F37"/>
  <c r="H37" s="1"/>
  <c r="H33"/>
  <c r="Q37"/>
  <c r="N37" s="1"/>
  <c r="N33"/>
  <c r="S37"/>
  <c r="U37" s="1"/>
  <c r="U33"/>
  <c r="W37"/>
  <c r="K34"/>
  <c r="R34"/>
  <c r="M34"/>
  <c r="O34" s="1"/>
  <c r="X34"/>
  <c r="H35"/>
  <c r="U35"/>
  <c r="C46"/>
  <c r="I46"/>
  <c r="K46" s="1"/>
  <c r="P46"/>
  <c r="W46"/>
  <c r="I47"/>
  <c r="K47" s="1"/>
  <c r="P44" i="4"/>
  <c r="S44"/>
  <c r="U44" s="1"/>
  <c r="V44"/>
  <c r="P45"/>
  <c r="V45"/>
  <c r="I44"/>
  <c r="K44" s="1"/>
  <c r="I45"/>
  <c r="K45" s="1"/>
  <c r="Q45"/>
  <c r="N45" s="1"/>
  <c r="W45"/>
  <c r="Z45" s="1"/>
  <c r="Q37"/>
  <c r="N37" s="1"/>
  <c r="N33"/>
  <c r="W37"/>
  <c r="Z33"/>
  <c r="M34"/>
  <c r="R34"/>
  <c r="Y34"/>
  <c r="X34"/>
  <c r="Z35"/>
  <c r="P46"/>
  <c r="S46"/>
  <c r="U46" s="1"/>
  <c r="C47"/>
  <c r="D47"/>
  <c r="S47"/>
  <c r="U47" s="1"/>
  <c r="F37"/>
  <c r="H37" s="1"/>
  <c r="H33"/>
  <c r="S37"/>
  <c r="U37" s="1"/>
  <c r="U33"/>
  <c r="I37"/>
  <c r="K37" s="1"/>
  <c r="K33"/>
  <c r="P37"/>
  <c r="R33"/>
  <c r="M33"/>
  <c r="O33" s="1"/>
  <c r="V37"/>
  <c r="X33"/>
  <c r="H34"/>
  <c r="N34"/>
  <c r="U34"/>
  <c r="K35"/>
  <c r="R35"/>
  <c r="M35"/>
  <c r="O35" s="1"/>
  <c r="X35"/>
  <c r="F46"/>
  <c r="H46" s="1"/>
  <c r="V46"/>
  <c r="F47"/>
  <c r="I47"/>
  <c r="K47" s="1"/>
  <c r="Q47"/>
  <c r="N47" s="1"/>
  <c r="W47"/>
  <c r="Z47" s="1"/>
  <c r="G47"/>
  <c r="Z44" i="5" l="1"/>
  <c r="C35"/>
  <c r="Y35" s="1"/>
  <c r="D33" i="6"/>
  <c r="C33" i="5"/>
  <c r="Y33" s="1"/>
  <c r="Z33" i="6"/>
  <c r="W47"/>
  <c r="Z47" s="1"/>
  <c r="M47"/>
  <c r="O47" s="1"/>
  <c r="R47"/>
  <c r="S43"/>
  <c r="J43"/>
  <c r="J49" s="1"/>
  <c r="D43"/>
  <c r="D34"/>
  <c r="Z34" s="1"/>
  <c r="C33"/>
  <c r="X46"/>
  <c r="R46"/>
  <c r="M46"/>
  <c r="O46" s="1"/>
  <c r="S45"/>
  <c r="U45" s="1"/>
  <c r="Q44"/>
  <c r="N44" s="1"/>
  <c r="V43"/>
  <c r="P43"/>
  <c r="G43"/>
  <c r="G49" s="1"/>
  <c r="M45"/>
  <c r="O45" s="1"/>
  <c r="R45"/>
  <c r="R44"/>
  <c r="M44"/>
  <c r="X47"/>
  <c r="W43"/>
  <c r="Q43"/>
  <c r="F43"/>
  <c r="C35"/>
  <c r="X37"/>
  <c r="R37"/>
  <c r="M37"/>
  <c r="O37" s="1"/>
  <c r="F45"/>
  <c r="H45" s="1"/>
  <c r="W44"/>
  <c r="Z44" s="1"/>
  <c r="F44"/>
  <c r="H44" s="1"/>
  <c r="T43"/>
  <c r="T49" s="1"/>
  <c r="I43"/>
  <c r="O34"/>
  <c r="C34"/>
  <c r="X45"/>
  <c r="X44"/>
  <c r="C44"/>
  <c r="E44" s="1"/>
  <c r="Q47" i="5"/>
  <c r="N47" s="1"/>
  <c r="T43"/>
  <c r="T49" s="1"/>
  <c r="I43"/>
  <c r="C43"/>
  <c r="C34"/>
  <c r="V45"/>
  <c r="I45"/>
  <c r="K45" s="1"/>
  <c r="V44"/>
  <c r="S43"/>
  <c r="J43"/>
  <c r="J49" s="1"/>
  <c r="O33"/>
  <c r="E44"/>
  <c r="W47"/>
  <c r="Z47" s="1"/>
  <c r="F47"/>
  <c r="H47" s="1"/>
  <c r="C47"/>
  <c r="E47" s="1"/>
  <c r="R46"/>
  <c r="M46"/>
  <c r="O46" s="1"/>
  <c r="V43"/>
  <c r="P43"/>
  <c r="G43"/>
  <c r="G49" s="1"/>
  <c r="D35"/>
  <c r="D33"/>
  <c r="M47"/>
  <c r="O47" s="1"/>
  <c r="R47"/>
  <c r="V46"/>
  <c r="P45"/>
  <c r="P44"/>
  <c r="W43"/>
  <c r="Q43"/>
  <c r="F43"/>
  <c r="X37"/>
  <c r="R37"/>
  <c r="M37"/>
  <c r="O37" s="1"/>
  <c r="Z45"/>
  <c r="H44"/>
  <c r="V47" i="4"/>
  <c r="H47"/>
  <c r="Q46"/>
  <c r="N46" s="1"/>
  <c r="W43"/>
  <c r="Q43"/>
  <c r="F43"/>
  <c r="C35"/>
  <c r="X37"/>
  <c r="R37"/>
  <c r="M37"/>
  <c r="O37" s="1"/>
  <c r="R46"/>
  <c r="M46"/>
  <c r="O46" s="1"/>
  <c r="I46"/>
  <c r="K46" s="1"/>
  <c r="S45"/>
  <c r="U45" s="1"/>
  <c r="Q44"/>
  <c r="N44" s="1"/>
  <c r="V43"/>
  <c r="P43"/>
  <c r="G43"/>
  <c r="G49" s="1"/>
  <c r="R45"/>
  <c r="R44"/>
  <c r="M44"/>
  <c r="O44" s="1"/>
  <c r="P47"/>
  <c r="S43"/>
  <c r="J43"/>
  <c r="J49" s="1"/>
  <c r="D43"/>
  <c r="D49" s="1"/>
  <c r="D34"/>
  <c r="C33"/>
  <c r="E47"/>
  <c r="W46"/>
  <c r="Z46" s="1"/>
  <c r="F45"/>
  <c r="H45" s="1"/>
  <c r="W44"/>
  <c r="Z44" s="1"/>
  <c r="F44"/>
  <c r="H44" s="1"/>
  <c r="T43"/>
  <c r="T49" s="1"/>
  <c r="I43"/>
  <c r="O34"/>
  <c r="C44"/>
  <c r="E44" s="1"/>
  <c r="X45"/>
  <c r="O44" i="6" l="1"/>
  <c r="X44" i="4"/>
  <c r="Y44"/>
  <c r="M45"/>
  <c r="O45" s="1"/>
  <c r="C45" i="6"/>
  <c r="Y45" s="1"/>
  <c r="E34"/>
  <c r="Y34"/>
  <c r="I49"/>
  <c r="K49" s="1"/>
  <c r="K43"/>
  <c r="E35"/>
  <c r="Y35"/>
  <c r="Q49"/>
  <c r="N49" s="1"/>
  <c r="N43"/>
  <c r="C47"/>
  <c r="C43"/>
  <c r="C37"/>
  <c r="E33"/>
  <c r="Y33"/>
  <c r="Y44"/>
  <c r="C46"/>
  <c r="H43"/>
  <c r="F49"/>
  <c r="H49" s="1"/>
  <c r="W49"/>
  <c r="Z43"/>
  <c r="D45"/>
  <c r="P49"/>
  <c r="M43"/>
  <c r="O43" s="1"/>
  <c r="R43"/>
  <c r="V49"/>
  <c r="Y43"/>
  <c r="X43"/>
  <c r="U43"/>
  <c r="S49"/>
  <c r="U49" s="1"/>
  <c r="D46"/>
  <c r="Z46" s="1"/>
  <c r="D37"/>
  <c r="Z37" s="1"/>
  <c r="Q49" i="5"/>
  <c r="N49" s="1"/>
  <c r="N43"/>
  <c r="R44"/>
  <c r="M44"/>
  <c r="O44" s="1"/>
  <c r="M45"/>
  <c r="O45" s="1"/>
  <c r="R45"/>
  <c r="D46"/>
  <c r="D37"/>
  <c r="Z37" s="1"/>
  <c r="E33"/>
  <c r="Z33"/>
  <c r="G15" i="14"/>
  <c r="X44" i="5"/>
  <c r="Y44"/>
  <c r="Y47"/>
  <c r="H43"/>
  <c r="F49"/>
  <c r="H49" s="1"/>
  <c r="W49"/>
  <c r="C45"/>
  <c r="E45" s="1"/>
  <c r="X46"/>
  <c r="Y46"/>
  <c r="D43"/>
  <c r="D49" s="1"/>
  <c r="E35"/>
  <c r="Z35"/>
  <c r="P49"/>
  <c r="M43"/>
  <c r="O43" s="1"/>
  <c r="R43"/>
  <c r="V49"/>
  <c r="Y43"/>
  <c r="X43"/>
  <c r="U43"/>
  <c r="S49"/>
  <c r="U49" s="1"/>
  <c r="Y45"/>
  <c r="X45"/>
  <c r="X47"/>
  <c r="E34"/>
  <c r="C37"/>
  <c r="Y34"/>
  <c r="I49"/>
  <c r="K49" s="1"/>
  <c r="K43"/>
  <c r="I49" i="4"/>
  <c r="K49" s="1"/>
  <c r="K43"/>
  <c r="C43"/>
  <c r="C37"/>
  <c r="E33"/>
  <c r="Y33"/>
  <c r="E34"/>
  <c r="D37"/>
  <c r="Z37" s="1"/>
  <c r="Z34"/>
  <c r="P49"/>
  <c r="M43"/>
  <c r="R43"/>
  <c r="V49"/>
  <c r="Y43"/>
  <c r="X43"/>
  <c r="E35"/>
  <c r="Y35"/>
  <c r="Q49"/>
  <c r="N49" s="1"/>
  <c r="N43"/>
  <c r="C46"/>
  <c r="U43"/>
  <c r="S49"/>
  <c r="U49" s="1"/>
  <c r="X46"/>
  <c r="M47"/>
  <c r="O47" s="1"/>
  <c r="R47"/>
  <c r="C45"/>
  <c r="H43"/>
  <c r="F49"/>
  <c r="H49" s="1"/>
  <c r="W49"/>
  <c r="Z49" s="1"/>
  <c r="Z43"/>
  <c r="Y47"/>
  <c r="X47"/>
  <c r="R49" i="6" l="1"/>
  <c r="M49"/>
  <c r="O49" s="1"/>
  <c r="E45"/>
  <c r="Z45"/>
  <c r="E46"/>
  <c r="Y46"/>
  <c r="E37"/>
  <c r="Y37"/>
  <c r="E47"/>
  <c r="Y47"/>
  <c r="X49"/>
  <c r="D49"/>
  <c r="Z49" s="1"/>
  <c r="C49"/>
  <c r="E43"/>
  <c r="X49" i="5"/>
  <c r="Z43"/>
  <c r="C49"/>
  <c r="E49" s="1"/>
  <c r="Z46"/>
  <c r="E46"/>
  <c r="E37"/>
  <c r="Y37"/>
  <c r="R49"/>
  <c r="M49"/>
  <c r="O49" s="1"/>
  <c r="Z49"/>
  <c r="E43"/>
  <c r="E45" i="4"/>
  <c r="Y45"/>
  <c r="E46"/>
  <c r="Y46"/>
  <c r="O43"/>
  <c r="E37"/>
  <c r="Y37"/>
  <c r="X49"/>
  <c r="R49"/>
  <c r="M49"/>
  <c r="O49" s="1"/>
  <c r="C49"/>
  <c r="E49" s="1"/>
  <c r="E43"/>
  <c r="E49" i="6" l="1"/>
  <c r="Y49"/>
  <c r="Y49" i="5"/>
  <c r="Y49" i="4"/>
  <c r="F28" i="3" l="1"/>
  <c r="E28"/>
</calcChain>
</file>

<file path=xl/sharedStrings.xml><?xml version="1.0" encoding="utf-8"?>
<sst xmlns="http://schemas.openxmlformats.org/spreadsheetml/2006/main" count="1011" uniqueCount="191">
  <si>
    <t xml:space="preserve">TOTAL </t>
  </si>
  <si>
    <t>%</t>
  </si>
  <si>
    <t>NON</t>
  </si>
  <si>
    <t xml:space="preserve">CHANGE IN </t>
  </si>
  <si>
    <t>ROOM NIGHTS</t>
  </si>
  <si>
    <t>AVERAGE</t>
  </si>
  <si>
    <t>APRIL</t>
  </si>
  <si>
    <t>REGISTRATIONS</t>
  </si>
  <si>
    <t>CHANGE</t>
  </si>
  <si>
    <t>RESIDENTS</t>
  </si>
  <si>
    <t>OCCUPANCY</t>
  </si>
  <si>
    <t>OCCUPIED</t>
  </si>
  <si>
    <t>AVAILABLE</t>
  </si>
  <si>
    <t>GUEST</t>
  </si>
  <si>
    <t>LENGTH OF STAY</t>
  </si>
  <si>
    <t>2012/2011</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</si>
  <si>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</si>
  <si>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</si>
  <si>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</si>
  <si>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</si>
  <si>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</si>
  <si>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</si>
  <si>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</si>
  <si>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</si>
  <si>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</si>
  <si>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2011-REVISED</t>
  </si>
  <si>
    <t>FISCAL-2011-2012</t>
  </si>
  <si>
    <t>ROOMS NIGHT</t>
  </si>
  <si>
    <t>AS OF</t>
  </si>
  <si>
    <t>APRIL 2012</t>
  </si>
  <si>
    <t xml:space="preserve"> ALL HOTELS</t>
  </si>
  <si>
    <t xml:space="preserve">     METROPOLITAN TOTAL</t>
  </si>
  <si>
    <t xml:space="preserve">     NON-METRO AREA TOTAL</t>
  </si>
  <si>
    <t xml:space="preserve"> PARADORES</t>
  </si>
  <si>
    <t xml:space="preserve">     TOURIST HOTELS</t>
  </si>
  <si>
    <t xml:space="preserve">     COMMERCIAL HOTELS</t>
  </si>
  <si>
    <t>CALENDAR YEAR 2012</t>
  </si>
  <si>
    <t>(AS OF APRIL)</t>
  </si>
  <si>
    <t>REGISTRATIONS AND OCCUPANCY RATE</t>
  </si>
  <si>
    <t>FOR THE MONTH OF APRIL 2012</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</si>
  <si>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</si>
  <si>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</si>
  <si>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</si>
  <si>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</si>
  <si>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</si>
  <si>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</si>
  <si>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</si>
  <si>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</si>
  <si>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</si>
  <si>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</si>
  <si>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</si>
  <si>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</si>
  <si>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12/11</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</si>
  <si>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</si>
  <si>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</si>
  <si>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</si>
  <si>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</si>
  <si>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</si>
  <si>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</si>
  <si>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</si>
  <si>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</si>
  <si>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</si>
  <si>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</si>
  <si>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</si>
  <si>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</si>
  <si>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APRIL 2012</t>
  </si>
  <si>
    <t>BY REGION AS OF APRIL 2012</t>
  </si>
  <si>
    <t>1/ Metropolitan Region includes the following municipalities: Bayamón, Cataño, Guaynabo, San Juan and Carolina.</t>
  </si>
  <si>
    <t>2/ Includes Paradores.</t>
  </si>
  <si>
    <t>FISCAL YEAR 2011-2012</t>
  </si>
  <si>
    <t xml:space="preserve"> AS OF APRIL 2012</t>
  </si>
  <si>
    <t>CALENDAR YEAR 2011</t>
  </si>
  <si>
    <t>BY REGION - APRIL 2012</t>
  </si>
  <si>
    <t>Classification by</t>
  </si>
  <si>
    <t>Average Room Rate $</t>
  </si>
  <si>
    <t>CHANGE %</t>
  </si>
  <si>
    <t>Number of Rooms</t>
  </si>
  <si>
    <t>April 2012</t>
  </si>
  <si>
    <t>April 2011</t>
  </si>
  <si>
    <t>Metropolitan</t>
  </si>
  <si>
    <t>Grand Total</t>
  </si>
  <si>
    <t>BY AREA - APRIL 2012</t>
  </si>
  <si>
    <t>Area</t>
  </si>
  <si>
    <t>Metro</t>
  </si>
  <si>
    <t>Non Metro</t>
  </si>
  <si>
    <t>PARADORES - APRIL 2012</t>
  </si>
  <si>
    <t>FISCAL YEAR 2011-2012 P</t>
  </si>
  <si>
    <t>Class By Num of Rooms</t>
  </si>
  <si>
    <t>2011 Jul</t>
  </si>
  <si>
    <t>2011 Aug</t>
  </si>
  <si>
    <t>2011 Sep</t>
  </si>
  <si>
    <t>2011 Oct</t>
  </si>
  <si>
    <t>2011 Nov</t>
  </si>
  <si>
    <t>2011 Dec</t>
  </si>
  <si>
    <t>2012 Jan</t>
  </si>
  <si>
    <t>2012 Feb</t>
  </si>
  <si>
    <t>2012 Mar</t>
  </si>
  <si>
    <t>2012 Apr</t>
  </si>
  <si>
    <t>2012 May</t>
  </si>
  <si>
    <t>2012 Jun</t>
  </si>
  <si>
    <t>ARR $</t>
  </si>
  <si>
    <t>FISCAL YEAR 2010-2011 R</t>
  </si>
  <si>
    <t>2010 Jul</t>
  </si>
  <si>
    <t>2010 Aug</t>
  </si>
  <si>
    <t>2010 Sep</t>
  </si>
  <si>
    <t>2010 Oct</t>
  </si>
  <si>
    <t>2010 Nov</t>
  </si>
  <si>
    <t>2010 Dec</t>
  </si>
  <si>
    <t>2011 Jan</t>
  </si>
  <si>
    <t>2011 Feb</t>
  </si>
  <si>
    <t>2011 Mar</t>
  </si>
  <si>
    <t>2011 Apr</t>
  </si>
  <si>
    <t>2011 May</t>
  </si>
  <si>
    <t>2011 Jun</t>
  </si>
  <si>
    <t>PERCENTAGE CHANGE:  FISCAL YEAR 2011-2012 vs 2010-2011</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</si>
  <si>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</si>
  <si>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</si>
  <si>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</si>
  <si>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</si>
  <si>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</si>
  <si>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</si>
  <si>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</si>
  <si>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</si>
  <si>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</si>
  <si>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</si>
  <si>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</si>
  <si>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</si>
  <si>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</si>
  <si>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</si>
  <si>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</si>
  <si>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</si>
  <si>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</si>
  <si>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</si>
  <si>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</si>
  <si>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</si>
  <si>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</si>
  <si>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</si>
  <si>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</si>
  <si>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</si>
  <si>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2012 P</t>
  </si>
  <si>
    <t>2012 Jul</t>
  </si>
  <si>
    <t>2012 Aug</t>
  </si>
  <si>
    <t>2012 Sep</t>
  </si>
  <si>
    <t>2012 Oct</t>
  </si>
  <si>
    <t>2012 Nov</t>
  </si>
  <si>
    <t>2012 Dec</t>
  </si>
  <si>
    <t>CALENDAR YEAR 2011 R</t>
  </si>
  <si>
    <t>PERCENTAGE CHANGE:  CALENDAR YEAR 2012 vs 2011</t>
  </si>
  <si>
    <t>ADR $</t>
  </si>
  <si>
    <t>Jul</t>
  </si>
  <si>
    <t>PRTC MONTHLY STATISTICS REPORT</t>
  </si>
  <si>
    <t>REGISTRATION AND OCCUPANCY SURVEY DATA FOR ENDORSED LODGINGS*</t>
  </si>
  <si>
    <t>Occupancy %</t>
  </si>
  <si>
    <t>ARR$</t>
  </si>
  <si>
    <t>FISCAL YEAR 2012 VS. 2011</t>
  </si>
  <si>
    <t>Rooms Occupied</t>
  </si>
  <si>
    <t>Rooms Available</t>
  </si>
  <si>
    <t>* Sample includes 104 endorsed hotels and paradors representing over 12,500 rooms and over 95% of endorsed universe.</t>
  </si>
  <si>
    <t>PRTC - Registration and Occupancy %/ Average Room Rate (ARR$) Report Surveys</t>
  </si>
  <si>
    <t xml:space="preserve">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</si>
  <si>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</si>
  <si>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</si>
  <si>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</si>
  <si>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</si>
  <si>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</si>
  <si>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</si>
  <si>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</si>
  <si>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</si>
  <si>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</si>
  <si>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</si>
  <si>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</si>
  <si>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</si>
  <si>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</si>
  <si>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</si>
  <si>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cacobis@prtourism.com</t>
  </si>
  <si>
    <t>Fecha de publicación</t>
  </si>
  <si>
    <t>Fechas esperadas de publicación de próximos informes</t>
  </si>
  <si>
    <t>(1) Mensual</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</si>
  <si>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</si>
  <si>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</si>
  <si>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</si>
  <si>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</si>
  <si>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</si>
  <si>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</si>
  <si>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</si>
  <si>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</si>
  <si>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</si>
  <si>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</si>
  <si>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For the month of April 2012 the tourism activity keeps a promising performance vs. last year 2011.  The occupancy rate for the period reflects gains of 3.4% with 17,385 more rooms sold.  Total registrations where up by 5.3% from 201,127 in 2011 to 211,771 in 2012.  The Average Room Rate (ARR$) keeps a steady growth with a gain of 4.6% on the selling rate.  For the Fiscal Year 2012 room demand maintains its upward trend with 99,273 more units rented or 3.9% increase vs. 2011.  The (ARR$) for the fiscal period 2012 ended 4.7% ahead of 2011, closing at $123.95 vs. $118.37.  As for Paradores, the occupancy rate outperformed April 2011 by 15.4% or 1,243 additional rooms rented.  Total Registrations also experienced a slight rise of 0.6% from 10,420 in 2011 to 10,483 in 2012.</t>
  </si>
  <si>
    <t>8 de agosto de 2012, 10 de septiembre de 2012, 8 de octubre de 2012, 8 de noviembre de 2012, 10 de diciembre de 2012.</t>
  </si>
  <si>
    <t>3 de julio de 2012</t>
  </si>
</sst>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2">
    <font>
      <sz val="10"/>
      <name val="Arial"/>
    </font>
    <font>
      <sz val="11"/>
      <color theme="1"/>
      <name val="Calibri"/>
      <family val="2"/>
      <scheme val="minor"/>
    </font>
    <font>
      <sz val="11"/>
      <color theme="1"/>
      <name val="Calibri"/>
      <family val="2"/>
      <scheme val="minor"/>
    </font>
    <font>
      <b/>
      <sz val="11"/>
      <color theme="1"/>
      <name val="Calibri"/>
      <family val="2"/>
      <scheme val="minor"/>
    </font>
    <font>
      <sz val="20"/>
      <name val="Arial MT"/>
    </font>
    <font>
      <b/>
      <sz val="12"/>
      <color theme="0"/>
      <name val="Arial"/>
      <family val="2"/>
    </font>
    <font>
      <sz val="1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b/>
      <i/>
      <sz val="12"/>
      <color theme="0"/>
      <name val="Arial MT"/>
    </font>
    <font>
      <b/>
      <sz val="12"/>
      <color theme="0"/>
      <name val="Arial MT"/>
    </font>
    <font>
      <sz val="10"/>
      <name val="Arial"/>
      <family val="2"/>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b/>
      <sz val="14"/>
      <color theme="1"/>
      <name val="Calibri"/>
      <family val="2"/>
      <scheme val="minor"/>
    </font>
    <font>
      <b/>
      <sz val="12"/>
      <color theme="1"/>
      <name val="Calibri"/>
      <family val="2"/>
      <scheme val="minor"/>
    </font>
    <font>
      <b/>
      <sz val="10"/>
      <color theme="1"/>
      <name val="Arial"/>
      <family val="2"/>
    </font>
    <font>
      <b/>
      <sz val="11"/>
      <color rgb="FF92D050"/>
      <name val="Calibri"/>
      <family val="2"/>
      <scheme val="minor"/>
    </font>
    <font>
      <sz val="10"/>
      <color theme="1"/>
      <name val="Arial"/>
      <family val="2"/>
    </font>
    <font>
      <b/>
      <sz val="10"/>
      <color theme="7" tint="0.39997558519241921"/>
      <name val="Arial"/>
      <family val="2"/>
    </font>
    <font>
      <b/>
      <sz val="9"/>
      <color theme="1"/>
      <name val="Calibri"/>
      <family val="2"/>
      <scheme val="minor"/>
    </font>
    <font>
      <sz val="8"/>
      <color theme="1"/>
      <name val="Calibri"/>
      <family val="2"/>
      <scheme val="minor"/>
    </font>
    <font>
      <b/>
      <sz val="10"/>
      <color theme="1"/>
      <name val="Calibri"/>
      <family val="2"/>
      <scheme val="minor"/>
    </font>
    <font>
      <sz val="9"/>
      <name val="Arial"/>
      <family val="2"/>
    </font>
    <font>
      <sz val="9"/>
      <name val="Arial Black"/>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u/>
      <sz val="10"/>
      <color indexed="12"/>
      <name val="Calibri"/>
      <family val="2"/>
      <scheme val="minor"/>
    </font>
    <font>
      <sz val="11"/>
      <name val="Calibri"/>
      <family val="2"/>
    </font>
    <font>
      <sz val="10"/>
      <name val="Calibri"/>
      <family val="2"/>
    </font>
    <font>
      <b/>
      <sz val="10"/>
      <name val="Calibri"/>
      <family val="2"/>
    </font>
    <font>
      <u/>
      <sz val="10"/>
      <name val="Calibri"/>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9">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double">
        <color indexed="64"/>
      </left>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right style="dotted">
        <color indexed="64"/>
      </right>
      <top style="medium">
        <color indexed="64"/>
      </top>
      <bottom/>
      <diagonal/>
    </border>
    <border>
      <left/>
      <right style="dash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right style="dotted">
        <color indexed="64"/>
      </right>
      <top/>
      <bottom/>
      <diagonal/>
    </border>
    <border>
      <left/>
      <right style="dashed">
        <color indexed="64"/>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right style="dotted">
        <color indexed="64"/>
      </right>
      <top/>
      <bottom style="thick">
        <color indexed="64"/>
      </bottom>
      <diagonal/>
    </border>
    <border>
      <left/>
      <right style="dashed">
        <color indexed="64"/>
      </right>
      <top/>
      <bottom style="thick">
        <color indexed="64"/>
      </bottom>
      <diagonal/>
    </border>
    <border>
      <left style="medium">
        <color indexed="8"/>
      </left>
      <right style="thin">
        <color indexed="8"/>
      </right>
      <top style="thin">
        <color indexed="8"/>
      </top>
      <bottom/>
      <diagonal/>
    </border>
    <border>
      <left/>
      <right style="dotted">
        <color indexed="64"/>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right style="dotted">
        <color indexed="64"/>
      </right>
      <top/>
      <bottom style="medium">
        <color indexed="8"/>
      </bottom>
      <diagonal/>
    </border>
    <border>
      <left style="medium">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style="thin">
        <color indexed="64"/>
      </left>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22"/>
      </left>
      <right style="medium">
        <color indexed="8"/>
      </right>
      <top style="medium">
        <color indexed="64"/>
      </top>
      <bottom style="medium">
        <color indexed="64"/>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s>
  <cellStyleXfs count="10">
    <xf numFmtId="0" fontId="0" fillId="0" borderId="0"/>
    <xf numFmtId="164" fontId="4" fillId="0" borderId="0"/>
    <xf numFmtId="0" fontId="17" fillId="0" borderId="0"/>
    <xf numFmtId="0" fontId="17" fillId="0" borderId="0"/>
    <xf numFmtId="43" fontId="2" fillId="0" borderId="0" applyFont="0" applyFill="0" applyBorder="0" applyAlignment="0" applyProtection="0"/>
    <xf numFmtId="9" fontId="2" fillId="0" borderId="0" applyFont="0" applyFill="0" applyBorder="0" applyAlignment="0" applyProtection="0"/>
    <xf numFmtId="0" fontId="6" fillId="0" borderId="0"/>
    <xf numFmtId="0" fontId="66"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1100">
    <xf numFmtId="0" fontId="0" fillId="0" borderId="0" xfId="0"/>
    <xf numFmtId="164" fontId="5" fillId="2" borderId="1" xfId="1" applyFont="1" applyFill="1" applyBorder="1"/>
    <xf numFmtId="164" fontId="5" fillId="2" borderId="2" xfId="1" applyFont="1" applyFill="1" applyBorder="1" applyAlignment="1">
      <alignment horizontal="centerContinuous"/>
    </xf>
    <xf numFmtId="37" fontId="5" fillId="2" borderId="3" xfId="1" applyNumberFormat="1" applyFont="1" applyFill="1" applyBorder="1" applyAlignment="1" applyProtection="1">
      <alignment horizontal="center"/>
    </xf>
    <xf numFmtId="37" fontId="5" fillId="2" borderId="2" xfId="1" applyNumberFormat="1" applyFont="1" applyFill="1" applyBorder="1" applyAlignment="1" applyProtection="1">
      <alignment horizontal="centerContinuous"/>
    </xf>
    <xf numFmtId="164" fontId="5" fillId="2" borderId="2" xfId="1" applyFont="1" applyFill="1" applyBorder="1"/>
    <xf numFmtId="37" fontId="5" fillId="2" borderId="4" xfId="1" applyNumberFormat="1" applyFont="1" applyFill="1" applyBorder="1" applyAlignment="1" applyProtection="1">
      <alignment horizontal="center"/>
    </xf>
    <xf numFmtId="164" fontId="5" fillId="2" borderId="5" xfId="1" applyFont="1" applyFill="1" applyBorder="1"/>
    <xf numFmtId="165" fontId="5" fillId="2" borderId="3" xfId="1" applyNumberFormat="1" applyFont="1" applyFill="1" applyBorder="1" applyAlignment="1">
      <alignment horizontal="centerContinuous"/>
    </xf>
    <xf numFmtId="164" fontId="5" fillId="2" borderId="3" xfId="1" applyFont="1" applyFill="1" applyBorder="1"/>
    <xf numFmtId="164" fontId="5" fillId="2" borderId="4" xfId="1" applyFont="1" applyFill="1" applyBorder="1" applyAlignment="1">
      <alignment horizontal="centerContinuous"/>
    </xf>
    <xf numFmtId="0" fontId="7" fillId="0" borderId="0" xfId="0" applyFont="1" applyFill="1"/>
    <xf numFmtId="0" fontId="8" fillId="2" borderId="6" xfId="1" applyNumberFormat="1" applyFont="1" applyFill="1" applyBorder="1" applyAlignment="1">
      <alignment horizontal="center"/>
    </xf>
    <xf numFmtId="164" fontId="5" fillId="2" borderId="0" xfId="1" applyFont="1" applyFill="1" applyBorder="1" applyAlignment="1">
      <alignment horizontal="centerContinuous"/>
    </xf>
    <xf numFmtId="164" fontId="5" fillId="2" borderId="7" xfId="1" applyFont="1" applyFill="1" applyBorder="1" applyAlignment="1" applyProtection="1">
      <alignment horizontal="center"/>
    </xf>
    <xf numFmtId="37" fontId="5" fillId="2" borderId="0" xfId="1" applyNumberFormat="1" applyFont="1" applyFill="1" applyBorder="1" applyAlignment="1" applyProtection="1">
      <alignment horizontal="centerContinuous"/>
    </xf>
    <xf numFmtId="164" fontId="5" fillId="2" borderId="8" xfId="1" applyFont="1" applyFill="1" applyBorder="1" applyAlignment="1" applyProtection="1">
      <alignment horizontal="center"/>
    </xf>
    <xf numFmtId="164" fontId="5" fillId="2" borderId="9" xfId="1" applyFont="1" applyFill="1" applyBorder="1" applyAlignment="1">
      <alignment horizontal="centerContinuous"/>
    </xf>
    <xf numFmtId="165" fontId="5" fillId="2" borderId="7" xfId="1" applyNumberFormat="1" applyFont="1" applyFill="1" applyBorder="1" applyAlignment="1" applyProtection="1">
      <alignment horizontal="center"/>
    </xf>
    <xf numFmtId="166" fontId="5" fillId="2" borderId="0" xfId="1" applyNumberFormat="1" applyFont="1" applyFill="1" applyBorder="1" applyAlignment="1" applyProtection="1">
      <alignment horizontal="centerContinuous"/>
    </xf>
    <xf numFmtId="164" fontId="5" fillId="2" borderId="7" xfId="1" applyFont="1" applyFill="1" applyBorder="1" applyAlignment="1">
      <alignment horizontal="centerContinuous"/>
    </xf>
    <xf numFmtId="164" fontId="5" fillId="2" borderId="8" xfId="1" applyFont="1" applyFill="1" applyBorder="1" applyAlignment="1">
      <alignment horizontal="centerContinuous"/>
    </xf>
    <xf numFmtId="167" fontId="5" fillId="2" borderId="10" xfId="1" applyNumberFormat="1" applyFont="1" applyFill="1" applyBorder="1"/>
    <xf numFmtId="17" fontId="5" fillId="2" borderId="11" xfId="1" applyNumberFormat="1" applyFont="1" applyFill="1" applyBorder="1" applyAlignment="1" applyProtection="1">
      <alignment horizontal="center"/>
    </xf>
    <xf numFmtId="167" fontId="5" fillId="2" borderId="12" xfId="1" applyNumberFormat="1" applyFont="1" applyFill="1" applyBorder="1" applyAlignment="1">
      <alignment horizontal="center"/>
    </xf>
    <xf numFmtId="167" fontId="5" fillId="2" borderId="11" xfId="1" applyNumberFormat="1" applyFont="1" applyFill="1" applyBorder="1" applyAlignment="1">
      <alignment horizontal="center"/>
    </xf>
    <xf numFmtId="17" fontId="5" fillId="2" borderId="13" xfId="1" applyNumberFormat="1" applyFont="1" applyFill="1" applyBorder="1" applyAlignment="1" applyProtection="1">
      <alignment horizontal="center"/>
    </xf>
    <xf numFmtId="17" fontId="5" fillId="2" borderId="14" xfId="1" applyNumberFormat="1" applyFont="1" applyFill="1" applyBorder="1" applyAlignment="1" applyProtection="1">
      <alignment horizontal="center"/>
    </xf>
    <xf numFmtId="17" fontId="5" fillId="2" borderId="15" xfId="1" applyNumberFormat="1" applyFont="1" applyFill="1" applyBorder="1" applyAlignment="1" applyProtection="1">
      <alignment horizontal="center"/>
    </xf>
    <xf numFmtId="164" fontId="7" fillId="0" borderId="16" xfId="1" applyFont="1" applyFill="1" applyBorder="1"/>
    <xf numFmtId="164" fontId="7" fillId="0" borderId="17" xfId="1" applyFont="1" applyFill="1" applyBorder="1"/>
    <xf numFmtId="164" fontId="7" fillId="0" borderId="18" xfId="1" applyFont="1" applyFill="1" applyBorder="1"/>
    <xf numFmtId="37" fontId="7" fillId="0" borderId="17" xfId="1" applyNumberFormat="1" applyFont="1" applyFill="1" applyBorder="1" applyProtection="1"/>
    <xf numFmtId="164" fontId="7" fillId="0" borderId="19" xfId="1" applyFont="1" applyFill="1" applyBorder="1"/>
    <xf numFmtId="164" fontId="7" fillId="0" borderId="20" xfId="1" applyFont="1" applyFill="1" applyBorder="1"/>
    <xf numFmtId="165" fontId="7" fillId="0" borderId="18" xfId="1" applyNumberFormat="1" applyFont="1" applyFill="1" applyBorder="1"/>
    <xf numFmtId="0" fontId="7" fillId="0" borderId="0" xfId="0" applyFont="1"/>
    <xf numFmtId="164" fontId="7" fillId="0" borderId="21" xfId="1" applyFont="1" applyFill="1" applyBorder="1"/>
    <xf numFmtId="164" fontId="7" fillId="0" borderId="0" xfId="1" applyFont="1" applyFill="1" applyBorder="1"/>
    <xf numFmtId="164" fontId="7" fillId="0" borderId="7" xfId="1" applyFont="1" applyFill="1" applyBorder="1"/>
    <xf numFmtId="37" fontId="7" fillId="0" borderId="0" xfId="1" applyNumberFormat="1" applyFont="1" applyFill="1" applyBorder="1" applyProtection="1"/>
    <xf numFmtId="164" fontId="7" fillId="0" borderId="7" xfId="1" applyFont="1" applyFill="1" applyBorder="1" applyAlignment="1">
      <alignment horizontal="right"/>
    </xf>
    <xf numFmtId="164" fontId="7" fillId="0" borderId="8" xfId="1" applyFont="1" applyFill="1" applyBorder="1"/>
    <xf numFmtId="164" fontId="7" fillId="0" borderId="9" xfId="1" applyFont="1" applyFill="1" applyBorder="1"/>
    <xf numFmtId="165" fontId="7" fillId="0" borderId="7" xfId="1" applyNumberFormat="1" applyFont="1" applyFill="1" applyBorder="1"/>
    <xf numFmtId="164" fontId="9" fillId="0" borderId="21"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21" xfId="1" applyFont="1" applyFill="1" applyBorder="1" applyAlignment="1">
      <alignment horizontal="center"/>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4" fontId="10" fillId="0" borderId="7" xfId="1" applyFont="1" applyFill="1" applyBorder="1" applyAlignment="1">
      <alignment horizontal="center"/>
    </xf>
    <xf numFmtId="0" fontId="10" fillId="0" borderId="0" xfId="0" applyFont="1"/>
    <xf numFmtId="164" fontId="10" fillId="0" borderId="21" xfId="1" applyFont="1" applyFill="1" applyBorder="1" applyAlignment="1">
      <alignment horizontal="left"/>
    </xf>
    <xf numFmtId="164" fontId="11" fillId="0" borderId="21" xfId="1" applyFont="1" applyFill="1" applyBorder="1" applyAlignment="1">
      <alignment horizontal="left"/>
    </xf>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0" fontId="11" fillId="0" borderId="0" xfId="0" applyFont="1"/>
    <xf numFmtId="164" fontId="11" fillId="0" borderId="7" xfId="1" applyFont="1" applyFill="1" applyBorder="1" applyAlignment="1">
      <alignment horizontal="center"/>
    </xf>
    <xf numFmtId="164" fontId="7" fillId="0" borderId="21" xfId="1" applyFont="1" applyFill="1" applyBorder="1" applyAlignment="1">
      <alignment horizontal="righ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164" fontId="7" fillId="3" borderId="21" xfId="1" applyFont="1" applyFill="1" applyBorder="1" applyAlignment="1">
      <alignment horizontal="right"/>
    </xf>
    <xf numFmtId="37" fontId="7" fillId="3" borderId="0" xfId="1" applyNumberFormat="1" applyFont="1" applyFill="1" applyBorder="1" applyAlignment="1" applyProtection="1">
      <alignment horizontal="center"/>
    </xf>
    <xf numFmtId="166" fontId="7" fillId="3" borderId="7" xfId="1" applyNumberFormat="1" applyFont="1" applyFill="1" applyBorder="1" applyAlignment="1" applyProtection="1">
      <alignment horizontal="center"/>
    </xf>
    <xf numFmtId="166" fontId="7" fillId="3" borderId="8" xfId="1" applyNumberFormat="1" applyFont="1" applyFill="1" applyBorder="1" applyAlignment="1" applyProtection="1">
      <alignment horizontal="center"/>
    </xf>
    <xf numFmtId="166" fontId="7" fillId="3" borderId="9" xfId="1" applyNumberFormat="1" applyFont="1" applyFill="1" applyBorder="1" applyAlignment="1" applyProtection="1">
      <alignment horizontal="center"/>
    </xf>
    <xf numFmtId="166" fontId="7" fillId="3" borderId="0" xfId="1" applyNumberFormat="1" applyFont="1" applyFill="1" applyBorder="1" applyAlignment="1" applyProtection="1">
      <alignment horizontal="center"/>
    </xf>
    <xf numFmtId="37" fontId="7" fillId="3" borderId="7" xfId="1" applyNumberFormat="1" applyFont="1" applyFill="1" applyBorder="1" applyAlignment="1" applyProtection="1">
      <alignment horizontal="center"/>
    </xf>
    <xf numFmtId="168" fontId="7" fillId="3" borderId="0" xfId="1" applyNumberFormat="1" applyFont="1" applyFill="1" applyBorder="1" applyAlignment="1" applyProtection="1">
      <alignment horizontal="center"/>
    </xf>
    <xf numFmtId="168" fontId="7" fillId="3" borderId="7" xfId="1" applyNumberFormat="1" applyFont="1" applyFill="1" applyBorder="1" applyAlignment="1" applyProtection="1">
      <alignment horizontal="center"/>
    </xf>
    <xf numFmtId="0" fontId="7" fillId="0" borderId="0" xfId="0" applyFont="1" applyBorder="1"/>
    <xf numFmtId="164" fontId="12" fillId="0" borderId="2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8"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7" xfId="1" applyNumberFormat="1" applyFont="1" applyFill="1" applyBorder="1" applyAlignment="1" applyProtection="1">
      <alignment horizontal="center"/>
    </xf>
    <xf numFmtId="164" fontId="12" fillId="0" borderId="21" xfId="1" applyFont="1" applyFill="1" applyBorder="1" applyAlignment="1">
      <alignment horizontal="left"/>
    </xf>
    <xf numFmtId="0" fontId="12" fillId="0" borderId="0" xfId="0" applyFont="1"/>
    <xf numFmtId="164" fontId="7" fillId="0" borderId="0" xfId="1" applyFont="1" applyFill="1" applyBorder="1" applyAlignment="1">
      <alignment horizontal="center"/>
    </xf>
    <xf numFmtId="164" fontId="13" fillId="0" borderId="21" xfId="1" applyFont="1" applyFill="1" applyBorder="1"/>
    <xf numFmtId="37" fontId="13" fillId="0" borderId="0" xfId="1" applyNumberFormat="1" applyFont="1" applyFill="1" applyBorder="1" applyAlignment="1" applyProtection="1">
      <alignment horizontal="center"/>
    </xf>
    <xf numFmtId="166" fontId="13" fillId="0" borderId="7" xfId="1" applyNumberFormat="1" applyFont="1" applyFill="1" applyBorder="1" applyAlignment="1" applyProtection="1">
      <alignment horizontal="center"/>
    </xf>
    <xf numFmtId="166" fontId="13" fillId="0" borderId="8" xfId="1" applyNumberFormat="1" applyFont="1" applyFill="1" applyBorder="1" applyAlignment="1" applyProtection="1">
      <alignment horizontal="center"/>
    </xf>
    <xf numFmtId="166" fontId="13" fillId="0" borderId="9" xfId="1" applyNumberFormat="1" applyFont="1" applyFill="1" applyBorder="1" applyAlignment="1" applyProtection="1">
      <alignment horizontal="center"/>
    </xf>
    <xf numFmtId="166" fontId="13" fillId="0" borderId="0" xfId="1" applyNumberFormat="1" applyFont="1" applyFill="1" applyBorder="1" applyAlignment="1" applyProtection="1">
      <alignment horizontal="center"/>
    </xf>
    <xf numFmtId="37" fontId="13" fillId="0" borderId="7" xfId="1" applyNumberFormat="1" applyFont="1" applyFill="1" applyBorder="1" applyAlignment="1" applyProtection="1">
      <alignment horizontal="center"/>
    </xf>
    <xf numFmtId="168" fontId="13" fillId="0" borderId="0" xfId="1" applyNumberFormat="1" applyFont="1" applyFill="1" applyBorder="1" applyAlignment="1" applyProtection="1">
      <alignment horizontal="center"/>
    </xf>
    <xf numFmtId="168" fontId="13" fillId="0" borderId="7" xfId="1" applyNumberFormat="1" applyFont="1" applyFill="1" applyBorder="1" applyAlignment="1" applyProtection="1">
      <alignment horizontal="center"/>
    </xf>
    <xf numFmtId="164" fontId="7" fillId="0" borderId="22" xfId="1" applyFont="1" applyFill="1" applyBorder="1"/>
    <xf numFmtId="164" fontId="7" fillId="0" borderId="23" xfId="1" applyFont="1" applyFill="1" applyBorder="1"/>
    <xf numFmtId="37" fontId="7" fillId="0" borderId="23" xfId="1" applyNumberFormat="1" applyFont="1" applyFill="1" applyBorder="1" applyProtection="1"/>
    <xf numFmtId="166" fontId="7" fillId="0" borderId="24" xfId="1" applyNumberFormat="1" applyFont="1" applyFill="1" applyBorder="1" applyProtection="1"/>
    <xf numFmtId="166" fontId="7" fillId="0" borderId="24" xfId="1" applyNumberFormat="1" applyFont="1" applyFill="1" applyBorder="1" applyAlignment="1" applyProtection="1">
      <alignment horizontal="right"/>
    </xf>
    <xf numFmtId="166" fontId="7" fillId="0" borderId="23" xfId="1" applyNumberFormat="1" applyFont="1" applyFill="1" applyBorder="1" applyProtection="1"/>
    <xf numFmtId="166" fontId="7" fillId="0" borderId="25" xfId="1" applyNumberFormat="1" applyFont="1" applyFill="1" applyBorder="1" applyProtection="1"/>
    <xf numFmtId="164" fontId="7" fillId="0" borderId="26" xfId="1" applyFont="1" applyFill="1" applyBorder="1"/>
    <xf numFmtId="165" fontId="7" fillId="0" borderId="24" xfId="1" applyNumberFormat="1" applyFont="1" applyFill="1" applyBorder="1" applyAlignment="1" applyProtection="1">
      <alignment horizontal="center"/>
    </xf>
    <xf numFmtId="37" fontId="7" fillId="0" borderId="24" xfId="1" applyNumberFormat="1" applyFont="1" applyFill="1" applyBorder="1" applyProtection="1"/>
    <xf numFmtId="37" fontId="7" fillId="0" borderId="23" xfId="1" applyNumberFormat="1" applyFont="1" applyFill="1" applyBorder="1" applyAlignment="1" applyProtection="1">
      <alignment horizontal="center"/>
    </xf>
    <xf numFmtId="168" fontId="7" fillId="0" borderId="24" xfId="1" applyNumberFormat="1" applyFont="1" applyFill="1" applyBorder="1" applyAlignment="1" applyProtection="1">
      <alignment horizontal="center"/>
    </xf>
    <xf numFmtId="0" fontId="14" fillId="0" borderId="0" xfId="0" applyFont="1"/>
    <xf numFmtId="165" fontId="7" fillId="0" borderId="0" xfId="0" applyNumberFormat="1" applyFont="1"/>
    <xf numFmtId="0" fontId="12" fillId="0" borderId="0" xfId="0" applyFont="1" applyBorder="1"/>
    <xf numFmtId="0" fontId="7" fillId="0" borderId="27" xfId="0" applyFont="1" applyBorder="1"/>
    <xf numFmtId="164" fontId="15" fillId="2" borderId="28" xfId="1" applyFont="1" applyFill="1" applyBorder="1" applyAlignment="1">
      <alignment horizontal="center"/>
    </xf>
    <xf numFmtId="164" fontId="16" fillId="2" borderId="29" xfId="1" applyFont="1" applyFill="1" applyBorder="1" applyAlignment="1">
      <alignment horizontal="centerContinuous"/>
    </xf>
    <xf numFmtId="37" fontId="16" fillId="2" borderId="30" xfId="1" applyNumberFormat="1" applyFont="1" applyFill="1" applyBorder="1" applyAlignment="1" applyProtection="1">
      <alignment horizontal="center"/>
    </xf>
    <xf numFmtId="37" fontId="16" fillId="2" borderId="29" xfId="1" applyNumberFormat="1" applyFont="1" applyFill="1" applyBorder="1" applyAlignment="1" applyProtection="1">
      <alignment horizontal="centerContinuous"/>
    </xf>
    <xf numFmtId="37" fontId="16" fillId="2" borderId="31" xfId="1" applyNumberFormat="1" applyFont="1" applyFill="1" applyBorder="1" applyAlignment="1" applyProtection="1">
      <alignment horizontal="center"/>
    </xf>
    <xf numFmtId="164" fontId="16" fillId="2" borderId="29" xfId="1" applyFont="1" applyFill="1" applyBorder="1"/>
    <xf numFmtId="37" fontId="16" fillId="2" borderId="32" xfId="1" applyNumberFormat="1" applyFont="1" applyFill="1" applyBorder="1" applyAlignment="1" applyProtection="1">
      <alignment horizontal="center"/>
    </xf>
    <xf numFmtId="164" fontId="16" fillId="2" borderId="33" xfId="1" applyFont="1" applyFill="1" applyBorder="1"/>
    <xf numFmtId="169" fontId="16" fillId="2" borderId="34" xfId="1" applyNumberFormat="1" applyFont="1" applyFill="1" applyBorder="1" applyAlignment="1">
      <alignment horizontal="centerContinuous"/>
    </xf>
    <xf numFmtId="37" fontId="16" fillId="2" borderId="34" xfId="1" applyNumberFormat="1" applyFont="1" applyFill="1" applyBorder="1" applyAlignment="1" applyProtection="1">
      <alignment horizontal="center"/>
    </xf>
    <xf numFmtId="164" fontId="16" fillId="2" borderId="34" xfId="1" applyFont="1" applyFill="1" applyBorder="1"/>
    <xf numFmtId="164" fontId="16" fillId="2" borderId="35" xfId="1" applyFont="1" applyFill="1" applyBorder="1" applyAlignment="1">
      <alignment horizontal="centerContinuous"/>
    </xf>
    <xf numFmtId="0" fontId="18" fillId="0" borderId="0" xfId="2" applyFont="1"/>
    <xf numFmtId="0" fontId="16" fillId="2" borderId="36" xfId="1" applyNumberFormat="1" applyFont="1" applyFill="1" applyBorder="1" applyAlignment="1">
      <alignment horizontal="center"/>
    </xf>
    <xf numFmtId="164" fontId="16" fillId="2" borderId="0" xfId="1" applyFont="1" applyFill="1" applyBorder="1" applyAlignment="1">
      <alignment horizontal="centerContinuous"/>
    </xf>
    <xf numFmtId="164" fontId="16" fillId="2" borderId="37" xfId="1" applyFont="1" applyFill="1" applyBorder="1" applyAlignment="1" applyProtection="1">
      <alignment horizontal="center"/>
    </xf>
    <xf numFmtId="37" fontId="16" fillId="2" borderId="0" xfId="1" applyNumberFormat="1" applyFont="1" applyFill="1" applyBorder="1" applyAlignment="1" applyProtection="1">
      <alignment horizontal="centerContinuous"/>
    </xf>
    <xf numFmtId="164" fontId="16" fillId="2" borderId="38" xfId="1" applyFont="1" applyFill="1" applyBorder="1" applyAlignment="1" applyProtection="1">
      <alignment horizontal="center"/>
    </xf>
    <xf numFmtId="164" fontId="16" fillId="2" borderId="8" xfId="1" applyFont="1" applyFill="1" applyBorder="1" applyAlignment="1" applyProtection="1">
      <alignment horizontal="center"/>
    </xf>
    <xf numFmtId="164" fontId="16" fillId="2" borderId="39" xfId="1" applyFont="1" applyFill="1" applyBorder="1" applyAlignment="1">
      <alignment horizontal="centerContinuous"/>
    </xf>
    <xf numFmtId="169" fontId="16" fillId="2" borderId="7" xfId="1" applyNumberFormat="1" applyFont="1" applyFill="1" applyBorder="1" applyAlignment="1" applyProtection="1">
      <alignment horizontal="center"/>
    </xf>
    <xf numFmtId="166" fontId="16" fillId="2" borderId="0" xfId="1" applyNumberFormat="1" applyFont="1" applyFill="1" applyBorder="1" applyAlignment="1" applyProtection="1">
      <alignment horizontal="centerContinuous"/>
    </xf>
    <xf numFmtId="164" fontId="16" fillId="2" borderId="7" xfId="1" applyFont="1" applyFill="1" applyBorder="1" applyAlignment="1" applyProtection="1">
      <alignment horizontal="center"/>
    </xf>
    <xf numFmtId="164" fontId="16" fillId="2" borderId="7" xfId="1" applyFont="1" applyFill="1" applyBorder="1" applyAlignment="1">
      <alignment horizontal="centerContinuous"/>
    </xf>
    <xf numFmtId="164" fontId="16" fillId="2" borderId="40" xfId="1" applyFont="1" applyFill="1" applyBorder="1" applyAlignment="1">
      <alignment horizontal="centerContinuous"/>
    </xf>
    <xf numFmtId="49" fontId="15" fillId="2" borderId="41" xfId="1" applyNumberFormat="1" applyFont="1" applyFill="1" applyBorder="1" applyAlignment="1">
      <alignment horizontal="center"/>
    </xf>
    <xf numFmtId="0" fontId="16" fillId="2" borderId="11" xfId="1" applyNumberFormat="1" applyFont="1" applyFill="1" applyBorder="1" applyAlignment="1" applyProtection="1">
      <alignment horizontal="center"/>
    </xf>
    <xf numFmtId="0" fontId="16" fillId="2" borderId="42" xfId="1" applyNumberFormat="1" applyFont="1" applyFill="1" applyBorder="1"/>
    <xf numFmtId="0" fontId="16" fillId="2" borderId="43" xfId="1" applyNumberFormat="1" applyFont="1" applyFill="1" applyBorder="1"/>
    <xf numFmtId="0" fontId="16" fillId="2" borderId="15" xfId="1" applyNumberFormat="1" applyFont="1" applyFill="1" applyBorder="1"/>
    <xf numFmtId="169" fontId="16" fillId="2" borderId="12" xfId="1" applyNumberFormat="1" applyFont="1" applyFill="1" applyBorder="1" applyAlignment="1">
      <alignment horizontal="center"/>
    </xf>
    <xf numFmtId="0" fontId="16" fillId="2" borderId="43" xfId="1" applyNumberFormat="1" applyFont="1" applyFill="1" applyBorder="1" applyAlignment="1">
      <alignment horizontal="center"/>
    </xf>
    <xf numFmtId="0" fontId="16" fillId="2" borderId="12" xfId="1" applyNumberFormat="1" applyFont="1" applyFill="1" applyBorder="1"/>
    <xf numFmtId="0" fontId="16" fillId="2" borderId="12" xfId="1" applyNumberFormat="1" applyFont="1" applyFill="1" applyBorder="1" applyAlignment="1" applyProtection="1">
      <alignment horizontal="center"/>
    </xf>
    <xf numFmtId="0" fontId="16" fillId="2" borderId="15" xfId="1" applyNumberFormat="1" applyFont="1" applyFill="1" applyBorder="1" applyAlignment="1" applyProtection="1">
      <alignment horizontal="center"/>
    </xf>
    <xf numFmtId="0" fontId="18" fillId="0" borderId="0" xfId="2" applyNumberFormat="1" applyFont="1"/>
    <xf numFmtId="164" fontId="19" fillId="0" borderId="44" xfId="1" applyFont="1" applyFill="1" applyBorder="1"/>
    <xf numFmtId="164" fontId="19" fillId="0" borderId="17" xfId="1" applyFont="1" applyFill="1" applyBorder="1"/>
    <xf numFmtId="164" fontId="19" fillId="0" borderId="45" xfId="1" applyFont="1" applyFill="1" applyBorder="1"/>
    <xf numFmtId="37" fontId="19" fillId="0" borderId="17" xfId="1" applyNumberFormat="1" applyFont="1" applyFill="1" applyBorder="1" applyProtection="1"/>
    <xf numFmtId="164" fontId="19" fillId="0" borderId="8" xfId="1" applyFont="1" applyFill="1" applyBorder="1"/>
    <xf numFmtId="164" fontId="19" fillId="0" borderId="39" xfId="1" applyFont="1" applyFill="1" applyBorder="1"/>
    <xf numFmtId="169" fontId="19" fillId="0" borderId="18" xfId="1" applyNumberFormat="1" applyFont="1" applyFill="1" applyBorder="1"/>
    <xf numFmtId="164" fontId="19" fillId="0" borderId="18" xfId="1" applyFont="1" applyFill="1" applyBorder="1"/>
    <xf numFmtId="164" fontId="19" fillId="0" borderId="7" xfId="1" applyFont="1" applyFill="1" applyBorder="1"/>
    <xf numFmtId="164" fontId="19" fillId="0" borderId="46" xfId="1" applyFont="1" applyFill="1" applyBorder="1"/>
    <xf numFmtId="0" fontId="20" fillId="0" borderId="0" xfId="2" applyFont="1"/>
    <xf numFmtId="164" fontId="19" fillId="0" borderId="47" xfId="1" applyFont="1" applyFill="1" applyBorder="1"/>
    <xf numFmtId="164" fontId="19" fillId="0" borderId="0" xfId="1" applyFont="1" applyFill="1" applyBorder="1"/>
    <xf numFmtId="164" fontId="19" fillId="0" borderId="37" xfId="1" applyFont="1" applyFill="1" applyBorder="1"/>
    <xf numFmtId="37" fontId="19" fillId="0" borderId="0" xfId="1" applyNumberFormat="1" applyFont="1" applyFill="1" applyBorder="1" applyProtection="1"/>
    <xf numFmtId="164" fontId="19" fillId="0" borderId="37" xfId="1" applyFont="1" applyFill="1" applyBorder="1" applyAlignment="1">
      <alignment horizontal="right"/>
    </xf>
    <xf numFmtId="169" fontId="19" fillId="0" borderId="7" xfId="1" applyNumberFormat="1" applyFont="1" applyFill="1" applyBorder="1"/>
    <xf numFmtId="164" fontId="19" fillId="0" borderId="40" xfId="1" applyFont="1" applyFill="1" applyBorder="1"/>
    <xf numFmtId="164" fontId="21" fillId="0" borderId="47" xfId="1" applyFont="1" applyFill="1" applyBorder="1" applyAlignment="1"/>
    <xf numFmtId="37" fontId="21" fillId="0" borderId="0" xfId="1" applyNumberFormat="1" applyFont="1" applyFill="1" applyBorder="1" applyAlignment="1" applyProtection="1">
      <alignment horizontal="center"/>
    </xf>
    <xf numFmtId="166" fontId="21" fillId="0" borderId="37" xfId="1" applyNumberFormat="1" applyFont="1" applyFill="1" applyBorder="1" applyAlignment="1" applyProtection="1">
      <alignment horizontal="center"/>
    </xf>
    <xf numFmtId="166" fontId="21" fillId="0" borderId="8" xfId="1" applyNumberFormat="1" applyFont="1" applyFill="1" applyBorder="1" applyAlignment="1" applyProtection="1">
      <alignment horizontal="center"/>
    </xf>
    <xf numFmtId="166" fontId="21" fillId="0" borderId="39"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169" fontId="21" fillId="0" borderId="7"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8" fontId="21" fillId="0" borderId="0" xfId="1" applyNumberFormat="1" applyFont="1" applyFill="1" applyBorder="1" applyAlignment="1" applyProtection="1">
      <alignment horizontal="center"/>
    </xf>
    <xf numFmtId="168" fontId="21" fillId="0" borderId="8" xfId="1" applyNumberFormat="1" applyFont="1" applyFill="1" applyBorder="1" applyAlignment="1" applyProtection="1">
      <alignment horizontal="center"/>
    </xf>
    <xf numFmtId="0" fontId="22" fillId="0" borderId="0" xfId="2" applyFont="1"/>
    <xf numFmtId="164" fontId="21" fillId="0" borderId="47" xfId="1" applyFont="1" applyFill="1" applyBorder="1" applyAlignment="1">
      <alignment horizontal="center"/>
    </xf>
    <xf numFmtId="164" fontId="21" fillId="0" borderId="40" xfId="1" applyFont="1" applyFill="1" applyBorder="1" applyAlignment="1">
      <alignment horizontal="center"/>
    </xf>
    <xf numFmtId="164" fontId="21" fillId="0" borderId="47" xfId="1" applyFont="1" applyFill="1" applyBorder="1" applyAlignment="1">
      <alignment horizontal="left"/>
    </xf>
    <xf numFmtId="168" fontId="21" fillId="0" borderId="40" xfId="1" applyNumberFormat="1" applyFont="1" applyFill="1" applyBorder="1" applyAlignment="1" applyProtection="1">
      <alignment horizontal="center"/>
    </xf>
    <xf numFmtId="164" fontId="23" fillId="0" borderId="47" xfId="1" applyFont="1" applyFill="1" applyBorder="1"/>
    <xf numFmtId="37" fontId="23" fillId="0" borderId="0" xfId="1" applyNumberFormat="1" applyFont="1" applyFill="1" applyBorder="1" applyAlignment="1" applyProtection="1">
      <alignment horizontal="center"/>
    </xf>
    <xf numFmtId="166" fontId="23" fillId="0" borderId="37"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166" fontId="23" fillId="0" borderId="8" xfId="1" applyNumberFormat="1" applyFont="1" applyFill="1" applyBorder="1" applyAlignment="1" applyProtection="1">
      <alignment horizontal="center"/>
    </xf>
    <xf numFmtId="166" fontId="23" fillId="0" borderId="39" xfId="1" applyNumberFormat="1" applyFont="1" applyFill="1" applyBorder="1" applyAlignment="1" applyProtection="1">
      <alignment horizontal="center"/>
    </xf>
    <xf numFmtId="169" fontId="23" fillId="0" borderId="7"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4" fontId="23" fillId="0" borderId="40" xfId="1" applyFont="1" applyFill="1" applyBorder="1" applyAlignment="1">
      <alignment horizontal="center"/>
    </xf>
    <xf numFmtId="0" fontId="24" fillId="0" borderId="0" xfId="2" applyFont="1"/>
    <xf numFmtId="164" fontId="25" fillId="0" borderId="47" xfId="1" applyFont="1" applyFill="1" applyBorder="1" applyAlignment="1">
      <alignment horizontal="left"/>
    </xf>
    <xf numFmtId="37" fontId="25" fillId="0" borderId="0" xfId="1" applyNumberFormat="1" applyFont="1" applyFill="1" applyBorder="1" applyAlignment="1" applyProtection="1">
      <alignment horizontal="center"/>
    </xf>
    <xf numFmtId="166" fontId="25" fillId="0" borderId="37" xfId="1" applyNumberFormat="1" applyFont="1" applyFill="1" applyBorder="1" applyAlignment="1" applyProtection="1">
      <alignment horizontal="center"/>
    </xf>
    <xf numFmtId="166" fontId="25" fillId="0" borderId="8" xfId="1" applyNumberFormat="1" applyFont="1" applyFill="1" applyBorder="1" applyAlignment="1" applyProtection="1">
      <alignment horizontal="center"/>
    </xf>
    <xf numFmtId="166" fontId="25" fillId="0" borderId="39" xfId="1" applyNumberFormat="1" applyFont="1" applyFill="1" applyBorder="1" applyAlignment="1" applyProtection="1">
      <alignment horizontal="center"/>
    </xf>
    <xf numFmtId="166" fontId="25" fillId="0" borderId="0" xfId="1" applyNumberFormat="1" applyFont="1" applyFill="1" applyBorder="1" applyAlignment="1" applyProtection="1">
      <alignment horizontal="center"/>
    </xf>
    <xf numFmtId="169" fontId="25" fillId="0" borderId="7" xfId="1" applyNumberFormat="1" applyFont="1" applyFill="1" applyBorder="1" applyAlignment="1" applyProtection="1">
      <alignment horizontal="center"/>
    </xf>
    <xf numFmtId="166" fontId="25" fillId="0" borderId="7" xfId="1" applyNumberFormat="1" applyFont="1" applyFill="1" applyBorder="1" applyAlignment="1" applyProtection="1">
      <alignment horizontal="center"/>
    </xf>
    <xf numFmtId="37" fontId="25" fillId="0" borderId="7" xfId="1" applyNumberFormat="1" applyFont="1" applyFill="1" applyBorder="1" applyAlignment="1" applyProtection="1">
      <alignment horizontal="center"/>
    </xf>
    <xf numFmtId="168" fontId="25" fillId="0" borderId="0" xfId="1" applyNumberFormat="1" applyFont="1" applyFill="1" applyBorder="1" applyAlignment="1" applyProtection="1">
      <alignment horizontal="center"/>
    </xf>
    <xf numFmtId="168" fontId="25" fillId="0" borderId="40" xfId="1" applyNumberFormat="1" applyFont="1" applyFill="1" applyBorder="1" applyAlignment="1" applyProtection="1">
      <alignment horizontal="center"/>
    </xf>
    <xf numFmtId="164" fontId="25" fillId="0" borderId="47" xfId="1" applyFont="1" applyFill="1" applyBorder="1" applyAlignment="1">
      <alignment horizontal="right"/>
    </xf>
    <xf numFmtId="164" fontId="25" fillId="0" borderId="40" xfId="1" applyFont="1" applyFill="1" applyBorder="1" applyAlignment="1">
      <alignment horizontal="center"/>
    </xf>
    <xf numFmtId="164" fontId="23" fillId="0" borderId="47" xfId="1" applyFont="1" applyFill="1" applyBorder="1" applyAlignment="1">
      <alignment horizontal="right"/>
    </xf>
    <xf numFmtId="164" fontId="19" fillId="0" borderId="47" xfId="1" applyFont="1" applyFill="1" applyBorder="1" applyAlignment="1">
      <alignment horizontal="right"/>
    </xf>
    <xf numFmtId="37" fontId="19" fillId="0" borderId="0" xfId="1" applyNumberFormat="1" applyFont="1" applyFill="1" applyBorder="1" applyAlignment="1" applyProtection="1">
      <alignment horizontal="center"/>
    </xf>
    <xf numFmtId="166" fontId="19" fillId="0" borderId="37" xfId="1" applyNumberFormat="1" applyFont="1" applyFill="1" applyBorder="1" applyAlignment="1" applyProtection="1">
      <alignment horizontal="center"/>
    </xf>
    <xf numFmtId="0" fontId="19" fillId="0" borderId="0" xfId="2" applyFont="1" applyAlignment="1">
      <alignment horizontal="center"/>
    </xf>
    <xf numFmtId="166" fontId="19" fillId="0" borderId="8" xfId="1" applyNumberFormat="1" applyFont="1" applyFill="1" applyBorder="1" applyAlignment="1" applyProtection="1">
      <alignment horizontal="center"/>
    </xf>
    <xf numFmtId="166" fontId="19" fillId="0" borderId="39"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169" fontId="19" fillId="0" borderId="7"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40" xfId="1" applyNumberFormat="1" applyFont="1" applyFill="1" applyBorder="1" applyAlignment="1" applyProtection="1">
      <alignment horizontal="center"/>
    </xf>
    <xf numFmtId="164" fontId="19" fillId="4" borderId="47" xfId="1" applyFont="1" applyFill="1" applyBorder="1"/>
    <xf numFmtId="164" fontId="19" fillId="4" borderId="0" xfId="1" applyFont="1" applyFill="1" applyBorder="1" applyAlignment="1">
      <alignment horizontal="center"/>
    </xf>
    <xf numFmtId="164" fontId="19" fillId="4" borderId="37" xfId="1" applyFont="1" applyFill="1" applyBorder="1" applyAlignment="1">
      <alignment horizontal="center"/>
    </xf>
    <xf numFmtId="37" fontId="19" fillId="4" borderId="0" xfId="1" applyNumberFormat="1" applyFont="1" applyFill="1" applyBorder="1" applyAlignment="1" applyProtection="1">
      <alignment horizontal="center"/>
    </xf>
    <xf numFmtId="164" fontId="19" fillId="4" borderId="8" xfId="1" applyFont="1" applyFill="1" applyBorder="1" applyAlignment="1">
      <alignment horizontal="center"/>
    </xf>
    <xf numFmtId="164" fontId="19" fillId="4" borderId="39" xfId="1" applyFont="1" applyFill="1" applyBorder="1" applyAlignment="1">
      <alignment horizontal="center"/>
    </xf>
    <xf numFmtId="169" fontId="19" fillId="4" borderId="7" xfId="1" applyNumberFormat="1" applyFont="1" applyFill="1" applyBorder="1" applyAlignment="1">
      <alignment horizontal="center"/>
    </xf>
    <xf numFmtId="164" fontId="19" fillId="4" borderId="7" xfId="1" applyFont="1" applyFill="1" applyBorder="1" applyAlignment="1">
      <alignment horizontal="center"/>
    </xf>
    <xf numFmtId="164" fontId="19" fillId="4" borderId="40" xfId="1" applyFont="1" applyFill="1" applyBorder="1" applyAlignment="1">
      <alignment horizontal="center"/>
    </xf>
    <xf numFmtId="164" fontId="14" fillId="0" borderId="47" xfId="1" applyFont="1" applyFill="1" applyBorder="1" applyAlignment="1">
      <alignment horizontal="center" wrapText="1"/>
    </xf>
    <xf numFmtId="37" fontId="14" fillId="0" borderId="0" xfId="1" applyNumberFormat="1" applyFont="1" applyFill="1" applyBorder="1" applyAlignment="1" applyProtection="1">
      <alignment horizontal="center"/>
    </xf>
    <xf numFmtId="166" fontId="14" fillId="0" borderId="37" xfId="1" applyNumberFormat="1" applyFont="1" applyFill="1" applyBorder="1" applyAlignment="1" applyProtection="1">
      <alignment horizontal="center"/>
    </xf>
    <xf numFmtId="166" fontId="14" fillId="0" borderId="8" xfId="1" applyNumberFormat="1" applyFont="1" applyFill="1" applyBorder="1" applyAlignment="1" applyProtection="1">
      <alignment horizontal="center"/>
    </xf>
    <xf numFmtId="166" fontId="14" fillId="0" borderId="39" xfId="1" applyNumberFormat="1" applyFont="1" applyFill="1" applyBorder="1" applyAlignment="1" applyProtection="1">
      <alignment horizontal="center"/>
    </xf>
    <xf numFmtId="166" fontId="14" fillId="0" borderId="0" xfId="1" applyNumberFormat="1" applyFont="1" applyFill="1" applyBorder="1" applyAlignment="1" applyProtection="1">
      <alignment horizontal="center"/>
    </xf>
    <xf numFmtId="169" fontId="14" fillId="0" borderId="7" xfId="1" applyNumberFormat="1" applyFont="1" applyFill="1" applyBorder="1" applyAlignment="1" applyProtection="1">
      <alignment horizontal="center"/>
    </xf>
    <xf numFmtId="166" fontId="14" fillId="0" borderId="7" xfId="1" applyNumberFormat="1" applyFont="1" applyFill="1" applyBorder="1" applyAlignment="1" applyProtection="1">
      <alignment horizontal="center"/>
    </xf>
    <xf numFmtId="37" fontId="14" fillId="0" borderId="7" xfId="1" applyNumberFormat="1" applyFont="1" applyFill="1" applyBorder="1" applyAlignment="1" applyProtection="1">
      <alignment horizontal="center"/>
    </xf>
    <xf numFmtId="168" fontId="14" fillId="0" borderId="0" xfId="1" applyNumberFormat="1" applyFont="1" applyFill="1" applyBorder="1" applyAlignment="1" applyProtection="1">
      <alignment horizontal="center"/>
    </xf>
    <xf numFmtId="168" fontId="14" fillId="0" borderId="40" xfId="1" applyNumberFormat="1" applyFont="1" applyFill="1" applyBorder="1" applyAlignment="1" applyProtection="1">
      <alignment horizontal="center"/>
    </xf>
    <xf numFmtId="164" fontId="14" fillId="0" borderId="47" xfId="1" applyFont="1" applyFill="1" applyBorder="1" applyAlignment="1">
      <alignment horizontal="left"/>
    </xf>
    <xf numFmtId="164" fontId="19" fillId="0" borderId="0" xfId="1" applyFont="1" applyFill="1" applyBorder="1" applyAlignment="1">
      <alignment horizontal="center"/>
    </xf>
    <xf numFmtId="164" fontId="26" fillId="0" borderId="47" xfId="1" applyFont="1" applyFill="1" applyBorder="1"/>
    <xf numFmtId="37" fontId="26" fillId="0" borderId="0" xfId="1" applyNumberFormat="1" applyFont="1" applyFill="1" applyBorder="1" applyAlignment="1" applyProtection="1">
      <alignment horizontal="center"/>
    </xf>
    <xf numFmtId="166" fontId="26" fillId="0" borderId="37" xfId="1" applyNumberFormat="1" applyFont="1" applyFill="1" applyBorder="1" applyAlignment="1" applyProtection="1">
      <alignment horizontal="center"/>
    </xf>
    <xf numFmtId="166" fontId="26" fillId="0" borderId="8" xfId="1" applyNumberFormat="1" applyFont="1" applyFill="1" applyBorder="1" applyAlignment="1" applyProtection="1">
      <alignment horizontal="center"/>
    </xf>
    <xf numFmtId="166" fontId="26" fillId="0" borderId="39" xfId="1" applyNumberFormat="1" applyFont="1" applyFill="1" applyBorder="1" applyAlignment="1" applyProtection="1">
      <alignment horizontal="center"/>
    </xf>
    <xf numFmtId="166" fontId="26" fillId="0" borderId="0" xfId="1" applyNumberFormat="1" applyFont="1" applyFill="1" applyBorder="1" applyAlignment="1" applyProtection="1">
      <alignment horizontal="center"/>
    </xf>
    <xf numFmtId="169" fontId="26" fillId="0" borderId="7" xfId="1" applyNumberFormat="1" applyFont="1" applyFill="1" applyBorder="1" applyAlignment="1" applyProtection="1">
      <alignment horizontal="center"/>
    </xf>
    <xf numFmtId="166" fontId="26" fillId="0" borderId="7" xfId="1" applyNumberFormat="1" applyFont="1" applyFill="1" applyBorder="1" applyAlignment="1" applyProtection="1">
      <alignment horizontal="center"/>
    </xf>
    <xf numFmtId="168" fontId="26" fillId="0" borderId="0" xfId="1" applyNumberFormat="1" applyFont="1" applyFill="1" applyBorder="1" applyAlignment="1" applyProtection="1">
      <alignment horizontal="center"/>
    </xf>
    <xf numFmtId="168" fontId="26" fillId="0" borderId="40" xfId="1" applyNumberFormat="1" applyFont="1" applyFill="1" applyBorder="1" applyAlignment="1" applyProtection="1">
      <alignment horizontal="center"/>
    </xf>
    <xf numFmtId="164" fontId="20" fillId="0" borderId="47" xfId="1" applyFont="1" applyFill="1" applyBorder="1"/>
    <xf numFmtId="37" fontId="20" fillId="0" borderId="0" xfId="1" applyNumberFormat="1" applyFont="1" applyFill="1" applyBorder="1" applyProtection="1"/>
    <xf numFmtId="166" fontId="20" fillId="0" borderId="37" xfId="1" applyNumberFormat="1" applyFont="1" applyFill="1" applyBorder="1" applyAlignment="1" applyProtection="1">
      <alignment horizontal="center"/>
    </xf>
    <xf numFmtId="166" fontId="20" fillId="0" borderId="37" xfId="1" applyNumberFormat="1" applyFont="1" applyFill="1" applyBorder="1" applyAlignment="1" applyProtection="1">
      <alignment horizontal="right"/>
    </xf>
    <xf numFmtId="166" fontId="20" fillId="0" borderId="8" xfId="1" applyNumberFormat="1" applyFont="1" applyFill="1" applyBorder="1" applyAlignment="1" applyProtection="1">
      <alignment horizontal="right"/>
    </xf>
    <xf numFmtId="166" fontId="20" fillId="0" borderId="39" xfId="1" applyNumberFormat="1" applyFont="1" applyFill="1" applyBorder="1" applyProtection="1"/>
    <xf numFmtId="166" fontId="20" fillId="0" borderId="0" xfId="1" applyNumberFormat="1" applyFont="1" applyFill="1" applyBorder="1" applyProtection="1"/>
    <xf numFmtId="169" fontId="20" fillId="0" borderId="7" xfId="1" applyNumberFormat="1" applyFont="1" applyFill="1" applyBorder="1" applyAlignment="1" applyProtection="1">
      <alignment horizontal="center"/>
    </xf>
    <xf numFmtId="166" fontId="20" fillId="0" borderId="7" xfId="1" applyNumberFormat="1" applyFont="1" applyFill="1" applyBorder="1" applyAlignment="1" applyProtection="1">
      <alignment horizontal="right"/>
    </xf>
    <xf numFmtId="37" fontId="20" fillId="0" borderId="7" xfId="1" applyNumberFormat="1" applyFont="1" applyFill="1" applyBorder="1" applyProtection="1"/>
    <xf numFmtId="168" fontId="20" fillId="0" borderId="0" xfId="1" applyNumberFormat="1" applyFont="1" applyFill="1" applyBorder="1" applyAlignment="1" applyProtection="1">
      <alignment horizontal="center"/>
    </xf>
    <xf numFmtId="168" fontId="20" fillId="0" borderId="40" xfId="1" applyNumberFormat="1" applyFont="1" applyFill="1" applyBorder="1" applyAlignment="1" applyProtection="1">
      <alignment horizontal="center"/>
    </xf>
    <xf numFmtId="164" fontId="20" fillId="0" borderId="48" xfId="1" applyFont="1" applyFill="1" applyBorder="1"/>
    <xf numFmtId="164" fontId="20" fillId="0" borderId="23" xfId="1" applyFont="1" applyFill="1" applyBorder="1"/>
    <xf numFmtId="37" fontId="20" fillId="0" borderId="23" xfId="1" applyNumberFormat="1" applyFont="1" applyFill="1" applyBorder="1" applyProtection="1"/>
    <xf numFmtId="166" fontId="20" fillId="0" borderId="49" xfId="1" applyNumberFormat="1" applyFont="1" applyFill="1" applyBorder="1" applyProtection="1"/>
    <xf numFmtId="166" fontId="20" fillId="0" borderId="49" xfId="1" applyNumberFormat="1" applyFont="1" applyFill="1" applyBorder="1" applyAlignment="1" applyProtection="1">
      <alignment horizontal="right"/>
    </xf>
    <xf numFmtId="166" fontId="20" fillId="0" borderId="23" xfId="1" applyNumberFormat="1" applyFont="1" applyFill="1" applyBorder="1" applyProtection="1"/>
    <xf numFmtId="166" fontId="20" fillId="0" borderId="25" xfId="1" applyNumberFormat="1" applyFont="1" applyFill="1" applyBorder="1" applyProtection="1"/>
    <xf numFmtId="164" fontId="20" fillId="0" borderId="50" xfId="1" applyFont="1" applyFill="1" applyBorder="1"/>
    <xf numFmtId="169" fontId="20" fillId="0" borderId="24" xfId="1" applyNumberFormat="1" applyFont="1" applyFill="1" applyBorder="1" applyAlignment="1" applyProtection="1">
      <alignment horizontal="center"/>
    </xf>
    <xf numFmtId="166" fontId="20" fillId="0" borderId="24" xfId="1" applyNumberFormat="1" applyFont="1" applyFill="1" applyBorder="1" applyAlignment="1" applyProtection="1">
      <alignment horizontal="right"/>
    </xf>
    <xf numFmtId="37" fontId="20" fillId="0" borderId="24" xfId="1" applyNumberFormat="1" applyFont="1" applyFill="1" applyBorder="1" applyProtection="1"/>
    <xf numFmtId="37" fontId="20" fillId="0" borderId="23" xfId="1" applyNumberFormat="1" applyFont="1" applyFill="1" applyBorder="1" applyAlignment="1" applyProtection="1">
      <alignment horizontal="center"/>
    </xf>
    <xf numFmtId="168" fontId="20" fillId="0" borderId="51" xfId="1" applyNumberFormat="1" applyFont="1" applyFill="1" applyBorder="1" applyAlignment="1" applyProtection="1">
      <alignment horizontal="center"/>
    </xf>
    <xf numFmtId="0" fontId="14" fillId="0" borderId="0" xfId="2" applyFont="1"/>
    <xf numFmtId="169" fontId="20" fillId="0" borderId="0" xfId="2" applyNumberFormat="1" applyFont="1"/>
    <xf numFmtId="164" fontId="16" fillId="2" borderId="52" xfId="1" applyFont="1" applyFill="1" applyBorder="1" applyAlignment="1">
      <alignment horizontal="center"/>
    </xf>
    <xf numFmtId="164" fontId="16" fillId="2" borderId="2" xfId="1" applyFont="1" applyFill="1" applyBorder="1" applyAlignment="1">
      <alignment horizontal="centerContinuous"/>
    </xf>
    <xf numFmtId="37" fontId="16" fillId="2" borderId="3" xfId="1" applyNumberFormat="1" applyFont="1" applyFill="1" applyBorder="1" applyAlignment="1" applyProtection="1">
      <alignment horizontal="center"/>
    </xf>
    <xf numFmtId="37" fontId="16" fillId="2" borderId="2" xfId="1" applyNumberFormat="1" applyFont="1" applyFill="1" applyBorder="1" applyAlignment="1" applyProtection="1">
      <alignment horizontal="centerContinuous"/>
    </xf>
    <xf numFmtId="37" fontId="16" fillId="2" borderId="2" xfId="1" applyNumberFormat="1" applyFont="1" applyFill="1" applyBorder="1" applyAlignment="1" applyProtection="1">
      <alignment horizontal="center"/>
    </xf>
    <xf numFmtId="164" fontId="16" fillId="2" borderId="53" xfId="1" applyFont="1" applyFill="1" applyBorder="1"/>
    <xf numFmtId="164" fontId="16" fillId="2" borderId="2" xfId="1" applyFont="1" applyFill="1" applyBorder="1"/>
    <xf numFmtId="37" fontId="16" fillId="2" borderId="4" xfId="1" applyNumberFormat="1" applyFont="1" applyFill="1" applyBorder="1" applyAlignment="1" applyProtection="1">
      <alignment horizontal="center"/>
    </xf>
    <xf numFmtId="164" fontId="16" fillId="2" borderId="54" xfId="1" applyFont="1" applyFill="1" applyBorder="1"/>
    <xf numFmtId="169" fontId="16" fillId="2" borderId="3" xfId="1" applyNumberFormat="1" applyFont="1" applyFill="1" applyBorder="1" applyAlignment="1">
      <alignment horizontal="centerContinuous"/>
    </xf>
    <xf numFmtId="164" fontId="16" fillId="2" borderId="53" xfId="1" applyFont="1" applyFill="1" applyBorder="1" applyAlignment="1">
      <alignment horizontal="centerContinuous"/>
    </xf>
    <xf numFmtId="164" fontId="16" fillId="2" borderId="3" xfId="1" applyFont="1" applyFill="1" applyBorder="1"/>
    <xf numFmtId="164" fontId="16" fillId="2" borderId="55" xfId="1" applyFont="1" applyFill="1" applyBorder="1" applyAlignment="1">
      <alignment horizontal="centerContinuous"/>
    </xf>
    <xf numFmtId="0" fontId="19" fillId="0" borderId="0" xfId="2" applyFont="1"/>
    <xf numFmtId="0" fontId="15" fillId="2" borderId="56" xfId="1" applyNumberFormat="1" applyFont="1" applyFill="1" applyBorder="1" applyAlignment="1">
      <alignment horizontal="center"/>
    </xf>
    <xf numFmtId="164" fontId="16" fillId="2" borderId="0" xfId="1" applyFont="1" applyFill="1" applyBorder="1" applyAlignment="1" applyProtection="1">
      <alignment horizontal="center"/>
    </xf>
    <xf numFmtId="164" fontId="16" fillId="2" borderId="27" xfId="1" applyFont="1" applyFill="1" applyBorder="1" applyAlignment="1">
      <alignment horizontal="centerContinuous"/>
    </xf>
    <xf numFmtId="37" fontId="16" fillId="2" borderId="27" xfId="1" applyNumberFormat="1" applyFont="1" applyFill="1" applyBorder="1" applyAlignment="1" applyProtection="1">
      <alignment horizontal="centerContinuous"/>
    </xf>
    <xf numFmtId="164" fontId="16" fillId="2" borderId="57" xfId="1" applyFont="1" applyFill="1" applyBorder="1" applyAlignment="1">
      <alignment horizontal="centerContinuous"/>
    </xf>
    <xf numFmtId="0" fontId="15" fillId="2" borderId="58" xfId="1" applyNumberFormat="1" applyFont="1" applyFill="1" applyBorder="1" applyAlignment="1">
      <alignment horizontal="center"/>
    </xf>
    <xf numFmtId="0" fontId="16" fillId="2" borderId="12" xfId="1" applyNumberFormat="1" applyFont="1" applyFill="1" applyBorder="1" applyAlignment="1">
      <alignment horizontal="center"/>
    </xf>
    <xf numFmtId="0" fontId="16" fillId="2" borderId="11" xfId="1" applyNumberFormat="1" applyFont="1" applyFill="1" applyBorder="1" applyAlignment="1">
      <alignment horizontal="center"/>
    </xf>
    <xf numFmtId="0" fontId="16" fillId="2" borderId="14" xfId="1" applyNumberFormat="1" applyFont="1" applyFill="1" applyBorder="1" applyAlignment="1" applyProtection="1">
      <alignment horizontal="center"/>
    </xf>
    <xf numFmtId="0" fontId="16" fillId="2" borderId="15" xfId="1" applyNumberFormat="1" applyFont="1" applyFill="1" applyBorder="1" applyAlignment="1">
      <alignment horizontal="center"/>
    </xf>
    <xf numFmtId="0" fontId="16" fillId="2" borderId="59" xfId="1" applyNumberFormat="1" applyFont="1" applyFill="1" applyBorder="1" applyAlignment="1" applyProtection="1">
      <alignment horizontal="center"/>
    </xf>
    <xf numFmtId="0" fontId="16" fillId="2" borderId="60" xfId="1" applyNumberFormat="1" applyFont="1" applyFill="1" applyBorder="1" applyAlignment="1" applyProtection="1">
      <alignment horizontal="center"/>
    </xf>
    <xf numFmtId="0" fontId="19" fillId="0" borderId="0" xfId="2" applyNumberFormat="1" applyFont="1"/>
    <xf numFmtId="164" fontId="19" fillId="0" borderId="61" xfId="1" applyFont="1" applyFill="1" applyBorder="1"/>
    <xf numFmtId="164" fontId="19" fillId="0" borderId="62" xfId="1" applyFont="1" applyFill="1" applyBorder="1"/>
    <xf numFmtId="164" fontId="19" fillId="0" borderId="19" xfId="1" applyFont="1" applyFill="1" applyBorder="1"/>
    <xf numFmtId="164" fontId="19" fillId="0" borderId="63" xfId="1" applyFont="1" applyFill="1" applyBorder="1"/>
    <xf numFmtId="164" fontId="19" fillId="0" borderId="64" xfId="1" applyFont="1" applyFill="1" applyBorder="1"/>
    <xf numFmtId="164" fontId="19" fillId="0" borderId="0" xfId="1" applyFont="1" applyFill="1" applyBorder="1" applyAlignment="1">
      <alignment horizontal="right"/>
    </xf>
    <xf numFmtId="164" fontId="19" fillId="0" borderId="27" xfId="1" applyFont="1" applyFill="1" applyBorder="1"/>
    <xf numFmtId="164" fontId="19" fillId="0" borderId="57" xfId="1" applyFont="1" applyFill="1" applyBorder="1"/>
    <xf numFmtId="164" fontId="21" fillId="0" borderId="64" xfId="1" applyFont="1" applyFill="1" applyBorder="1" applyAlignment="1"/>
    <xf numFmtId="37" fontId="21" fillId="0" borderId="27" xfId="1" applyNumberFormat="1" applyFont="1" applyFill="1" applyBorder="1" applyAlignment="1" applyProtection="1">
      <alignment horizontal="center"/>
    </xf>
    <xf numFmtId="168" fontId="21" fillId="0" borderId="57" xfId="1" applyNumberFormat="1" applyFont="1" applyFill="1" applyBorder="1" applyAlignment="1" applyProtection="1">
      <alignment horizontal="center"/>
    </xf>
    <xf numFmtId="0" fontId="21" fillId="0" borderId="0" xfId="2" applyFont="1"/>
    <xf numFmtId="164" fontId="21" fillId="0" borderId="64" xfId="1" applyFont="1" applyFill="1" applyBorder="1" applyAlignment="1">
      <alignment horizontal="center"/>
    </xf>
    <xf numFmtId="166" fontId="23" fillId="0" borderId="27" xfId="1" applyNumberFormat="1" applyFont="1" applyFill="1" applyBorder="1" applyAlignment="1" applyProtection="1">
      <alignment horizontal="center"/>
    </xf>
    <xf numFmtId="37" fontId="23" fillId="0" borderId="27" xfId="1" applyNumberFormat="1" applyFont="1" applyFill="1" applyBorder="1" applyAlignment="1" applyProtection="1">
      <alignment horizontal="center"/>
    </xf>
    <xf numFmtId="164" fontId="23" fillId="0" borderId="57" xfId="1" applyFont="1" applyFill="1" applyBorder="1" applyAlignment="1">
      <alignment horizontal="center"/>
    </xf>
    <xf numFmtId="0" fontId="23" fillId="0" borderId="0" xfId="2" applyFont="1"/>
    <xf numFmtId="164" fontId="21" fillId="0" borderId="64" xfId="1" applyFont="1" applyFill="1" applyBorder="1" applyAlignment="1">
      <alignment horizontal="left"/>
    </xf>
    <xf numFmtId="164" fontId="23" fillId="0" borderId="64" xfId="1" applyFont="1" applyFill="1" applyBorder="1"/>
    <xf numFmtId="164" fontId="25" fillId="0" borderId="64" xfId="1" applyFont="1" applyFill="1" applyBorder="1" applyAlignment="1">
      <alignment horizontal="left"/>
    </xf>
    <xf numFmtId="37" fontId="25" fillId="0" borderId="27" xfId="1" applyNumberFormat="1" applyFont="1" applyFill="1" applyBorder="1" applyAlignment="1" applyProtection="1">
      <alignment horizontal="center"/>
    </xf>
    <xf numFmtId="168" fontId="25" fillId="0" borderId="57" xfId="1" applyNumberFormat="1" applyFont="1" applyFill="1" applyBorder="1" applyAlignment="1" applyProtection="1">
      <alignment horizontal="center"/>
    </xf>
    <xf numFmtId="164" fontId="25" fillId="0" borderId="64" xfId="1" applyFont="1" applyFill="1" applyBorder="1" applyAlignment="1">
      <alignment horizontal="right"/>
    </xf>
    <xf numFmtId="164" fontId="25" fillId="0" borderId="57" xfId="1" applyFont="1" applyFill="1" applyBorder="1" applyAlignment="1">
      <alignment horizontal="center"/>
    </xf>
    <xf numFmtId="164" fontId="23" fillId="0" borderId="64" xfId="1" applyFont="1" applyFill="1" applyBorder="1" applyAlignment="1">
      <alignment horizontal="right"/>
    </xf>
    <xf numFmtId="164" fontId="19" fillId="0" borderId="64" xfId="1" applyFont="1" applyFill="1" applyBorder="1" applyAlignment="1">
      <alignment horizontal="right"/>
    </xf>
    <xf numFmtId="37" fontId="19" fillId="0" borderId="27" xfId="1" applyNumberFormat="1" applyFont="1" applyFill="1" applyBorder="1" applyAlignment="1" applyProtection="1">
      <alignment horizontal="center"/>
    </xf>
    <xf numFmtId="168" fontId="19" fillId="0" borderId="57" xfId="1" applyNumberFormat="1" applyFont="1" applyFill="1" applyBorder="1" applyAlignment="1" applyProtection="1">
      <alignment horizontal="center"/>
    </xf>
    <xf numFmtId="164" fontId="19" fillId="5" borderId="64" xfId="1" applyFont="1" applyFill="1" applyBorder="1"/>
    <xf numFmtId="164" fontId="19" fillId="5" borderId="0" xfId="1" applyFont="1" applyFill="1" applyBorder="1" applyAlignment="1">
      <alignment horizontal="center"/>
    </xf>
    <xf numFmtId="164" fontId="19" fillId="5" borderId="7" xfId="1" applyFont="1" applyFill="1" applyBorder="1" applyAlignment="1">
      <alignment horizontal="center"/>
    </xf>
    <xf numFmtId="37" fontId="19" fillId="5" borderId="0" xfId="1" applyNumberFormat="1" applyFont="1" applyFill="1" applyBorder="1" applyAlignment="1" applyProtection="1">
      <alignment horizontal="center"/>
    </xf>
    <xf numFmtId="37" fontId="19" fillId="5" borderId="27" xfId="1" applyNumberFormat="1" applyFont="1" applyFill="1" applyBorder="1" applyAlignment="1" applyProtection="1">
      <alignment horizontal="center"/>
    </xf>
    <xf numFmtId="164" fontId="19" fillId="5" borderId="8" xfId="1" applyFont="1" applyFill="1" applyBorder="1" applyAlignment="1">
      <alignment horizontal="center"/>
    </xf>
    <xf numFmtId="164" fontId="19" fillId="5" borderId="39" xfId="1" applyFont="1" applyFill="1" applyBorder="1" applyAlignment="1">
      <alignment horizontal="center"/>
    </xf>
    <xf numFmtId="169" fontId="19" fillId="5" borderId="7" xfId="1" applyNumberFormat="1" applyFont="1" applyFill="1" applyBorder="1" applyAlignment="1">
      <alignment horizontal="center"/>
    </xf>
    <xf numFmtId="164" fontId="19" fillId="5" borderId="57" xfId="1" applyFont="1" applyFill="1" applyBorder="1" applyAlignment="1">
      <alignment horizontal="center"/>
    </xf>
    <xf numFmtId="164" fontId="14" fillId="0" borderId="64" xfId="1" applyFont="1" applyFill="1" applyBorder="1" applyAlignment="1">
      <alignment horizontal="center" wrapText="1"/>
    </xf>
    <xf numFmtId="37" fontId="14" fillId="0" borderId="27" xfId="1" applyNumberFormat="1" applyFont="1" applyFill="1" applyBorder="1" applyAlignment="1" applyProtection="1">
      <alignment horizontal="center"/>
    </xf>
    <xf numFmtId="168" fontId="14" fillId="0" borderId="57" xfId="1" applyNumberFormat="1" applyFont="1" applyFill="1" applyBorder="1" applyAlignment="1" applyProtection="1">
      <alignment horizontal="center"/>
    </xf>
    <xf numFmtId="164" fontId="14" fillId="0" borderId="64" xfId="1" applyFont="1" applyFill="1" applyBorder="1" applyAlignment="1">
      <alignment horizontal="left"/>
    </xf>
    <xf numFmtId="164" fontId="26" fillId="0" borderId="64" xfId="1" applyFont="1" applyFill="1" applyBorder="1"/>
    <xf numFmtId="168" fontId="26" fillId="0" borderId="57" xfId="1" applyNumberFormat="1" applyFont="1" applyFill="1" applyBorder="1" applyAlignment="1" applyProtection="1">
      <alignment horizontal="center"/>
    </xf>
    <xf numFmtId="166" fontId="19" fillId="0" borderId="0" xfId="1" applyNumberFormat="1" applyFont="1" applyFill="1" applyBorder="1" applyAlignment="1" applyProtection="1">
      <alignment horizontal="right"/>
    </xf>
    <xf numFmtId="37" fontId="19" fillId="0" borderId="27" xfId="1" applyNumberFormat="1" applyFont="1" applyFill="1" applyBorder="1" applyProtection="1"/>
    <xf numFmtId="166" fontId="19" fillId="0" borderId="8" xfId="1" applyNumberFormat="1" applyFont="1" applyFill="1" applyBorder="1" applyAlignment="1" applyProtection="1">
      <alignment horizontal="right"/>
    </xf>
    <xf numFmtId="166" fontId="19" fillId="0" borderId="39" xfId="1" applyNumberFormat="1" applyFont="1" applyFill="1" applyBorder="1" applyProtection="1"/>
    <xf numFmtId="166" fontId="19" fillId="0" borderId="0" xfId="1" applyNumberFormat="1" applyFont="1" applyFill="1" applyBorder="1" applyProtection="1"/>
    <xf numFmtId="166" fontId="19" fillId="0" borderId="7" xfId="1" applyNumberFormat="1" applyFont="1" applyFill="1" applyBorder="1" applyAlignment="1" applyProtection="1">
      <alignment horizontal="right"/>
    </xf>
    <xf numFmtId="37" fontId="19" fillId="0" borderId="7" xfId="1" applyNumberFormat="1" applyFont="1" applyFill="1" applyBorder="1" applyProtection="1"/>
    <xf numFmtId="164" fontId="19" fillId="0" borderId="65" xfId="1" applyFont="1" applyFill="1" applyBorder="1"/>
    <xf numFmtId="164" fontId="19" fillId="0" borderId="11" xfId="1" applyFont="1" applyFill="1" applyBorder="1"/>
    <xf numFmtId="37" fontId="19" fillId="0" borderId="11" xfId="1" applyNumberFormat="1" applyFont="1" applyFill="1" applyBorder="1" applyProtection="1"/>
    <xf numFmtId="166" fontId="19" fillId="0" borderId="12" xfId="1" applyNumberFormat="1" applyFont="1" applyFill="1" applyBorder="1" applyProtection="1"/>
    <xf numFmtId="166" fontId="19" fillId="0" borderId="11" xfId="1" applyNumberFormat="1" applyFont="1" applyFill="1" applyBorder="1" applyAlignment="1" applyProtection="1">
      <alignment horizontal="right"/>
    </xf>
    <xf numFmtId="166" fontId="19" fillId="0" borderId="14" xfId="1" applyNumberFormat="1" applyFont="1" applyFill="1" applyBorder="1" applyProtection="1"/>
    <xf numFmtId="166" fontId="19" fillId="0" borderId="15" xfId="1" applyNumberFormat="1" applyFont="1" applyFill="1" applyBorder="1" applyProtection="1"/>
    <xf numFmtId="164" fontId="19" fillId="0" borderId="59" xfId="1" applyFont="1" applyFill="1" applyBorder="1"/>
    <xf numFmtId="166" fontId="19" fillId="0" borderId="11" xfId="1" applyNumberFormat="1" applyFont="1" applyFill="1" applyBorder="1" applyProtection="1"/>
    <xf numFmtId="169" fontId="19" fillId="0" borderId="12" xfId="1" applyNumberFormat="1" applyFont="1" applyFill="1" applyBorder="1" applyAlignment="1" applyProtection="1">
      <alignment horizontal="center"/>
    </xf>
    <xf numFmtId="37" fontId="19" fillId="0" borderId="14" xfId="1" applyNumberFormat="1" applyFont="1" applyFill="1" applyBorder="1" applyProtection="1"/>
    <xf numFmtId="166" fontId="19" fillId="0" borderId="12" xfId="1" applyNumberFormat="1" applyFont="1" applyFill="1" applyBorder="1" applyAlignment="1" applyProtection="1">
      <alignment horizontal="right"/>
    </xf>
    <xf numFmtId="37" fontId="19" fillId="0" borderId="12" xfId="1" applyNumberFormat="1" applyFont="1" applyFill="1" applyBorder="1" applyProtection="1"/>
    <xf numFmtId="37" fontId="19" fillId="0" borderId="11" xfId="1" applyNumberFormat="1" applyFont="1" applyFill="1" applyBorder="1" applyAlignment="1" applyProtection="1">
      <alignment horizontal="center"/>
    </xf>
    <xf numFmtId="168" fontId="19" fillId="0" borderId="60" xfId="1" applyNumberFormat="1" applyFont="1" applyFill="1" applyBorder="1" applyAlignment="1" applyProtection="1">
      <alignment horizontal="center"/>
    </xf>
    <xf numFmtId="169" fontId="19" fillId="0" borderId="0" xfId="2" applyNumberFormat="1" applyFont="1"/>
    <xf numFmtId="0" fontId="29" fillId="0" borderId="0" xfId="0" applyFont="1"/>
    <xf numFmtId="0" fontId="30" fillId="0" borderId="0" xfId="0" applyFont="1" applyAlignment="1">
      <alignment horizontal="center"/>
    </xf>
    <xf numFmtId="0" fontId="31" fillId="2" borderId="33" xfId="0" applyFont="1" applyFill="1" applyBorder="1"/>
    <xf numFmtId="0" fontId="31" fillId="2" borderId="32" xfId="0" applyFont="1" applyFill="1" applyBorder="1" applyAlignment="1">
      <alignment wrapText="1"/>
    </xf>
    <xf numFmtId="0" fontId="31" fillId="2" borderId="66" xfId="0" applyFont="1" applyFill="1" applyBorder="1" applyAlignment="1">
      <alignment horizontal="center"/>
    </xf>
    <xf numFmtId="0" fontId="31" fillId="2" borderId="67" xfId="0" applyFont="1" applyFill="1" applyBorder="1" applyAlignment="1">
      <alignment horizontal="center"/>
    </xf>
    <xf numFmtId="0" fontId="31" fillId="2" borderId="68" xfId="0" applyFont="1" applyFill="1" applyBorder="1"/>
    <xf numFmtId="49" fontId="31" fillId="2" borderId="70" xfId="0" applyNumberFormat="1" applyFont="1" applyFill="1" applyBorder="1" applyAlignment="1">
      <alignment horizontal="center" vertical="center"/>
    </xf>
    <xf numFmtId="49" fontId="31" fillId="2" borderId="71" xfId="0" applyNumberFormat="1" applyFont="1" applyFill="1" applyBorder="1" applyAlignment="1">
      <alignment wrapText="1"/>
    </xf>
    <xf numFmtId="49" fontId="31" fillId="2" borderId="72" xfId="0" applyNumberFormat="1" applyFont="1" applyFill="1" applyBorder="1" applyAlignment="1">
      <alignment horizontal="center" vertical="center"/>
    </xf>
    <xf numFmtId="49" fontId="31" fillId="2" borderId="73" xfId="0" applyNumberFormat="1" applyFont="1" applyFill="1" applyBorder="1" applyAlignment="1">
      <alignment horizontal="center" vertical="center"/>
    </xf>
    <xf numFmtId="49" fontId="31" fillId="2" borderId="74" xfId="0" applyNumberFormat="1" applyFont="1" applyFill="1" applyBorder="1" applyAlignment="1">
      <alignment horizontal="center" vertical="center"/>
    </xf>
    <xf numFmtId="1" fontId="31" fillId="2" borderId="70" xfId="0" applyNumberFormat="1" applyFont="1" applyFill="1" applyBorder="1" applyAlignment="1">
      <alignment horizontal="center" vertical="center"/>
    </xf>
    <xf numFmtId="49" fontId="31" fillId="2" borderId="75" xfId="0" applyNumberFormat="1" applyFont="1" applyFill="1" applyBorder="1" applyAlignment="1">
      <alignment horizontal="center" vertical="center"/>
    </xf>
    <xf numFmtId="49" fontId="31" fillId="2" borderId="71" xfId="0" applyNumberFormat="1" applyFont="1" applyFill="1" applyBorder="1" applyAlignment="1">
      <alignment horizontal="center" vertical="center"/>
    </xf>
    <xf numFmtId="0" fontId="32" fillId="0" borderId="8" xfId="0" applyFont="1" applyBorder="1"/>
    <xf numFmtId="3" fontId="32" fillId="0" borderId="0" xfId="0" applyNumberFormat="1" applyFont="1" applyBorder="1" applyAlignment="1">
      <alignment horizontal="center"/>
    </xf>
    <xf numFmtId="166" fontId="32" fillId="0" borderId="76" xfId="0" applyNumberFormat="1" applyFont="1" applyBorder="1" applyAlignment="1">
      <alignment horizontal="center"/>
    </xf>
    <xf numFmtId="166" fontId="32" fillId="6" borderId="74" xfId="0" applyNumberFormat="1" applyFont="1" applyFill="1" applyBorder="1"/>
    <xf numFmtId="166" fontId="32" fillId="0" borderId="0" xfId="0" applyNumberFormat="1" applyFont="1" applyBorder="1" applyAlignment="1">
      <alignment horizontal="center"/>
    </xf>
    <xf numFmtId="165" fontId="32" fillId="0" borderId="27" xfId="0" applyNumberFormat="1" applyFont="1" applyBorder="1" applyAlignment="1">
      <alignment horizontal="center"/>
    </xf>
    <xf numFmtId="165" fontId="32" fillId="0" borderId="8" xfId="0" applyNumberFormat="1" applyFont="1" applyBorder="1" applyAlignment="1">
      <alignment horizontal="center"/>
    </xf>
    <xf numFmtId="0" fontId="32" fillId="7" borderId="77" xfId="0" applyFont="1" applyFill="1" applyBorder="1"/>
    <xf numFmtId="0" fontId="32" fillId="7" borderId="78" xfId="0" applyFont="1" applyFill="1" applyBorder="1"/>
    <xf numFmtId="3" fontId="32" fillId="7" borderId="79" xfId="0" applyNumberFormat="1" applyFont="1" applyFill="1" applyBorder="1" applyAlignment="1">
      <alignment horizontal="center"/>
    </xf>
    <xf numFmtId="166" fontId="32" fillId="7" borderId="80" xfId="0" applyNumberFormat="1" applyFont="1" applyFill="1" applyBorder="1" applyAlignment="1">
      <alignment horizontal="center"/>
    </xf>
    <xf numFmtId="166" fontId="32" fillId="7" borderId="79" xfId="0" applyNumberFormat="1" applyFont="1" applyFill="1" applyBorder="1" applyAlignment="1">
      <alignment horizontal="center"/>
    </xf>
    <xf numFmtId="165" fontId="32" fillId="7" borderId="81" xfId="0" applyNumberFormat="1" applyFont="1" applyFill="1" applyBorder="1" applyAlignment="1">
      <alignment horizontal="center"/>
    </xf>
    <xf numFmtId="165" fontId="32" fillId="7" borderId="78" xfId="0" applyNumberFormat="1" applyFont="1" applyFill="1" applyBorder="1" applyAlignment="1">
      <alignment horizontal="center"/>
    </xf>
    <xf numFmtId="166" fontId="32" fillId="6" borderId="82" xfId="0" applyNumberFormat="1" applyFont="1" applyFill="1" applyBorder="1"/>
    <xf numFmtId="0" fontId="32" fillId="0" borderId="39" xfId="0" applyFont="1" applyFill="1" applyBorder="1"/>
    <xf numFmtId="0" fontId="32" fillId="0" borderId="8" xfId="0" applyFont="1" applyFill="1" applyBorder="1"/>
    <xf numFmtId="3" fontId="32" fillId="0" borderId="0" xfId="0" applyNumberFormat="1" applyFont="1" applyFill="1" applyBorder="1" applyAlignment="1">
      <alignment horizontal="center"/>
    </xf>
    <xf numFmtId="166" fontId="32" fillId="0" borderId="79" xfId="0" applyNumberFormat="1" applyFont="1" applyFill="1" applyBorder="1" applyAlignment="1">
      <alignment horizontal="center"/>
    </xf>
    <xf numFmtId="166" fontId="32" fillId="0" borderId="79" xfId="0" applyNumberFormat="1" applyFont="1" applyFill="1" applyBorder="1"/>
    <xf numFmtId="166" fontId="32" fillId="0" borderId="0" xfId="0" applyNumberFormat="1" applyFont="1" applyFill="1" applyBorder="1" applyAlignment="1">
      <alignment horizontal="center"/>
    </xf>
    <xf numFmtId="165" fontId="32" fillId="0" borderId="0" xfId="0" applyNumberFormat="1" applyFont="1" applyFill="1" applyBorder="1" applyAlignment="1">
      <alignment horizontal="center"/>
    </xf>
    <xf numFmtId="165" fontId="32" fillId="0" borderId="8" xfId="0" applyNumberFormat="1" applyFont="1" applyFill="1" applyBorder="1" applyAlignment="1">
      <alignment horizontal="center"/>
    </xf>
    <xf numFmtId="3" fontId="12" fillId="8" borderId="79" xfId="0" applyNumberFormat="1" applyFont="1" applyFill="1" applyBorder="1" applyAlignment="1">
      <alignment horizontal="center"/>
    </xf>
    <xf numFmtId="166" fontId="12" fillId="8" borderId="80" xfId="0" applyNumberFormat="1" applyFont="1" applyFill="1" applyBorder="1" applyAlignment="1">
      <alignment horizontal="center"/>
    </xf>
    <xf numFmtId="166" fontId="12" fillId="6" borderId="82" xfId="0" applyNumberFormat="1" applyFont="1" applyFill="1" applyBorder="1"/>
    <xf numFmtId="166" fontId="12" fillId="8" borderId="79" xfId="0" applyNumberFormat="1" applyFont="1" applyFill="1" applyBorder="1" applyAlignment="1">
      <alignment horizontal="center"/>
    </xf>
    <xf numFmtId="165" fontId="12" fillId="8" borderId="81" xfId="0" applyNumberFormat="1" applyFont="1" applyFill="1" applyBorder="1" applyAlignment="1">
      <alignment horizontal="center"/>
    </xf>
    <xf numFmtId="165" fontId="12" fillId="8" borderId="78" xfId="0" applyNumberFormat="1" applyFont="1" applyFill="1" applyBorder="1" applyAlignment="1">
      <alignment horizontal="center"/>
    </xf>
    <xf numFmtId="0" fontId="32" fillId="0" borderId="0" xfId="0" applyFont="1" applyBorder="1"/>
    <xf numFmtId="165" fontId="32" fillId="0" borderId="0" xfId="0" applyNumberFormat="1" applyFont="1" applyBorder="1" applyAlignment="1">
      <alignment horizontal="center"/>
    </xf>
    <xf numFmtId="0" fontId="0" fillId="0" borderId="0" xfId="0" applyBorder="1"/>
    <xf numFmtId="3" fontId="12" fillId="9" borderId="79" xfId="0" applyNumberFormat="1" applyFont="1" applyFill="1" applyBorder="1" applyAlignment="1">
      <alignment horizontal="center"/>
    </xf>
    <xf numFmtId="166" fontId="12" fillId="9" borderId="80" xfId="0" applyNumberFormat="1" applyFont="1" applyFill="1" applyBorder="1" applyAlignment="1">
      <alignment horizontal="center"/>
    </xf>
    <xf numFmtId="166" fontId="12" fillId="6" borderId="83" xfId="0" applyNumberFormat="1" applyFont="1" applyFill="1" applyBorder="1"/>
    <xf numFmtId="166" fontId="12" fillId="9" borderId="79" xfId="0" applyNumberFormat="1" applyFont="1" applyFill="1" applyBorder="1" applyAlignment="1">
      <alignment horizontal="center"/>
    </xf>
    <xf numFmtId="165" fontId="12" fillId="9" borderId="81" xfId="0" applyNumberFormat="1" applyFont="1" applyFill="1" applyBorder="1" applyAlignment="1">
      <alignment horizontal="center"/>
    </xf>
    <xf numFmtId="165" fontId="12" fillId="9" borderId="78" xfId="0" applyNumberFormat="1" applyFont="1" applyFill="1" applyBorder="1" applyAlignment="1">
      <alignment horizontal="center"/>
    </xf>
    <xf numFmtId="0" fontId="33" fillId="0" borderId="0" xfId="0" applyFont="1" applyAlignment="1">
      <alignment horizontal="center"/>
    </xf>
    <xf numFmtId="166" fontId="32" fillId="10" borderId="74" xfId="0" applyNumberFormat="1" applyFont="1" applyFill="1" applyBorder="1" applyAlignment="1">
      <alignment horizontal="center"/>
    </xf>
    <xf numFmtId="170" fontId="32" fillId="0" borderId="0" xfId="0" applyNumberFormat="1" applyFont="1" applyBorder="1" applyAlignment="1">
      <alignment horizontal="center"/>
    </xf>
    <xf numFmtId="170" fontId="32" fillId="0" borderId="8" xfId="0" applyNumberFormat="1" applyFont="1" applyBorder="1" applyAlignment="1">
      <alignment horizontal="center"/>
    </xf>
    <xf numFmtId="3" fontId="32" fillId="0" borderId="86" xfId="0" applyNumberFormat="1" applyFont="1" applyBorder="1" applyAlignment="1">
      <alignment horizontal="center"/>
    </xf>
    <xf numFmtId="166" fontId="32" fillId="0" borderId="87" xfId="0" applyNumberFormat="1" applyFont="1" applyBorder="1" applyAlignment="1">
      <alignment horizontal="center"/>
    </xf>
    <xf numFmtId="166" fontId="32" fillId="0" borderId="84" xfId="0" applyNumberFormat="1" applyFont="1" applyBorder="1" applyAlignment="1">
      <alignment horizontal="center"/>
    </xf>
    <xf numFmtId="166" fontId="32" fillId="0" borderId="86" xfId="0" applyNumberFormat="1" applyFont="1" applyBorder="1" applyAlignment="1">
      <alignment horizontal="center"/>
    </xf>
    <xf numFmtId="170" fontId="32" fillId="0" borderId="86" xfId="0" applyNumberFormat="1" applyFont="1" applyBorder="1" applyAlignment="1">
      <alignment horizontal="center"/>
    </xf>
    <xf numFmtId="170" fontId="32" fillId="0" borderId="85" xfId="0" applyNumberFormat="1" applyFont="1" applyBorder="1" applyAlignment="1">
      <alignment horizontal="center"/>
    </xf>
    <xf numFmtId="3" fontId="32" fillId="0" borderId="70" xfId="0" applyNumberFormat="1" applyFont="1" applyBorder="1" applyAlignment="1">
      <alignment horizontal="center"/>
    </xf>
    <xf numFmtId="3" fontId="32" fillId="0" borderId="88" xfId="0" applyNumberFormat="1" applyFont="1" applyBorder="1" applyAlignment="1">
      <alignment horizontal="center"/>
    </xf>
    <xf numFmtId="166" fontId="32" fillId="0" borderId="89" xfId="0" applyNumberFormat="1" applyFont="1" applyBorder="1" applyAlignment="1">
      <alignment horizontal="center"/>
    </xf>
    <xf numFmtId="3" fontId="32" fillId="0" borderId="72" xfId="0" applyNumberFormat="1" applyFont="1" applyBorder="1" applyAlignment="1">
      <alignment horizontal="center"/>
    </xf>
    <xf numFmtId="166" fontId="32" fillId="0" borderId="73" xfId="0" applyNumberFormat="1" applyFont="1" applyBorder="1" applyAlignment="1">
      <alignment horizontal="center"/>
    </xf>
    <xf numFmtId="166" fontId="32" fillId="10" borderId="82" xfId="0" applyNumberFormat="1" applyFont="1" applyFill="1" applyBorder="1" applyAlignment="1">
      <alignment horizontal="center"/>
    </xf>
    <xf numFmtId="166" fontId="32" fillId="0" borderId="70" xfId="0" applyNumberFormat="1" applyFont="1" applyBorder="1" applyAlignment="1">
      <alignment horizontal="center"/>
    </xf>
    <xf numFmtId="166" fontId="32" fillId="0" borderId="88" xfId="0" applyNumberFormat="1" applyFont="1" applyBorder="1" applyAlignment="1">
      <alignment horizontal="center"/>
    </xf>
    <xf numFmtId="170" fontId="32" fillId="0" borderId="72" xfId="0" applyNumberFormat="1" applyFont="1" applyBorder="1" applyAlignment="1">
      <alignment horizontal="center"/>
    </xf>
    <xf numFmtId="170" fontId="32" fillId="0" borderId="71" xfId="0" applyNumberFormat="1" applyFont="1" applyBorder="1" applyAlignment="1">
      <alignment horizontal="center"/>
    </xf>
    <xf numFmtId="166" fontId="32" fillId="0" borderId="76" xfId="0" applyNumberFormat="1" applyFont="1" applyFill="1" applyBorder="1" applyAlignment="1">
      <alignment horizontal="center"/>
    </xf>
    <xf numFmtId="166" fontId="32" fillId="0" borderId="90" xfId="0" applyNumberFormat="1" applyFont="1" applyFill="1" applyBorder="1" applyAlignment="1">
      <alignment horizontal="center"/>
    </xf>
    <xf numFmtId="170" fontId="32" fillId="0" borderId="0" xfId="0" applyNumberFormat="1" applyFont="1" applyFill="1" applyBorder="1" applyAlignment="1">
      <alignment horizontal="center"/>
    </xf>
    <xf numFmtId="166" fontId="12" fillId="6" borderId="83" xfId="0" applyNumberFormat="1" applyFont="1" applyFill="1" applyBorder="1" applyAlignment="1">
      <alignment horizontal="center"/>
    </xf>
    <xf numFmtId="170" fontId="12" fillId="8" borderId="79" xfId="0" applyNumberFormat="1" applyFont="1" applyFill="1" applyBorder="1" applyAlignment="1">
      <alignment horizontal="center"/>
    </xf>
    <xf numFmtId="170" fontId="12" fillId="8" borderId="78" xfId="0" applyNumberFormat="1" applyFont="1" applyFill="1" applyBorder="1" applyAlignment="1">
      <alignment horizontal="center"/>
    </xf>
    <xf numFmtId="0" fontId="32" fillId="0" borderId="0" xfId="0" applyFont="1"/>
    <xf numFmtId="0" fontId="32" fillId="0" borderId="0" xfId="0" applyFont="1" applyAlignment="1">
      <alignment horizontal="center"/>
    </xf>
    <xf numFmtId="166" fontId="32" fillId="0" borderId="0" xfId="0" applyNumberFormat="1" applyFont="1"/>
    <xf numFmtId="3" fontId="0" fillId="0" borderId="0" xfId="0" applyNumberFormat="1"/>
    <xf numFmtId="3" fontId="32" fillId="0" borderId="38" xfId="0" applyNumberFormat="1" applyFont="1" applyFill="1" applyBorder="1" applyAlignment="1">
      <alignment horizontal="center"/>
    </xf>
    <xf numFmtId="166" fontId="32" fillId="0" borderId="38" xfId="0" applyNumberFormat="1" applyFont="1" applyFill="1" applyBorder="1" applyAlignment="1">
      <alignment horizontal="center"/>
    </xf>
    <xf numFmtId="170" fontId="32" fillId="0" borderId="8" xfId="0" applyNumberFormat="1" applyFont="1" applyFill="1" applyBorder="1" applyAlignment="1">
      <alignment horizontal="center"/>
    </xf>
    <xf numFmtId="0" fontId="0" fillId="0" borderId="0" xfId="0" applyFill="1" applyBorder="1"/>
    <xf numFmtId="3" fontId="32" fillId="0" borderId="86" xfId="0" applyNumberFormat="1" applyFont="1" applyFill="1" applyBorder="1" applyAlignment="1">
      <alignment horizontal="center"/>
    </xf>
    <xf numFmtId="3" fontId="32" fillId="0" borderId="91" xfId="0" applyNumberFormat="1" applyFont="1" applyFill="1" applyBorder="1" applyAlignment="1">
      <alignment horizontal="center"/>
    </xf>
    <xf numFmtId="166" fontId="32" fillId="0" borderId="87" xfId="0" applyNumberFormat="1" applyFont="1" applyFill="1" applyBorder="1" applyAlignment="1">
      <alignment horizontal="center"/>
    </xf>
    <xf numFmtId="166" fontId="32" fillId="0" borderId="84" xfId="0" applyNumberFormat="1" applyFont="1" applyFill="1" applyBorder="1" applyAlignment="1">
      <alignment horizontal="center"/>
    </xf>
    <xf numFmtId="166" fontId="32" fillId="0" borderId="91" xfId="0" applyNumberFormat="1" applyFont="1" applyFill="1" applyBorder="1" applyAlignment="1">
      <alignment horizontal="center"/>
    </xf>
    <xf numFmtId="170" fontId="32" fillId="0" borderId="86" xfId="0" applyNumberFormat="1" applyFont="1" applyFill="1" applyBorder="1" applyAlignment="1">
      <alignment horizontal="center"/>
    </xf>
    <xf numFmtId="170" fontId="32" fillId="0" borderId="85" xfId="0" applyNumberFormat="1" applyFont="1" applyFill="1" applyBorder="1" applyAlignment="1">
      <alignment horizontal="center"/>
    </xf>
    <xf numFmtId="3" fontId="32" fillId="0" borderId="72" xfId="0" applyNumberFormat="1" applyFont="1" applyFill="1" applyBorder="1" applyAlignment="1">
      <alignment horizontal="center"/>
    </xf>
    <xf numFmtId="3" fontId="32" fillId="0" borderId="88" xfId="0" applyNumberFormat="1" applyFont="1" applyFill="1" applyBorder="1" applyAlignment="1">
      <alignment horizontal="center"/>
    </xf>
    <xf numFmtId="166" fontId="32" fillId="0" borderId="73" xfId="0" applyNumberFormat="1" applyFont="1" applyFill="1" applyBorder="1" applyAlignment="1">
      <alignment horizontal="center"/>
    </xf>
    <xf numFmtId="166" fontId="32" fillId="0" borderId="72" xfId="0" applyNumberFormat="1" applyFont="1" applyFill="1" applyBorder="1" applyAlignment="1">
      <alignment horizontal="center"/>
    </xf>
    <xf numFmtId="166" fontId="32" fillId="0" borderId="88" xfId="0" applyNumberFormat="1" applyFont="1" applyFill="1" applyBorder="1" applyAlignment="1">
      <alignment horizontal="center"/>
    </xf>
    <xf numFmtId="170" fontId="32" fillId="0" borderId="72" xfId="0" applyNumberFormat="1" applyFont="1" applyFill="1" applyBorder="1" applyAlignment="1">
      <alignment horizontal="center"/>
    </xf>
    <xf numFmtId="170" fontId="32" fillId="0" borderId="71" xfId="0" applyNumberFormat="1" applyFont="1" applyFill="1" applyBorder="1" applyAlignment="1">
      <alignment horizontal="center"/>
    </xf>
    <xf numFmtId="0" fontId="34" fillId="0" borderId="0" xfId="0" applyFont="1"/>
    <xf numFmtId="0" fontId="17" fillId="0" borderId="0" xfId="2"/>
    <xf numFmtId="0" fontId="29" fillId="0" borderId="0" xfId="2" applyFont="1"/>
    <xf numFmtId="0" fontId="36" fillId="0" borderId="0" xfId="2" applyFont="1"/>
    <xf numFmtId="165" fontId="36" fillId="0" borderId="0" xfId="2" applyNumberFormat="1" applyFont="1"/>
    <xf numFmtId="0" fontId="36" fillId="0" borderId="0" xfId="2" applyFont="1" applyAlignment="1">
      <alignment horizontal="center"/>
    </xf>
    <xf numFmtId="0" fontId="31" fillId="2" borderId="33" xfId="2" applyFont="1" applyFill="1" applyBorder="1"/>
    <xf numFmtId="0" fontId="31" fillId="2" borderId="32" xfId="2" applyFont="1" applyFill="1" applyBorder="1" applyAlignment="1">
      <alignment wrapText="1"/>
    </xf>
    <xf numFmtId="0" fontId="31" fillId="2" borderId="66" xfId="2" applyFont="1" applyFill="1" applyBorder="1" applyAlignment="1">
      <alignment horizontal="center"/>
    </xf>
    <xf numFmtId="0" fontId="31" fillId="2" borderId="67" xfId="2" applyFont="1" applyFill="1" applyBorder="1" applyAlignment="1">
      <alignment horizontal="center"/>
    </xf>
    <xf numFmtId="0" fontId="31" fillId="2" borderId="68" xfId="2" applyFont="1" applyFill="1" applyBorder="1"/>
    <xf numFmtId="49" fontId="31" fillId="2" borderId="70" xfId="2" applyNumberFormat="1" applyFont="1" applyFill="1" applyBorder="1" applyAlignment="1">
      <alignment horizontal="center" vertical="center"/>
    </xf>
    <xf numFmtId="49" fontId="31" fillId="2" borderId="71" xfId="2" applyNumberFormat="1" applyFont="1" applyFill="1" applyBorder="1" applyAlignment="1">
      <alignment wrapText="1"/>
    </xf>
    <xf numFmtId="49" fontId="31" fillId="2" borderId="72" xfId="2" applyNumberFormat="1" applyFont="1" applyFill="1" applyBorder="1" applyAlignment="1">
      <alignment horizontal="center" vertical="center"/>
    </xf>
    <xf numFmtId="49" fontId="31" fillId="2" borderId="73" xfId="2" applyNumberFormat="1" applyFont="1" applyFill="1" applyBorder="1" applyAlignment="1">
      <alignment horizontal="center" vertical="center"/>
    </xf>
    <xf numFmtId="49" fontId="31" fillId="2" borderId="74" xfId="2" applyNumberFormat="1" applyFont="1" applyFill="1" applyBorder="1" applyAlignment="1">
      <alignment horizontal="center" vertical="center"/>
    </xf>
    <xf numFmtId="1" fontId="31" fillId="2" borderId="70" xfId="2" applyNumberFormat="1" applyFont="1" applyFill="1" applyBorder="1" applyAlignment="1">
      <alignment horizontal="center" vertical="center"/>
    </xf>
    <xf numFmtId="49" fontId="31" fillId="2" borderId="75" xfId="2" applyNumberFormat="1" applyFont="1" applyFill="1" applyBorder="1" applyAlignment="1">
      <alignment horizontal="center" vertical="center"/>
    </xf>
    <xf numFmtId="49" fontId="31" fillId="2" borderId="71" xfId="2" applyNumberFormat="1" applyFont="1" applyFill="1" applyBorder="1" applyAlignment="1">
      <alignment horizontal="center" vertical="center"/>
    </xf>
    <xf numFmtId="0" fontId="32" fillId="0" borderId="8" xfId="2" applyFont="1" applyBorder="1"/>
    <xf numFmtId="3" fontId="32" fillId="0" borderId="0" xfId="2" applyNumberFormat="1" applyFont="1" applyBorder="1" applyAlignment="1">
      <alignment horizontal="center"/>
    </xf>
    <xf numFmtId="166" fontId="32" fillId="0" borderId="76" xfId="2" applyNumberFormat="1" applyFont="1" applyBorder="1" applyAlignment="1">
      <alignment horizontal="center"/>
    </xf>
    <xf numFmtId="166" fontId="32" fillId="6" borderId="74" xfId="2" applyNumberFormat="1" applyFont="1" applyFill="1" applyBorder="1" applyAlignment="1">
      <alignment horizontal="center"/>
    </xf>
    <xf numFmtId="166" fontId="32" fillId="0" borderId="0" xfId="2" applyNumberFormat="1" applyFont="1" applyBorder="1" applyAlignment="1">
      <alignment horizontal="center"/>
    </xf>
    <xf numFmtId="165" fontId="32" fillId="0" borderId="27" xfId="2" applyNumberFormat="1" applyFont="1" applyBorder="1" applyAlignment="1">
      <alignment horizontal="center"/>
    </xf>
    <xf numFmtId="165" fontId="32" fillId="0" borderId="8" xfId="2" applyNumberFormat="1" applyFont="1" applyBorder="1" applyAlignment="1">
      <alignment horizontal="center"/>
    </xf>
    <xf numFmtId="0" fontId="32" fillId="11" borderId="77" xfId="2" applyFont="1" applyFill="1" applyBorder="1"/>
    <xf numFmtId="0" fontId="32" fillId="11" borderId="78" xfId="2" applyFont="1" applyFill="1" applyBorder="1"/>
    <xf numFmtId="3" fontId="32" fillId="11" borderId="79" xfId="2" applyNumberFormat="1" applyFont="1" applyFill="1" applyBorder="1" applyAlignment="1">
      <alignment horizontal="center"/>
    </xf>
    <xf numFmtId="166" fontId="32" fillId="11" borderId="80" xfId="2" applyNumberFormat="1" applyFont="1" applyFill="1" applyBorder="1" applyAlignment="1">
      <alignment horizontal="center"/>
    </xf>
    <xf numFmtId="166" fontId="32" fillId="11" borderId="79" xfId="2" applyNumberFormat="1" applyFont="1" applyFill="1" applyBorder="1" applyAlignment="1">
      <alignment horizontal="center"/>
    </xf>
    <xf numFmtId="165" fontId="32" fillId="11" borderId="81" xfId="2" applyNumberFormat="1" applyFont="1" applyFill="1" applyBorder="1" applyAlignment="1">
      <alignment horizontal="center"/>
    </xf>
    <xf numFmtId="165" fontId="32" fillId="11" borderId="78" xfId="2" applyNumberFormat="1" applyFont="1" applyFill="1" applyBorder="1" applyAlignment="1">
      <alignment horizontal="center"/>
    </xf>
    <xf numFmtId="0" fontId="32" fillId="12" borderId="77" xfId="2" applyFont="1" applyFill="1" applyBorder="1"/>
    <xf numFmtId="0" fontId="32" fillId="12" borderId="78" xfId="2" applyFont="1" applyFill="1" applyBorder="1"/>
    <xf numFmtId="3" fontId="32" fillId="12" borderId="79" xfId="2" applyNumberFormat="1" applyFont="1" applyFill="1" applyBorder="1" applyAlignment="1">
      <alignment horizontal="center"/>
    </xf>
    <xf numFmtId="166" fontId="32" fillId="12" borderId="80" xfId="2" applyNumberFormat="1" applyFont="1" applyFill="1" applyBorder="1" applyAlignment="1">
      <alignment horizontal="center"/>
    </xf>
    <xf numFmtId="166" fontId="32" fillId="6" borderId="82" xfId="2" applyNumberFormat="1" applyFont="1" applyFill="1" applyBorder="1" applyAlignment="1">
      <alignment horizontal="center"/>
    </xf>
    <xf numFmtId="166" fontId="32" fillId="12" borderId="79" xfId="2" applyNumberFormat="1" applyFont="1" applyFill="1" applyBorder="1" applyAlignment="1">
      <alignment horizontal="center"/>
    </xf>
    <xf numFmtId="165" fontId="32" fillId="12" borderId="81" xfId="2" applyNumberFormat="1" applyFont="1" applyFill="1" applyBorder="1" applyAlignment="1">
      <alignment horizontal="center"/>
    </xf>
    <xf numFmtId="165" fontId="32" fillId="12" borderId="78" xfId="2" applyNumberFormat="1" applyFont="1" applyFill="1" applyBorder="1" applyAlignment="1">
      <alignment horizontal="center"/>
    </xf>
    <xf numFmtId="0" fontId="32" fillId="0" borderId="39" xfId="2" applyFont="1" applyFill="1" applyBorder="1"/>
    <xf numFmtId="0" fontId="32" fillId="0" borderId="8" xfId="2" applyFont="1" applyFill="1" applyBorder="1"/>
    <xf numFmtId="3" fontId="32" fillId="0" borderId="0" xfId="2" applyNumberFormat="1" applyFont="1" applyFill="1" applyBorder="1" applyAlignment="1">
      <alignment horizontal="center"/>
    </xf>
    <xf numFmtId="166" fontId="32" fillId="0" borderId="79" xfId="2" applyNumberFormat="1" applyFont="1" applyFill="1" applyBorder="1" applyAlignment="1">
      <alignment horizontal="center"/>
    </xf>
    <xf numFmtId="166" fontId="32" fillId="0" borderId="0" xfId="2" applyNumberFormat="1" applyFont="1" applyFill="1" applyBorder="1" applyAlignment="1">
      <alignment horizontal="center"/>
    </xf>
    <xf numFmtId="165" fontId="32" fillId="0" borderId="0" xfId="2" applyNumberFormat="1" applyFont="1" applyFill="1" applyBorder="1" applyAlignment="1">
      <alignment horizontal="center"/>
    </xf>
    <xf numFmtId="165" fontId="32" fillId="0" borderId="8" xfId="2" applyNumberFormat="1" applyFont="1" applyFill="1" applyBorder="1" applyAlignment="1">
      <alignment horizontal="center"/>
    </xf>
    <xf numFmtId="3" fontId="12" fillId="13" borderId="79" xfId="2" applyNumberFormat="1" applyFont="1" applyFill="1" applyBorder="1" applyAlignment="1">
      <alignment horizontal="center"/>
    </xf>
    <xf numFmtId="166" fontId="12" fillId="13" borderId="80" xfId="2" applyNumberFormat="1" applyFont="1" applyFill="1" applyBorder="1" applyAlignment="1">
      <alignment horizontal="center"/>
    </xf>
    <xf numFmtId="166" fontId="12" fillId="6" borderId="82" xfId="2" applyNumberFormat="1" applyFont="1" applyFill="1" applyBorder="1" applyAlignment="1">
      <alignment horizontal="center"/>
    </xf>
    <xf numFmtId="166" fontId="12" fillId="13" borderId="79" xfId="2" applyNumberFormat="1" applyFont="1" applyFill="1" applyBorder="1" applyAlignment="1">
      <alignment horizontal="center"/>
    </xf>
    <xf numFmtId="165" fontId="12" fillId="13" borderId="81" xfId="2" applyNumberFormat="1" applyFont="1" applyFill="1" applyBorder="1" applyAlignment="1">
      <alignment horizontal="center"/>
    </xf>
    <xf numFmtId="165" fontId="12" fillId="13" borderId="78" xfId="2" applyNumberFormat="1" applyFont="1" applyFill="1" applyBorder="1" applyAlignment="1">
      <alignment horizontal="center"/>
    </xf>
    <xf numFmtId="0" fontId="32" fillId="0" borderId="0" xfId="2" applyFont="1" applyBorder="1"/>
    <xf numFmtId="0" fontId="32" fillId="0" borderId="0" xfId="2" applyFont="1" applyBorder="1" applyAlignment="1">
      <alignment horizontal="center"/>
    </xf>
    <xf numFmtId="165" fontId="32" fillId="0" borderId="0" xfId="2" applyNumberFormat="1" applyFont="1" applyBorder="1" applyAlignment="1">
      <alignment horizontal="center"/>
    </xf>
    <xf numFmtId="0" fontId="17" fillId="0" borderId="0" xfId="2" applyBorder="1"/>
    <xf numFmtId="3" fontId="12" fillId="9" borderId="79" xfId="2" applyNumberFormat="1" applyFont="1" applyFill="1" applyBorder="1" applyAlignment="1">
      <alignment horizontal="center"/>
    </xf>
    <xf numFmtId="166" fontId="12" fillId="9" borderId="80" xfId="2" applyNumberFormat="1" applyFont="1" applyFill="1" applyBorder="1" applyAlignment="1">
      <alignment horizontal="center"/>
    </xf>
    <xf numFmtId="166" fontId="12" fillId="6" borderId="83" xfId="2" applyNumberFormat="1" applyFont="1" applyFill="1" applyBorder="1" applyAlignment="1">
      <alignment horizontal="center"/>
    </xf>
    <xf numFmtId="166" fontId="12" fillId="9" borderId="79" xfId="2" applyNumberFormat="1" applyFont="1" applyFill="1" applyBorder="1" applyAlignment="1">
      <alignment horizontal="center"/>
    </xf>
    <xf numFmtId="165" fontId="12" fillId="9" borderId="81" xfId="2" applyNumberFormat="1" applyFont="1" applyFill="1" applyBorder="1" applyAlignment="1">
      <alignment horizontal="center"/>
    </xf>
    <xf numFmtId="165" fontId="12" fillId="9" borderId="78" xfId="2" applyNumberFormat="1" applyFont="1" applyFill="1" applyBorder="1" applyAlignment="1">
      <alignment horizontal="center"/>
    </xf>
    <xf numFmtId="0" fontId="33" fillId="0" borderId="0" xfId="2" applyFont="1" applyAlignment="1">
      <alignment horizontal="center"/>
    </xf>
    <xf numFmtId="3" fontId="32" fillId="0" borderId="0" xfId="2" applyNumberFormat="1" applyFont="1" applyBorder="1"/>
    <xf numFmtId="166" fontId="32" fillId="6" borderId="74" xfId="2" applyNumberFormat="1" applyFont="1" applyFill="1" applyBorder="1"/>
    <xf numFmtId="166" fontId="32" fillId="0" borderId="0" xfId="2" applyNumberFormat="1" applyFont="1" applyBorder="1"/>
    <xf numFmtId="170" fontId="32" fillId="0" borderId="0" xfId="2" applyNumberFormat="1" applyFont="1" applyBorder="1"/>
    <xf numFmtId="170" fontId="32" fillId="0" borderId="8" xfId="2" applyNumberFormat="1" applyFont="1" applyBorder="1"/>
    <xf numFmtId="3" fontId="32" fillId="0" borderId="86" xfId="2" applyNumberFormat="1" applyFont="1" applyBorder="1"/>
    <xf numFmtId="166" fontId="32" fillId="0" borderId="87" xfId="2" applyNumberFormat="1" applyFont="1" applyBorder="1" applyAlignment="1">
      <alignment horizontal="center"/>
    </xf>
    <xf numFmtId="166" fontId="32" fillId="0" borderId="84" xfId="2" applyNumberFormat="1" applyFont="1" applyBorder="1"/>
    <xf numFmtId="166" fontId="32" fillId="0" borderId="86" xfId="2" applyNumberFormat="1" applyFont="1" applyBorder="1"/>
    <xf numFmtId="170" fontId="32" fillId="0" borderId="86" xfId="2" applyNumberFormat="1" applyFont="1" applyBorder="1"/>
    <xf numFmtId="170" fontId="32" fillId="0" borderId="85" xfId="2" applyNumberFormat="1" applyFont="1" applyBorder="1"/>
    <xf numFmtId="3" fontId="32" fillId="0" borderId="70" xfId="2" applyNumberFormat="1" applyFont="1" applyBorder="1"/>
    <xf numFmtId="3" fontId="32" fillId="0" borderId="88" xfId="2" applyNumberFormat="1" applyFont="1" applyBorder="1"/>
    <xf numFmtId="166" fontId="32" fillId="0" borderId="89" xfId="2" applyNumberFormat="1" applyFont="1" applyBorder="1" applyAlignment="1">
      <alignment horizontal="center"/>
    </xf>
    <xf numFmtId="3" fontId="32" fillId="0" borderId="72" xfId="2" applyNumberFormat="1" applyFont="1" applyBorder="1"/>
    <xf numFmtId="166" fontId="32" fillId="0" borderId="73" xfId="2" applyNumberFormat="1" applyFont="1" applyBorder="1" applyAlignment="1">
      <alignment horizontal="center"/>
    </xf>
    <xf numFmtId="166" fontId="32" fillId="6" borderId="82" xfId="2" applyNumberFormat="1" applyFont="1" applyFill="1" applyBorder="1"/>
    <xf numFmtId="166" fontId="32" fillId="0" borderId="70" xfId="2" applyNumberFormat="1" applyFont="1" applyBorder="1"/>
    <xf numFmtId="166" fontId="32" fillId="0" borderId="88" xfId="2" applyNumberFormat="1" applyFont="1" applyBorder="1"/>
    <xf numFmtId="170" fontId="32" fillId="0" borderId="72" xfId="2" applyNumberFormat="1" applyFont="1" applyBorder="1"/>
    <xf numFmtId="170" fontId="32" fillId="0" borderId="71" xfId="2" applyNumberFormat="1" applyFont="1" applyBorder="1"/>
    <xf numFmtId="3" fontId="32" fillId="0" borderId="0" xfId="2" applyNumberFormat="1" applyFont="1" applyFill="1" applyBorder="1"/>
    <xf numFmtId="166" fontId="32" fillId="0" borderId="76" xfId="2" applyNumberFormat="1" applyFont="1" applyFill="1" applyBorder="1" applyAlignment="1">
      <alignment horizontal="center"/>
    </xf>
    <xf numFmtId="166" fontId="32" fillId="0" borderId="90" xfId="2" applyNumberFormat="1" applyFont="1" applyFill="1" applyBorder="1" applyAlignment="1">
      <alignment horizontal="center"/>
    </xf>
    <xf numFmtId="166" fontId="32" fillId="0" borderId="79" xfId="2" applyNumberFormat="1" applyFont="1" applyFill="1" applyBorder="1"/>
    <xf numFmtId="166" fontId="32" fillId="0" borderId="0" xfId="2" applyNumberFormat="1" applyFont="1" applyFill="1" applyBorder="1"/>
    <xf numFmtId="170" fontId="32" fillId="0" borderId="0" xfId="2" applyNumberFormat="1" applyFont="1" applyFill="1" applyBorder="1"/>
    <xf numFmtId="3" fontId="12" fillId="13" borderId="79" xfId="2" applyNumberFormat="1" applyFont="1" applyFill="1" applyBorder="1"/>
    <xf numFmtId="166" fontId="12" fillId="6" borderId="83" xfId="2" applyNumberFormat="1" applyFont="1" applyFill="1" applyBorder="1"/>
    <xf numFmtId="166" fontId="12" fillId="13" borderId="79" xfId="2" applyNumberFormat="1" applyFont="1" applyFill="1" applyBorder="1"/>
    <xf numFmtId="170" fontId="12" fillId="13" borderId="79" xfId="2" applyNumberFormat="1" applyFont="1" applyFill="1" applyBorder="1"/>
    <xf numFmtId="170" fontId="12" fillId="13" borderId="78" xfId="2" applyNumberFormat="1" applyFont="1" applyFill="1" applyBorder="1"/>
    <xf numFmtId="0" fontId="32" fillId="0" borderId="0" xfId="2" applyFont="1"/>
    <xf numFmtId="0" fontId="32" fillId="0" borderId="0" xfId="2" applyFont="1" applyAlignment="1">
      <alignment horizontal="center"/>
    </xf>
    <xf numFmtId="166" fontId="32" fillId="0" borderId="0" xfId="2" applyNumberFormat="1" applyFont="1"/>
    <xf numFmtId="3" fontId="17" fillId="0" borderId="0" xfId="2" applyNumberFormat="1"/>
    <xf numFmtId="3" fontId="32" fillId="0" borderId="38" xfId="2" applyNumberFormat="1" applyFont="1" applyFill="1" applyBorder="1"/>
    <xf numFmtId="166" fontId="32" fillId="0" borderId="38" xfId="2" applyNumberFormat="1" applyFont="1" applyFill="1" applyBorder="1"/>
    <xf numFmtId="170" fontId="32" fillId="0" borderId="8" xfId="2" applyNumberFormat="1" applyFont="1" applyFill="1" applyBorder="1"/>
    <xf numFmtId="0" fontId="17" fillId="0" borderId="0" xfId="2" applyFill="1" applyBorder="1"/>
    <xf numFmtId="3" fontId="32" fillId="0" borderId="86" xfId="2" applyNumberFormat="1" applyFont="1" applyFill="1" applyBorder="1"/>
    <xf numFmtId="3" fontId="32" fillId="0" borderId="91" xfId="2" applyNumberFormat="1" applyFont="1" applyFill="1" applyBorder="1"/>
    <xf numFmtId="166" fontId="32" fillId="0" borderId="87" xfId="2" applyNumberFormat="1" applyFont="1" applyFill="1" applyBorder="1" applyAlignment="1">
      <alignment horizontal="center"/>
    </xf>
    <xf numFmtId="166" fontId="32" fillId="0" borderId="84" xfId="2" applyNumberFormat="1" applyFont="1" applyFill="1" applyBorder="1"/>
    <xf numFmtId="166" fontId="32" fillId="0" borderId="91" xfId="2" applyNumberFormat="1" applyFont="1" applyFill="1" applyBorder="1"/>
    <xf numFmtId="170" fontId="32" fillId="0" borderId="86" xfId="2" applyNumberFormat="1" applyFont="1" applyFill="1" applyBorder="1"/>
    <xf numFmtId="170" fontId="32" fillId="0" borderId="85" xfId="2" applyNumberFormat="1" applyFont="1" applyFill="1" applyBorder="1"/>
    <xf numFmtId="3" fontId="32" fillId="0" borderId="72" xfId="2" applyNumberFormat="1" applyFont="1" applyFill="1" applyBorder="1"/>
    <xf numFmtId="3" fontId="32" fillId="0" borderId="88" xfId="2" applyNumberFormat="1" applyFont="1" applyFill="1" applyBorder="1"/>
    <xf numFmtId="166" fontId="32" fillId="0" borderId="73" xfId="2" applyNumberFormat="1" applyFont="1" applyFill="1" applyBorder="1" applyAlignment="1">
      <alignment horizontal="center"/>
    </xf>
    <xf numFmtId="166" fontId="32" fillId="0" borderId="72" xfId="2" applyNumberFormat="1" applyFont="1" applyFill="1" applyBorder="1"/>
    <xf numFmtId="166" fontId="32" fillId="0" borderId="88" xfId="2" applyNumberFormat="1" applyFont="1" applyFill="1" applyBorder="1"/>
    <xf numFmtId="170" fontId="32" fillId="0" borderId="72" xfId="2" applyNumberFormat="1" applyFont="1" applyFill="1" applyBorder="1"/>
    <xf numFmtId="170" fontId="32" fillId="0" borderId="71" xfId="2" applyNumberFormat="1" applyFont="1" applyFill="1" applyBorder="1"/>
    <xf numFmtId="0" fontId="34" fillId="0" borderId="0" xfId="2" applyFont="1"/>
    <xf numFmtId="0" fontId="31" fillId="2" borderId="92" xfId="2" applyFont="1" applyFill="1" applyBorder="1" applyAlignment="1">
      <alignment horizontal="center"/>
    </xf>
    <xf numFmtId="1" fontId="31" fillId="2" borderId="72" xfId="2" applyNumberFormat="1" applyFont="1" applyFill="1" applyBorder="1" applyAlignment="1">
      <alignment horizontal="center" vertical="center"/>
    </xf>
    <xf numFmtId="10" fontId="32" fillId="6" borderId="74" xfId="2" applyNumberFormat="1" applyFont="1" applyFill="1" applyBorder="1" applyAlignment="1">
      <alignment horizontal="center"/>
    </xf>
    <xf numFmtId="0" fontId="32" fillId="14" borderId="77" xfId="2" applyFont="1" applyFill="1" applyBorder="1"/>
    <xf numFmtId="0" fontId="32" fillId="14" borderId="78" xfId="2" applyFont="1" applyFill="1" applyBorder="1"/>
    <xf numFmtId="3" fontId="32" fillId="14" borderId="79" xfId="2" applyNumberFormat="1" applyFont="1" applyFill="1" applyBorder="1" applyAlignment="1">
      <alignment horizontal="center"/>
    </xf>
    <xf numFmtId="166" fontId="32" fillId="14" borderId="80" xfId="2" applyNumberFormat="1" applyFont="1" applyFill="1" applyBorder="1" applyAlignment="1">
      <alignment horizontal="center"/>
    </xf>
    <xf numFmtId="166" fontId="32" fillId="14" borderId="79" xfId="2" applyNumberFormat="1" applyFont="1" applyFill="1" applyBorder="1" applyAlignment="1">
      <alignment horizontal="center"/>
    </xf>
    <xf numFmtId="165" fontId="32" fillId="14" borderId="79" xfId="2" applyNumberFormat="1" applyFont="1" applyFill="1" applyBorder="1" applyAlignment="1">
      <alignment horizontal="center"/>
    </xf>
    <xf numFmtId="165" fontId="32" fillId="14" borderId="78" xfId="2" applyNumberFormat="1" applyFont="1" applyFill="1" applyBorder="1" applyAlignment="1">
      <alignment horizontal="center"/>
    </xf>
    <xf numFmtId="10" fontId="32" fillId="6" borderId="82" xfId="2" applyNumberFormat="1" applyFont="1" applyFill="1" applyBorder="1" applyAlignment="1">
      <alignment horizontal="center"/>
    </xf>
    <xf numFmtId="10" fontId="32" fillId="0" borderId="0" xfId="2" applyNumberFormat="1" applyFont="1" applyFill="1" applyBorder="1"/>
    <xf numFmtId="3" fontId="12" fillId="15" borderId="79" xfId="2" applyNumberFormat="1" applyFont="1" applyFill="1" applyBorder="1" applyAlignment="1">
      <alignment horizontal="center"/>
    </xf>
    <xf numFmtId="166" fontId="12" fillId="15" borderId="80" xfId="2" applyNumberFormat="1" applyFont="1" applyFill="1" applyBorder="1" applyAlignment="1">
      <alignment horizontal="center"/>
    </xf>
    <xf numFmtId="166" fontId="12" fillId="15" borderId="79" xfId="2" applyNumberFormat="1" applyFont="1" applyFill="1" applyBorder="1" applyAlignment="1">
      <alignment horizontal="center"/>
    </xf>
    <xf numFmtId="165" fontId="12" fillId="15" borderId="79" xfId="2" applyNumberFormat="1" applyFont="1" applyFill="1" applyBorder="1" applyAlignment="1">
      <alignment horizontal="center"/>
    </xf>
    <xf numFmtId="165" fontId="12" fillId="15" borderId="78" xfId="2" applyNumberFormat="1" applyFont="1" applyFill="1" applyBorder="1" applyAlignment="1">
      <alignment horizontal="center"/>
    </xf>
    <xf numFmtId="3" fontId="32" fillId="0" borderId="0" xfId="2" applyNumberFormat="1" applyFont="1" applyAlignment="1">
      <alignment horizontal="center"/>
    </xf>
    <xf numFmtId="166" fontId="32" fillId="0" borderId="0" xfId="2" applyNumberFormat="1" applyFont="1" applyAlignment="1">
      <alignment horizontal="center"/>
    </xf>
    <xf numFmtId="165" fontId="32" fillId="0" borderId="0" xfId="2" applyNumberFormat="1" applyFont="1" applyAlignment="1">
      <alignment horizontal="center"/>
    </xf>
    <xf numFmtId="165" fontId="12" fillId="9" borderId="79" xfId="2" applyNumberFormat="1" applyFont="1" applyFill="1" applyBorder="1" applyAlignment="1">
      <alignment horizontal="center"/>
    </xf>
    <xf numFmtId="0" fontId="17" fillId="0" borderId="0" xfId="2" applyAlignment="1">
      <alignment horizontal="center"/>
    </xf>
    <xf numFmtId="166" fontId="32" fillId="10" borderId="74" xfId="2" applyNumberFormat="1" applyFont="1" applyFill="1" applyBorder="1" applyAlignment="1">
      <alignment horizontal="center"/>
    </xf>
    <xf numFmtId="170" fontId="32" fillId="0" borderId="0" xfId="2" applyNumberFormat="1" applyFont="1" applyBorder="1" applyAlignment="1">
      <alignment horizontal="center"/>
    </xf>
    <xf numFmtId="170" fontId="32" fillId="0" borderId="8" xfId="2" applyNumberFormat="1" applyFont="1" applyBorder="1" applyAlignment="1">
      <alignment horizontal="center"/>
    </xf>
    <xf numFmtId="3" fontId="32" fillId="0" borderId="86" xfId="2" applyNumberFormat="1" applyFont="1" applyBorder="1" applyAlignment="1">
      <alignment horizontal="center"/>
    </xf>
    <xf numFmtId="166" fontId="32" fillId="0" borderId="84" xfId="2" applyNumberFormat="1" applyFont="1" applyBorder="1" applyAlignment="1">
      <alignment horizontal="center"/>
    </xf>
    <xf numFmtId="166" fontId="32" fillId="0" borderId="86" xfId="2" applyNumberFormat="1" applyFont="1" applyBorder="1" applyAlignment="1">
      <alignment horizontal="center"/>
    </xf>
    <xf numFmtId="170" fontId="32" fillId="0" borderId="86" xfId="2" applyNumberFormat="1" applyFont="1" applyBorder="1" applyAlignment="1">
      <alignment horizontal="center"/>
    </xf>
    <xf numFmtId="170" fontId="32" fillId="0" borderId="85" xfId="2" applyNumberFormat="1" applyFont="1" applyBorder="1" applyAlignment="1">
      <alignment horizontal="center"/>
    </xf>
    <xf numFmtId="3" fontId="32" fillId="0" borderId="70" xfId="2" applyNumberFormat="1" applyFont="1" applyBorder="1" applyAlignment="1">
      <alignment horizontal="center"/>
    </xf>
    <xf numFmtId="3" fontId="32" fillId="0" borderId="88" xfId="2" applyNumberFormat="1" applyFont="1" applyBorder="1" applyAlignment="1">
      <alignment horizontal="center"/>
    </xf>
    <xf numFmtId="166" fontId="32" fillId="0" borderId="93" xfId="2" applyNumberFormat="1" applyFont="1" applyBorder="1" applyAlignment="1">
      <alignment horizontal="center"/>
    </xf>
    <xf numFmtId="3" fontId="32" fillId="0" borderId="94" xfId="2" applyNumberFormat="1" applyFont="1" applyBorder="1" applyAlignment="1">
      <alignment horizontal="center"/>
    </xf>
    <xf numFmtId="166" fontId="32" fillId="10" borderId="82" xfId="2" applyNumberFormat="1" applyFont="1" applyFill="1" applyBorder="1" applyAlignment="1">
      <alignment horizontal="center"/>
    </xf>
    <xf numFmtId="166" fontId="32" fillId="0" borderId="70" xfId="2" applyNumberFormat="1" applyFont="1" applyBorder="1" applyAlignment="1">
      <alignment horizontal="center"/>
    </xf>
    <xf numFmtId="166" fontId="32" fillId="0" borderId="88" xfId="2" applyNumberFormat="1" applyFont="1" applyBorder="1" applyAlignment="1">
      <alignment horizontal="center"/>
    </xf>
    <xf numFmtId="170" fontId="32" fillId="0" borderId="72" xfId="2" applyNumberFormat="1" applyFont="1" applyBorder="1" applyAlignment="1">
      <alignment horizontal="center"/>
    </xf>
    <xf numFmtId="170" fontId="32" fillId="0" borderId="71" xfId="2" applyNumberFormat="1" applyFont="1" applyBorder="1" applyAlignment="1">
      <alignment horizontal="center"/>
    </xf>
    <xf numFmtId="0" fontId="32" fillId="0" borderId="0" xfId="2" applyFont="1" applyFill="1" applyBorder="1"/>
    <xf numFmtId="170" fontId="32" fillId="0" borderId="0" xfId="2" applyNumberFormat="1" applyFont="1" applyFill="1" applyBorder="1" applyAlignment="1">
      <alignment horizontal="center"/>
    </xf>
    <xf numFmtId="170" fontId="12" fillId="15" borderId="79" xfId="2" applyNumberFormat="1" applyFont="1" applyFill="1" applyBorder="1" applyAlignment="1">
      <alignment horizontal="center"/>
    </xf>
    <xf numFmtId="170" fontId="12" fillId="15" borderId="78" xfId="2" applyNumberFormat="1" applyFont="1" applyFill="1" applyBorder="1" applyAlignment="1">
      <alignment horizontal="center"/>
    </xf>
    <xf numFmtId="3" fontId="17" fillId="0" borderId="0" xfId="2" applyNumberFormat="1" applyAlignment="1">
      <alignment horizontal="center"/>
    </xf>
    <xf numFmtId="3" fontId="32" fillId="0" borderId="38" xfId="2" applyNumberFormat="1" applyFont="1" applyFill="1" applyBorder="1" applyAlignment="1">
      <alignment horizontal="center"/>
    </xf>
    <xf numFmtId="166" fontId="32" fillId="0" borderId="38" xfId="2" applyNumberFormat="1" applyFont="1" applyFill="1" applyBorder="1" applyAlignment="1">
      <alignment horizontal="center"/>
    </xf>
    <xf numFmtId="170" fontId="32" fillId="0" borderId="8" xfId="2" applyNumberFormat="1" applyFont="1" applyFill="1" applyBorder="1" applyAlignment="1">
      <alignment horizontal="center"/>
    </xf>
    <xf numFmtId="3" fontId="32" fillId="0" borderId="86" xfId="2" applyNumberFormat="1" applyFont="1" applyFill="1" applyBorder="1" applyAlignment="1">
      <alignment horizontal="center"/>
    </xf>
    <xf numFmtId="3" fontId="32" fillId="0" borderId="91" xfId="2" applyNumberFormat="1" applyFont="1" applyFill="1" applyBorder="1" applyAlignment="1">
      <alignment horizontal="center"/>
    </xf>
    <xf numFmtId="166" fontId="32" fillId="0" borderId="84" xfId="2" applyNumberFormat="1" applyFont="1" applyFill="1" applyBorder="1" applyAlignment="1">
      <alignment horizontal="center"/>
    </xf>
    <xf numFmtId="166" fontId="32" fillId="0" borderId="91" xfId="2" applyNumberFormat="1" applyFont="1" applyFill="1" applyBorder="1" applyAlignment="1">
      <alignment horizontal="center"/>
    </xf>
    <xf numFmtId="170" fontId="32" fillId="0" borderId="86" xfId="2" applyNumberFormat="1" applyFont="1" applyFill="1" applyBorder="1" applyAlignment="1">
      <alignment horizontal="center"/>
    </xf>
    <xf numFmtId="170" fontId="32" fillId="0" borderId="85" xfId="2" applyNumberFormat="1" applyFont="1" applyFill="1" applyBorder="1" applyAlignment="1">
      <alignment horizontal="center"/>
    </xf>
    <xf numFmtId="3" fontId="32" fillId="0" borderId="72" xfId="2" applyNumberFormat="1" applyFont="1" applyFill="1" applyBorder="1" applyAlignment="1">
      <alignment horizontal="center"/>
    </xf>
    <xf numFmtId="3" fontId="32" fillId="0" borderId="88" xfId="2" applyNumberFormat="1" applyFont="1" applyFill="1" applyBorder="1" applyAlignment="1">
      <alignment horizontal="center"/>
    </xf>
    <xf numFmtId="166" fontId="32" fillId="0" borderId="72" xfId="2" applyNumberFormat="1" applyFont="1" applyFill="1" applyBorder="1" applyAlignment="1">
      <alignment horizontal="center"/>
    </xf>
    <xf numFmtId="166" fontId="32" fillId="0" borderId="88" xfId="2" applyNumberFormat="1" applyFont="1" applyFill="1" applyBorder="1" applyAlignment="1">
      <alignment horizontal="center"/>
    </xf>
    <xf numFmtId="170" fontId="32" fillId="0" borderId="72" xfId="2" applyNumberFormat="1" applyFont="1" applyFill="1" applyBorder="1" applyAlignment="1">
      <alignment horizontal="center"/>
    </xf>
    <xf numFmtId="170" fontId="32" fillId="0" borderId="71" xfId="2" applyNumberFormat="1" applyFont="1" applyFill="1" applyBorder="1" applyAlignment="1">
      <alignment horizontal="center"/>
    </xf>
    <xf numFmtId="49" fontId="38" fillId="2" borderId="68" xfId="0" applyNumberFormat="1" applyFont="1" applyFill="1" applyBorder="1" applyAlignment="1">
      <alignment horizontal="center" vertical="center" wrapText="1"/>
    </xf>
    <xf numFmtId="49" fontId="38" fillId="2" borderId="82" xfId="0" applyNumberFormat="1" applyFont="1" applyFill="1" applyBorder="1" applyAlignment="1">
      <alignment horizontal="center" vertical="center" wrapText="1"/>
    </xf>
    <xf numFmtId="49" fontId="38" fillId="2" borderId="72" xfId="0" applyNumberFormat="1" applyFont="1" applyFill="1" applyBorder="1" applyAlignment="1">
      <alignment horizontal="center" wrapText="1"/>
    </xf>
    <xf numFmtId="49" fontId="38" fillId="2" borderId="82" xfId="0" applyNumberFormat="1" applyFont="1" applyFill="1" applyBorder="1" applyAlignment="1">
      <alignment horizontal="center" wrapText="1"/>
    </xf>
    <xf numFmtId="49" fontId="12" fillId="0" borderId="0" xfId="0" applyNumberFormat="1" applyFont="1"/>
    <xf numFmtId="0" fontId="40" fillId="17" borderId="100" xfId="0" applyFont="1" applyFill="1" applyBorder="1" applyAlignment="1">
      <alignment horizontal="left" vertical="center" wrapText="1"/>
    </xf>
    <xf numFmtId="8" fontId="40" fillId="16" borderId="101" xfId="0" applyNumberFormat="1" applyFont="1" applyFill="1" applyBorder="1" applyAlignment="1">
      <alignment horizontal="center" vertical="center"/>
    </xf>
    <xf numFmtId="8" fontId="40" fillId="16" borderId="96" xfId="0" applyNumberFormat="1" applyFont="1" applyFill="1" applyBorder="1" applyAlignment="1">
      <alignment horizontal="center" vertical="center"/>
    </xf>
    <xf numFmtId="166" fontId="34" fillId="0" borderId="100" xfId="0" applyNumberFormat="1" applyFont="1" applyBorder="1" applyAlignment="1">
      <alignment horizontal="center"/>
    </xf>
    <xf numFmtId="0" fontId="40" fillId="17" borderId="103" xfId="0" applyFont="1" applyFill="1" applyBorder="1" applyAlignment="1">
      <alignment horizontal="left" vertical="center" wrapText="1"/>
    </xf>
    <xf numFmtId="8" fontId="40" fillId="16" borderId="104" xfId="0" applyNumberFormat="1" applyFont="1" applyFill="1" applyBorder="1" applyAlignment="1">
      <alignment horizontal="center" vertical="center"/>
    </xf>
    <xf numFmtId="8" fontId="40" fillId="16" borderId="103" xfId="0" applyNumberFormat="1" applyFont="1" applyFill="1" applyBorder="1" applyAlignment="1">
      <alignment horizontal="center" vertical="center"/>
    </xf>
    <xf numFmtId="166" fontId="34" fillId="0" borderId="103" xfId="0" applyNumberFormat="1" applyFont="1" applyBorder="1" applyAlignment="1">
      <alignment horizontal="center"/>
    </xf>
    <xf numFmtId="0" fontId="39" fillId="17" borderId="106" xfId="0" applyFont="1" applyFill="1" applyBorder="1" applyAlignment="1">
      <alignment horizontal="left" vertical="center"/>
    </xf>
    <xf numFmtId="8" fontId="39" fillId="18" borderId="107" xfId="0" applyNumberFormat="1" applyFont="1" applyFill="1" applyBorder="1" applyAlignment="1">
      <alignment horizontal="center" vertical="center"/>
    </xf>
    <xf numFmtId="8" fontId="39" fillId="18" borderId="106" xfId="0" applyNumberFormat="1" applyFont="1" applyFill="1" applyBorder="1" applyAlignment="1">
      <alignment horizontal="center" vertical="center"/>
    </xf>
    <xf numFmtId="166" fontId="32" fillId="18" borderId="106" xfId="0" applyNumberFormat="1" applyFont="1" applyFill="1" applyBorder="1" applyAlignment="1">
      <alignment horizontal="center"/>
    </xf>
    <xf numFmtId="0" fontId="40" fillId="17" borderId="96" xfId="0" applyFont="1" applyFill="1" applyBorder="1" applyAlignment="1">
      <alignment horizontal="left" vertical="center" wrapText="1"/>
    </xf>
    <xf numFmtId="8" fontId="40" fillId="16" borderId="108" xfId="0" applyNumberFormat="1" applyFont="1" applyFill="1" applyBorder="1" applyAlignment="1">
      <alignment horizontal="center" vertical="center"/>
    </xf>
    <xf numFmtId="166" fontId="34" fillId="0" borderId="96" xfId="0" applyNumberFormat="1" applyFont="1" applyBorder="1" applyAlignment="1">
      <alignment horizontal="center"/>
    </xf>
    <xf numFmtId="0" fontId="39" fillId="17" borderId="98" xfId="0" applyFont="1" applyFill="1" applyBorder="1" applyAlignment="1">
      <alignment horizontal="left" vertical="center"/>
    </xf>
    <xf numFmtId="8" fontId="39" fillId="18" borderId="109" xfId="0" applyNumberFormat="1" applyFont="1" applyFill="1" applyBorder="1" applyAlignment="1">
      <alignment horizontal="center" vertical="center"/>
    </xf>
    <xf numFmtId="8" fontId="39" fillId="18" borderId="98" xfId="0" applyNumberFormat="1" applyFont="1" applyFill="1" applyBorder="1" applyAlignment="1">
      <alignment horizontal="center" vertical="center"/>
    </xf>
    <xf numFmtId="166" fontId="32" fillId="18" borderId="98" xfId="0" applyNumberFormat="1" applyFont="1" applyFill="1" applyBorder="1" applyAlignment="1">
      <alignment horizontal="center"/>
    </xf>
    <xf numFmtId="8" fontId="40" fillId="16" borderId="100" xfId="0" applyNumberFormat="1" applyFont="1" applyFill="1" applyBorder="1" applyAlignment="1">
      <alignment horizontal="center" vertical="center"/>
    </xf>
    <xf numFmtId="8" fontId="40" fillId="16" borderId="0" xfId="0" applyNumberFormat="1" applyFont="1" applyFill="1" applyBorder="1" applyAlignment="1">
      <alignment horizontal="center" vertical="center"/>
    </xf>
    <xf numFmtId="8" fontId="40" fillId="16" borderId="74" xfId="0" applyNumberFormat="1" applyFont="1" applyFill="1" applyBorder="1" applyAlignment="1">
      <alignment horizontal="center" vertical="center"/>
    </xf>
    <xf numFmtId="166" fontId="34" fillId="0" borderId="74" xfId="0" applyNumberFormat="1" applyFont="1" applyBorder="1" applyAlignment="1">
      <alignment horizontal="center"/>
    </xf>
    <xf numFmtId="8" fontId="38" fillId="2" borderId="77" xfId="0" applyNumberFormat="1" applyFont="1" applyFill="1" applyBorder="1" applyAlignment="1">
      <alignment horizontal="center" vertical="center"/>
    </xf>
    <xf numFmtId="8" fontId="38" fillId="2" borderId="82" xfId="0" applyNumberFormat="1" applyFont="1" applyFill="1" applyBorder="1" applyAlignment="1">
      <alignment horizontal="center" vertical="center"/>
    </xf>
    <xf numFmtId="166" fontId="5" fillId="2" borderId="82" xfId="0" applyNumberFormat="1" applyFont="1" applyFill="1" applyBorder="1" applyAlignment="1">
      <alignment horizontal="center"/>
    </xf>
    <xf numFmtId="0" fontId="38" fillId="2" borderId="68" xfId="0" applyFont="1" applyFill="1" applyBorder="1" applyAlignment="1">
      <alignment horizontal="center" wrapText="1"/>
    </xf>
    <xf numFmtId="0" fontId="38" fillId="2" borderId="82" xfId="0" applyFont="1" applyFill="1" applyBorder="1" applyAlignment="1">
      <alignment horizontal="center" wrapText="1"/>
    </xf>
    <xf numFmtId="166" fontId="34" fillId="0" borderId="110" xfId="0" applyNumberFormat="1" applyFont="1" applyBorder="1" applyAlignment="1">
      <alignment horizontal="center"/>
    </xf>
    <xf numFmtId="166" fontId="34" fillId="0" borderId="111" xfId="0" applyNumberFormat="1" applyFont="1" applyBorder="1" applyAlignment="1">
      <alignment horizontal="center"/>
    </xf>
    <xf numFmtId="166" fontId="32" fillId="18" borderId="112" xfId="0" applyNumberFormat="1" applyFont="1" applyFill="1" applyBorder="1" applyAlignment="1">
      <alignment horizontal="center"/>
    </xf>
    <xf numFmtId="8" fontId="38" fillId="2" borderId="75" xfId="0" applyNumberFormat="1" applyFont="1" applyFill="1" applyBorder="1" applyAlignment="1">
      <alignment horizontal="center" vertical="center"/>
    </xf>
    <xf numFmtId="166" fontId="5" fillId="2" borderId="71" xfId="0" applyNumberFormat="1" applyFont="1" applyFill="1" applyBorder="1" applyAlignment="1">
      <alignment horizontal="center"/>
    </xf>
    <xf numFmtId="0" fontId="38" fillId="2" borderId="68" xfId="2" applyFont="1" applyFill="1" applyBorder="1" applyAlignment="1">
      <alignment horizontal="center" wrapText="1"/>
    </xf>
    <xf numFmtId="0" fontId="38" fillId="2" borderId="82" xfId="2" applyFont="1" applyFill="1" applyBorder="1" applyAlignment="1">
      <alignment horizontal="center" wrapText="1"/>
    </xf>
    <xf numFmtId="49" fontId="38" fillId="2" borderId="72" xfId="2" applyNumberFormat="1" applyFont="1" applyFill="1" applyBorder="1" applyAlignment="1">
      <alignment horizontal="center" wrapText="1"/>
    </xf>
    <xf numFmtId="49" fontId="38" fillId="2" borderId="82" xfId="2" applyNumberFormat="1" applyFont="1" applyFill="1" applyBorder="1" applyAlignment="1">
      <alignment horizontal="center" wrapText="1"/>
    </xf>
    <xf numFmtId="0" fontId="39" fillId="17" borderId="83" xfId="2" applyFont="1" applyFill="1" applyBorder="1" applyAlignment="1">
      <alignment horizontal="left" vertical="center" wrapText="1"/>
    </xf>
    <xf numFmtId="0" fontId="39" fillId="17" borderId="98" xfId="2" applyFont="1" applyFill="1" applyBorder="1" applyAlignment="1">
      <alignment horizontal="left" vertical="center"/>
    </xf>
    <xf numFmtId="8" fontId="39" fillId="18" borderId="109" xfId="2" applyNumberFormat="1" applyFont="1" applyFill="1" applyBorder="1" applyAlignment="1">
      <alignment horizontal="center" vertical="center"/>
    </xf>
    <xf numFmtId="8" fontId="39" fillId="18" borderId="98" xfId="2" applyNumberFormat="1" applyFont="1" applyFill="1" applyBorder="1" applyAlignment="1">
      <alignment horizontal="center" vertical="center"/>
    </xf>
    <xf numFmtId="166" fontId="32" fillId="18" borderId="112" xfId="2" applyNumberFormat="1" applyFont="1" applyFill="1" applyBorder="1" applyAlignment="1">
      <alignment horizontal="center"/>
    </xf>
    <xf numFmtId="0" fontId="34" fillId="0" borderId="0" xfId="0" applyFont="1" applyAlignment="1">
      <alignment horizontal="center"/>
    </xf>
    <xf numFmtId="0" fontId="34" fillId="16" borderId="0" xfId="2" applyFont="1" applyFill="1"/>
    <xf numFmtId="0" fontId="40" fillId="19" borderId="29" xfId="2" applyFont="1" applyFill="1" applyBorder="1" applyAlignment="1">
      <alignment horizontal="center" vertical="center" wrapText="1"/>
    </xf>
    <xf numFmtId="0" fontId="40" fillId="19" borderId="32" xfId="2" applyFont="1" applyFill="1" applyBorder="1" applyAlignment="1">
      <alignment horizontal="center" vertical="center" wrapText="1"/>
    </xf>
    <xf numFmtId="0" fontId="40" fillId="19" borderId="72" xfId="2" applyFont="1" applyFill="1" applyBorder="1" applyAlignment="1">
      <alignment horizontal="center" vertical="center" wrapText="1"/>
    </xf>
    <xf numFmtId="0" fontId="40" fillId="19" borderId="71" xfId="2" applyFont="1" applyFill="1" applyBorder="1" applyAlignment="1">
      <alignment horizontal="center" vertical="center" wrapText="1"/>
    </xf>
    <xf numFmtId="0" fontId="42" fillId="20" borderId="115" xfId="2" applyFont="1" applyFill="1" applyBorder="1" applyAlignment="1">
      <alignment horizontal="left" vertical="center" wrapText="1"/>
    </xf>
    <xf numFmtId="8" fontId="43" fillId="16" borderId="115" xfId="2" applyNumberFormat="1" applyFont="1" applyFill="1" applyBorder="1" applyAlignment="1">
      <alignment horizontal="center" vertical="center"/>
    </xf>
    <xf numFmtId="8" fontId="43" fillId="9" borderId="116" xfId="2" applyNumberFormat="1" applyFont="1" applyFill="1" applyBorder="1" applyAlignment="1">
      <alignment horizontal="center" vertical="center"/>
    </xf>
    <xf numFmtId="0" fontId="42" fillId="20" borderId="118" xfId="2" applyFont="1" applyFill="1" applyBorder="1" applyAlignment="1">
      <alignment horizontal="left" vertical="center" wrapText="1"/>
    </xf>
    <xf numFmtId="8" fontId="43" fillId="16" borderId="118" xfId="2" applyNumberFormat="1" applyFont="1" applyFill="1" applyBorder="1" applyAlignment="1">
      <alignment horizontal="center" vertical="center"/>
    </xf>
    <xf numFmtId="8" fontId="43" fillId="9" borderId="119" xfId="2" applyNumberFormat="1" applyFont="1" applyFill="1" applyBorder="1" applyAlignment="1">
      <alignment horizontal="center" vertical="center"/>
    </xf>
    <xf numFmtId="0" fontId="42" fillId="20" borderId="118" xfId="2" applyFont="1" applyFill="1" applyBorder="1" applyAlignment="1">
      <alignment horizontal="left" vertical="center"/>
    </xf>
    <xf numFmtId="8" fontId="44" fillId="10" borderId="118" xfId="2" applyNumberFormat="1" applyFont="1" applyFill="1" applyBorder="1" applyAlignment="1">
      <alignment horizontal="center" vertical="center"/>
    </xf>
    <xf numFmtId="8" fontId="44" fillId="10" borderId="119" xfId="2" applyNumberFormat="1" applyFont="1" applyFill="1" applyBorder="1" applyAlignment="1">
      <alignment horizontal="center" vertical="center"/>
    </xf>
    <xf numFmtId="0" fontId="32" fillId="16" borderId="0" xfId="2" applyFont="1" applyFill="1"/>
    <xf numFmtId="8" fontId="45" fillId="21" borderId="121" xfId="2" applyNumberFormat="1" applyFont="1" applyFill="1" applyBorder="1" applyAlignment="1">
      <alignment horizontal="center" vertical="center"/>
    </xf>
    <xf numFmtId="8" fontId="45" fillId="21" borderId="122" xfId="2" applyNumberFormat="1" applyFont="1" applyFill="1" applyBorder="1" applyAlignment="1">
      <alignment horizontal="center" vertical="center"/>
    </xf>
    <xf numFmtId="0" fontId="12" fillId="16" borderId="0" xfId="2" applyFont="1" applyFill="1"/>
    <xf numFmtId="0" fontId="34" fillId="16" borderId="0" xfId="2" applyFont="1" applyFill="1" applyAlignment="1">
      <alignment horizontal="center"/>
    </xf>
    <xf numFmtId="0" fontId="40" fillId="22" borderId="32" xfId="2" applyFont="1" applyFill="1" applyBorder="1" applyAlignment="1">
      <alignment horizontal="center" wrapText="1"/>
    </xf>
    <xf numFmtId="0" fontId="40" fillId="22" borderId="71" xfId="2" applyFont="1" applyFill="1" applyBorder="1" applyAlignment="1">
      <alignment horizontal="center" wrapText="1"/>
    </xf>
    <xf numFmtId="0" fontId="42" fillId="2" borderId="115" xfId="2" applyFont="1" applyFill="1" applyBorder="1" applyAlignment="1">
      <alignment horizontal="left" vertical="center" wrapText="1"/>
    </xf>
    <xf numFmtId="166" fontId="40" fillId="16" borderId="115" xfId="2" applyNumberFormat="1" applyFont="1" applyFill="1" applyBorder="1" applyAlignment="1">
      <alignment horizontal="center" vertical="center"/>
    </xf>
    <xf numFmtId="166" fontId="40" fillId="9" borderId="116" xfId="2" applyNumberFormat="1" applyFont="1" applyFill="1" applyBorder="1" applyAlignment="1">
      <alignment horizontal="center" vertical="center"/>
    </xf>
    <xf numFmtId="0" fontId="42" fillId="2" borderId="118" xfId="2" applyFont="1" applyFill="1" applyBorder="1" applyAlignment="1">
      <alignment horizontal="left" vertical="center" wrapText="1"/>
    </xf>
    <xf numFmtId="166" fontId="40" fillId="16" borderId="118" xfId="2" applyNumberFormat="1" applyFont="1" applyFill="1" applyBorder="1" applyAlignment="1">
      <alignment horizontal="center" vertical="center"/>
    </xf>
    <xf numFmtId="166" fontId="40" fillId="9" borderId="119" xfId="2" applyNumberFormat="1" applyFont="1" applyFill="1" applyBorder="1" applyAlignment="1">
      <alignment horizontal="center" vertical="center"/>
    </xf>
    <xf numFmtId="166" fontId="40" fillId="0" borderId="118" xfId="2" applyNumberFormat="1" applyFont="1" applyFill="1" applyBorder="1" applyAlignment="1">
      <alignment horizontal="center" vertical="center"/>
    </xf>
    <xf numFmtId="0" fontId="42" fillId="2" borderId="118" xfId="2" applyFont="1" applyFill="1" applyBorder="1" applyAlignment="1">
      <alignment horizontal="left" vertical="center"/>
    </xf>
    <xf numFmtId="166" fontId="39" fillId="10" borderId="118" xfId="2" applyNumberFormat="1" applyFont="1" applyFill="1" applyBorder="1" applyAlignment="1">
      <alignment horizontal="center" vertical="center"/>
    </xf>
    <xf numFmtId="166" fontId="39" fillId="10" borderId="119" xfId="2" applyNumberFormat="1" applyFont="1" applyFill="1" applyBorder="1" applyAlignment="1">
      <alignment horizontal="center" vertical="center"/>
    </xf>
    <xf numFmtId="166" fontId="43" fillId="16" borderId="118" xfId="2" applyNumberFormat="1" applyFont="1" applyFill="1" applyBorder="1" applyAlignment="1">
      <alignment horizontal="center" vertical="center"/>
    </xf>
    <xf numFmtId="166" fontId="43" fillId="9" borderId="119" xfId="2" applyNumberFormat="1" applyFont="1" applyFill="1" applyBorder="1" applyAlignment="1">
      <alignment horizontal="center" vertical="center"/>
    </xf>
    <xf numFmtId="166" fontId="44" fillId="10" borderId="118" xfId="2" applyNumberFormat="1" applyFont="1" applyFill="1" applyBorder="1" applyAlignment="1">
      <alignment horizontal="center" vertical="center"/>
    </xf>
    <xf numFmtId="166" fontId="44" fillId="10" borderId="119" xfId="2" applyNumberFormat="1" applyFont="1" applyFill="1" applyBorder="1" applyAlignment="1">
      <alignment horizontal="center" vertical="center"/>
    </xf>
    <xf numFmtId="166" fontId="45" fillId="21" borderId="121" xfId="2" applyNumberFormat="1" applyFont="1" applyFill="1" applyBorder="1" applyAlignment="1">
      <alignment horizontal="center" vertical="center"/>
    </xf>
    <xf numFmtId="166" fontId="45" fillId="21" borderId="122" xfId="2" applyNumberFormat="1" applyFont="1" applyFill="1" applyBorder="1" applyAlignment="1">
      <alignment horizontal="center" vertical="center"/>
    </xf>
    <xf numFmtId="0" fontId="46" fillId="19" borderId="77" xfId="2" applyFont="1" applyFill="1" applyBorder="1" applyAlignment="1">
      <alignment horizontal="center" vertical="center" wrapText="1"/>
    </xf>
    <xf numFmtId="0" fontId="46" fillId="19" borderId="123" xfId="2" applyFont="1" applyFill="1" applyBorder="1" applyAlignment="1">
      <alignment horizontal="center" vertical="center" wrapText="1"/>
    </xf>
    <xf numFmtId="0" fontId="46" fillId="19" borderId="124" xfId="2" applyFont="1" applyFill="1" applyBorder="1" applyAlignment="1">
      <alignment horizontal="center" vertical="center" wrapText="1"/>
    </xf>
    <xf numFmtId="0" fontId="46" fillId="19" borderId="83" xfId="2" applyFont="1" applyFill="1" applyBorder="1" applyAlignment="1">
      <alignment horizontal="center" vertical="center" wrapText="1"/>
    </xf>
    <xf numFmtId="0" fontId="17" fillId="0" borderId="0" xfId="2" applyFont="1"/>
    <xf numFmtId="0" fontId="47" fillId="23" borderId="126" xfId="2" applyFont="1" applyFill="1" applyBorder="1" applyAlignment="1">
      <alignment horizontal="left" vertical="center" wrapText="1"/>
    </xf>
    <xf numFmtId="8" fontId="43" fillId="16" borderId="126" xfId="2" applyNumberFormat="1" applyFont="1" applyFill="1" applyBorder="1" applyAlignment="1">
      <alignment horizontal="center" vertical="center"/>
    </xf>
    <xf numFmtId="8" fontId="43" fillId="9" borderId="127" xfId="2" applyNumberFormat="1" applyFont="1" applyFill="1" applyBorder="1" applyAlignment="1">
      <alignment horizontal="center" vertical="center"/>
    </xf>
    <xf numFmtId="0" fontId="47" fillId="23" borderId="128" xfId="2" applyFont="1" applyFill="1" applyBorder="1" applyAlignment="1">
      <alignment horizontal="left" vertical="center" wrapText="1"/>
    </xf>
    <xf numFmtId="0" fontId="47" fillId="23" borderId="128" xfId="2" applyFont="1" applyFill="1" applyBorder="1" applyAlignment="1">
      <alignment horizontal="left" vertical="center"/>
    </xf>
    <xf numFmtId="8" fontId="44" fillId="10" borderId="126" xfId="2" applyNumberFormat="1" applyFont="1" applyFill="1" applyBorder="1" applyAlignment="1">
      <alignment horizontal="center" vertical="center"/>
    </xf>
    <xf numFmtId="8" fontId="44" fillId="10" borderId="127" xfId="2" applyNumberFormat="1" applyFont="1" applyFill="1" applyBorder="1" applyAlignment="1">
      <alignment horizontal="center" vertical="center"/>
    </xf>
    <xf numFmtId="8" fontId="44" fillId="21" borderId="23" xfId="2" applyNumberFormat="1" applyFont="1" applyFill="1" applyBorder="1" applyAlignment="1">
      <alignment horizontal="center" vertical="center"/>
    </xf>
    <xf numFmtId="8" fontId="44" fillId="21" borderId="82" xfId="2" applyNumberFormat="1" applyFont="1" applyFill="1" applyBorder="1" applyAlignment="1">
      <alignment horizontal="center" vertical="center"/>
    </xf>
    <xf numFmtId="0" fontId="17" fillId="0" borderId="0" xfId="2" applyAlignment="1">
      <alignment horizontal="right"/>
    </xf>
    <xf numFmtId="0" fontId="48" fillId="19" borderId="77" xfId="2" applyFont="1" applyFill="1" applyBorder="1" applyAlignment="1">
      <alignment horizontal="center" vertical="center" wrapText="1"/>
    </xf>
    <xf numFmtId="0" fontId="48" fillId="19" borderId="123" xfId="2" applyFont="1" applyFill="1" applyBorder="1" applyAlignment="1">
      <alignment horizontal="center" vertical="center" wrapText="1"/>
    </xf>
    <xf numFmtId="0" fontId="48" fillId="19" borderId="124" xfId="2" applyFont="1" applyFill="1" applyBorder="1" applyAlignment="1">
      <alignment horizontal="center" vertical="center" wrapText="1"/>
    </xf>
    <xf numFmtId="0" fontId="48" fillId="19" borderId="131" xfId="2" applyFont="1" applyFill="1" applyBorder="1" applyAlignment="1">
      <alignment horizontal="center" vertical="center" wrapText="1"/>
    </xf>
    <xf numFmtId="0" fontId="48" fillId="19" borderId="83" xfId="2" applyFont="1" applyFill="1" applyBorder="1" applyAlignment="1">
      <alignment horizontal="center" vertical="center" wrapText="1"/>
    </xf>
    <xf numFmtId="8" fontId="43" fillId="16" borderId="132" xfId="2" applyNumberFormat="1" applyFont="1" applyFill="1" applyBorder="1" applyAlignment="1">
      <alignment horizontal="center" vertical="center"/>
    </xf>
    <xf numFmtId="8" fontId="44" fillId="10" borderId="132" xfId="2" applyNumberFormat="1" applyFont="1" applyFill="1" applyBorder="1" applyAlignment="1">
      <alignment horizontal="center" vertical="center"/>
    </xf>
    <xf numFmtId="8" fontId="44" fillId="21" borderId="51" xfId="2" applyNumberFormat="1" applyFont="1" applyFill="1" applyBorder="1" applyAlignment="1">
      <alignment horizontal="center" vertical="center"/>
    </xf>
    <xf numFmtId="49" fontId="48" fillId="19" borderId="124" xfId="2" applyNumberFormat="1" applyFont="1" applyFill="1" applyBorder="1" applyAlignment="1">
      <alignment horizontal="center" vertical="center" wrapText="1"/>
    </xf>
    <xf numFmtId="49" fontId="48" fillId="19" borderId="131" xfId="2" applyNumberFormat="1" applyFont="1" applyFill="1" applyBorder="1" applyAlignment="1">
      <alignment horizontal="center" vertical="center" wrapText="1"/>
    </xf>
    <xf numFmtId="49" fontId="48" fillId="19" borderId="83" xfId="2" applyNumberFormat="1" applyFont="1" applyFill="1" applyBorder="1" applyAlignment="1">
      <alignment horizontal="center" vertical="center" wrapText="1"/>
    </xf>
    <xf numFmtId="166" fontId="47" fillId="23" borderId="126" xfId="2" applyNumberFormat="1" applyFont="1" applyFill="1" applyBorder="1" applyAlignment="1">
      <alignment horizontal="left" vertical="center" wrapText="1"/>
    </xf>
    <xf numFmtId="166" fontId="43" fillId="16" borderId="126" xfId="2" applyNumberFormat="1" applyFont="1" applyFill="1" applyBorder="1" applyAlignment="1">
      <alignment horizontal="center" vertical="center"/>
    </xf>
    <xf numFmtId="166" fontId="43" fillId="16" borderId="132" xfId="2" applyNumberFormat="1" applyFont="1" applyFill="1" applyBorder="1" applyAlignment="1">
      <alignment horizontal="center" vertical="center"/>
    </xf>
    <xf numFmtId="166" fontId="43" fillId="9" borderId="127" xfId="2" applyNumberFormat="1" applyFont="1" applyFill="1" applyBorder="1" applyAlignment="1">
      <alignment horizontal="center" vertical="center"/>
    </xf>
    <xf numFmtId="166" fontId="47" fillId="23" borderId="128" xfId="2" applyNumberFormat="1" applyFont="1" applyFill="1" applyBorder="1" applyAlignment="1">
      <alignment horizontal="left" vertical="center" wrapText="1"/>
    </xf>
    <xf numFmtId="166" fontId="47" fillId="23" borderId="128" xfId="2" applyNumberFormat="1" applyFont="1" applyFill="1" applyBorder="1" applyAlignment="1">
      <alignment horizontal="left" vertical="center"/>
    </xf>
    <xf numFmtId="166" fontId="44" fillId="10" borderId="126" xfId="2" applyNumberFormat="1" applyFont="1" applyFill="1" applyBorder="1" applyAlignment="1">
      <alignment horizontal="center" vertical="center"/>
    </xf>
    <xf numFmtId="166" fontId="44" fillId="10" borderId="132" xfId="2" applyNumberFormat="1" applyFont="1" applyFill="1" applyBorder="1" applyAlignment="1">
      <alignment horizontal="center" vertical="center"/>
    </xf>
    <xf numFmtId="166" fontId="44" fillId="10" borderId="127" xfId="2" applyNumberFormat="1" applyFont="1" applyFill="1" applyBorder="1" applyAlignment="1">
      <alignment horizontal="center" vertical="center"/>
    </xf>
    <xf numFmtId="166" fontId="44" fillId="21" borderId="23" xfId="2" applyNumberFormat="1" applyFont="1" applyFill="1" applyBorder="1" applyAlignment="1">
      <alignment horizontal="center" vertical="center"/>
    </xf>
    <xf numFmtId="166" fontId="44" fillId="21" borderId="51" xfId="2" applyNumberFormat="1" applyFont="1" applyFill="1" applyBorder="1" applyAlignment="1">
      <alignment horizontal="center" vertical="center"/>
    </xf>
    <xf numFmtId="166" fontId="44" fillId="21" borderId="82" xfId="2" applyNumberFormat="1" applyFont="1" applyFill="1" applyBorder="1" applyAlignment="1">
      <alignment horizontal="center" vertical="center"/>
    </xf>
    <xf numFmtId="0" fontId="42" fillId="2" borderId="134" xfId="2" applyFont="1" applyFill="1" applyBorder="1" applyAlignment="1">
      <alignment horizontal="left" vertical="center" wrapText="1"/>
    </xf>
    <xf numFmtId="8" fontId="43" fillId="16" borderId="29" xfId="2" applyNumberFormat="1" applyFont="1" applyFill="1" applyBorder="1" applyAlignment="1">
      <alignment horizontal="center" vertical="center"/>
    </xf>
    <xf numFmtId="8" fontId="43" fillId="16" borderId="29" xfId="2" applyNumberFormat="1" applyFont="1" applyFill="1" applyBorder="1" applyAlignment="1">
      <alignment horizontal="right" vertical="center"/>
    </xf>
    <xf numFmtId="8" fontId="43" fillId="9" borderId="68" xfId="2" applyNumberFormat="1" applyFont="1" applyFill="1" applyBorder="1" applyAlignment="1">
      <alignment horizontal="center" vertical="center"/>
    </xf>
    <xf numFmtId="8" fontId="34" fillId="16" borderId="0" xfId="2" applyNumberFormat="1" applyFont="1" applyFill="1"/>
    <xf numFmtId="0" fontId="42" fillId="2" borderId="136" xfId="2" applyFont="1" applyFill="1" applyBorder="1" applyAlignment="1">
      <alignment horizontal="left" vertical="center" wrapText="1"/>
    </xf>
    <xf numFmtId="8" fontId="43" fillId="16" borderId="136" xfId="2" applyNumberFormat="1" applyFont="1" applyFill="1" applyBorder="1" applyAlignment="1">
      <alignment horizontal="center" vertical="center"/>
    </xf>
    <xf numFmtId="8" fontId="43" fillId="16" borderId="136" xfId="2" applyNumberFormat="1" applyFont="1" applyFill="1" applyBorder="1" applyAlignment="1">
      <alignment horizontal="right" vertical="center"/>
    </xf>
    <xf numFmtId="8" fontId="43" fillId="9" borderId="137" xfId="2" applyNumberFormat="1" applyFont="1" applyFill="1" applyBorder="1" applyAlignment="1">
      <alignment horizontal="center" vertical="center"/>
    </xf>
    <xf numFmtId="0" fontId="42" fillId="2" borderId="136" xfId="2" applyFont="1" applyFill="1" applyBorder="1" applyAlignment="1">
      <alignment horizontal="left" vertical="center"/>
    </xf>
    <xf numFmtId="8" fontId="44" fillId="10" borderId="136" xfId="2" applyNumberFormat="1" applyFont="1" applyFill="1" applyBorder="1" applyAlignment="1">
      <alignment horizontal="center" vertical="center"/>
    </xf>
    <xf numFmtId="8" fontId="44" fillId="10" borderId="136" xfId="2" applyNumberFormat="1" applyFont="1" applyFill="1" applyBorder="1" applyAlignment="1">
      <alignment horizontal="right" vertical="center"/>
    </xf>
    <xf numFmtId="8" fontId="44" fillId="10" borderId="137" xfId="2" applyNumberFormat="1" applyFont="1" applyFill="1" applyBorder="1" applyAlignment="1">
      <alignment horizontal="center" vertical="center"/>
    </xf>
    <xf numFmtId="8" fontId="45" fillId="24" borderId="72" xfId="2" applyNumberFormat="1" applyFont="1" applyFill="1" applyBorder="1" applyAlignment="1">
      <alignment horizontal="center" vertical="center"/>
    </xf>
    <xf numFmtId="8" fontId="45" fillId="24" borderId="72" xfId="2" applyNumberFormat="1" applyFont="1" applyFill="1" applyBorder="1" applyAlignment="1">
      <alignment horizontal="right" vertical="center"/>
    </xf>
    <xf numFmtId="8" fontId="45" fillId="24" borderId="82" xfId="2" applyNumberFormat="1" applyFont="1" applyFill="1" applyBorder="1" applyAlignment="1">
      <alignment horizontal="center" vertical="center"/>
    </xf>
    <xf numFmtId="0" fontId="40" fillId="19" borderId="29" xfId="2" applyFont="1" applyFill="1" applyBorder="1" applyAlignment="1">
      <alignment horizontal="center" wrapText="1"/>
    </xf>
    <xf numFmtId="0" fontId="40" fillId="19" borderId="32" xfId="2" applyFont="1" applyFill="1" applyBorder="1" applyAlignment="1">
      <alignment horizontal="center" wrapText="1"/>
    </xf>
    <xf numFmtId="166" fontId="40" fillId="16" borderId="29" xfId="2" applyNumberFormat="1" applyFont="1" applyFill="1" applyBorder="1" applyAlignment="1">
      <alignment horizontal="center" vertical="center"/>
    </xf>
    <xf numFmtId="166" fontId="40" fillId="9" borderId="68" xfId="2" applyNumberFormat="1" applyFont="1" applyFill="1" applyBorder="1" applyAlignment="1">
      <alignment horizontal="center" vertical="center"/>
    </xf>
    <xf numFmtId="166" fontId="40" fillId="16" borderId="136" xfId="2" applyNumberFormat="1" applyFont="1" applyFill="1" applyBorder="1" applyAlignment="1">
      <alignment horizontal="center" vertical="center"/>
    </xf>
    <xf numFmtId="166" fontId="40" fillId="9" borderId="137" xfId="2" applyNumberFormat="1" applyFont="1" applyFill="1" applyBorder="1" applyAlignment="1">
      <alignment horizontal="center" vertical="center"/>
    </xf>
    <xf numFmtId="166" fontId="40" fillId="0" borderId="136" xfId="2" applyNumberFormat="1" applyFont="1" applyFill="1" applyBorder="1" applyAlignment="1">
      <alignment horizontal="center" vertical="center"/>
    </xf>
    <xf numFmtId="166" fontId="39" fillId="10" borderId="136" xfId="2" applyNumberFormat="1" applyFont="1" applyFill="1" applyBorder="1" applyAlignment="1">
      <alignment horizontal="center" vertical="center"/>
    </xf>
    <xf numFmtId="166" fontId="39" fillId="10" borderId="137" xfId="2" applyNumberFormat="1" applyFont="1" applyFill="1" applyBorder="1" applyAlignment="1">
      <alignment horizontal="center" vertical="center"/>
    </xf>
    <xf numFmtId="166" fontId="43" fillId="16" borderId="136" xfId="2" applyNumberFormat="1" applyFont="1" applyFill="1" applyBorder="1" applyAlignment="1">
      <alignment horizontal="center" vertical="center"/>
    </xf>
    <xf numFmtId="166" fontId="43" fillId="9" borderId="137" xfId="2" applyNumberFormat="1" applyFont="1" applyFill="1" applyBorder="1" applyAlignment="1">
      <alignment horizontal="center" vertical="center"/>
    </xf>
    <xf numFmtId="0" fontId="42" fillId="2" borderId="139" xfId="2" applyFont="1" applyFill="1" applyBorder="1" applyAlignment="1">
      <alignment horizontal="left" vertical="center" wrapText="1"/>
    </xf>
    <xf numFmtId="0" fontId="42" fillId="2" borderId="139" xfId="2" applyFont="1" applyFill="1" applyBorder="1" applyAlignment="1">
      <alignment horizontal="left" vertical="center"/>
    </xf>
    <xf numFmtId="166" fontId="44" fillId="10" borderId="136" xfId="2" applyNumberFormat="1" applyFont="1" applyFill="1" applyBorder="1" applyAlignment="1">
      <alignment horizontal="center" vertical="center"/>
    </xf>
    <xf numFmtId="166" fontId="44" fillId="10" borderId="137" xfId="2" applyNumberFormat="1" applyFont="1" applyFill="1" applyBorder="1" applyAlignment="1">
      <alignment horizontal="center" vertical="center"/>
    </xf>
    <xf numFmtId="166" fontId="45" fillId="24" borderId="72" xfId="2" applyNumberFormat="1" applyFont="1" applyFill="1" applyBorder="1" applyAlignment="1">
      <alignment horizontal="center" vertical="center"/>
    </xf>
    <xf numFmtId="166" fontId="45" fillId="24" borderId="82" xfId="2" applyNumberFormat="1" applyFont="1" applyFill="1" applyBorder="1" applyAlignment="1">
      <alignment horizontal="center" vertical="center"/>
    </xf>
    <xf numFmtId="0" fontId="17" fillId="17" borderId="143" xfId="3" applyFill="1" applyBorder="1"/>
    <xf numFmtId="0" fontId="49" fillId="17" borderId="143" xfId="3" applyFont="1" applyFill="1" applyBorder="1"/>
    <xf numFmtId="0" fontId="17" fillId="17" borderId="144" xfId="3" applyFill="1" applyBorder="1"/>
    <xf numFmtId="0" fontId="17" fillId="0" borderId="0" xfId="3"/>
    <xf numFmtId="0" fontId="50" fillId="17" borderId="0" xfId="3" applyFont="1" applyFill="1" applyBorder="1" applyAlignment="1">
      <alignment horizontal="center" vertical="center"/>
    </xf>
    <xf numFmtId="0" fontId="17" fillId="17" borderId="0" xfId="3" applyFill="1" applyBorder="1" applyAlignment="1">
      <alignment horizontal="center" vertical="center"/>
    </xf>
    <xf numFmtId="0" fontId="17" fillId="17" borderId="0" xfId="3" applyFill="1" applyBorder="1"/>
    <xf numFmtId="0" fontId="17" fillId="17" borderId="146" xfId="3" applyFill="1" applyBorder="1"/>
    <xf numFmtId="0" fontId="52" fillId="17" borderId="0" xfId="3" applyFont="1" applyFill="1" applyBorder="1"/>
    <xf numFmtId="0" fontId="17" fillId="17" borderId="0" xfId="3" applyFill="1" applyBorder="1" applyAlignment="1">
      <alignment horizontal="center" vertical="center" wrapText="1"/>
    </xf>
    <xf numFmtId="1" fontId="3" fillId="17" borderId="83" xfId="3" applyNumberFormat="1" applyFont="1" applyFill="1" applyBorder="1" applyAlignment="1">
      <alignment horizontal="center" vertical="center" wrapText="1"/>
    </xf>
    <xf numFmtId="0" fontId="3" fillId="17" borderId="78" xfId="3" applyFont="1" applyFill="1" applyBorder="1" applyAlignment="1">
      <alignment horizontal="center" vertical="center" wrapText="1"/>
    </xf>
    <xf numFmtId="17" fontId="3" fillId="0" borderId="0" xfId="3" applyNumberFormat="1"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17" borderId="0" xfId="3" applyFont="1" applyFill="1" applyBorder="1" applyAlignment="1">
      <alignment horizontal="center" vertical="center" wrapText="1"/>
    </xf>
    <xf numFmtId="0" fontId="3" fillId="17" borderId="83" xfId="3" applyFont="1" applyFill="1" applyBorder="1" applyAlignment="1">
      <alignment horizontal="center" vertical="center" wrapText="1"/>
    </xf>
    <xf numFmtId="0" fontId="3" fillId="17" borderId="29" xfId="3" applyFont="1" applyFill="1" applyBorder="1" applyAlignment="1">
      <alignment horizontal="center" vertical="center" wrapText="1"/>
    </xf>
    <xf numFmtId="0" fontId="3" fillId="17" borderId="71" xfId="3" applyFont="1" applyFill="1" applyBorder="1" applyAlignment="1">
      <alignment horizontal="center" vertical="center" wrapText="1"/>
    </xf>
    <xf numFmtId="8" fontId="17" fillId="17" borderId="0" xfId="3" applyNumberFormat="1" applyFill="1" applyBorder="1" applyAlignment="1">
      <alignment horizontal="center" vertical="center" wrapText="1"/>
    </xf>
    <xf numFmtId="0" fontId="3" fillId="17" borderId="82" xfId="3" applyFont="1" applyFill="1" applyBorder="1" applyAlignment="1">
      <alignment horizontal="center" vertical="center" wrapText="1"/>
    </xf>
    <xf numFmtId="8" fontId="34" fillId="17" borderId="72" xfId="3" applyNumberFormat="1" applyFont="1" applyFill="1" applyBorder="1" applyAlignment="1">
      <alignment horizontal="center" vertical="center" wrapText="1"/>
    </xf>
    <xf numFmtId="8" fontId="34" fillId="17" borderId="82" xfId="3" applyNumberFormat="1" applyFont="1" applyFill="1" applyBorder="1" applyAlignment="1">
      <alignment horizontal="center" vertical="center" wrapText="1"/>
    </xf>
    <xf numFmtId="8" fontId="17" fillId="17" borderId="146" xfId="3" applyNumberFormat="1" applyFill="1" applyBorder="1" applyAlignment="1">
      <alignment horizontal="center" vertical="center" wrapText="1"/>
    </xf>
    <xf numFmtId="8" fontId="17" fillId="0" borderId="0" xfId="3" applyNumberFormat="1" applyBorder="1" applyAlignment="1">
      <alignment horizontal="center" vertical="center" wrapText="1"/>
    </xf>
    <xf numFmtId="8" fontId="34" fillId="17" borderId="0" xfId="3" applyNumberFormat="1" applyFont="1" applyFill="1" applyBorder="1" applyAlignment="1">
      <alignment horizontal="center" vertical="center" wrapText="1"/>
    </xf>
    <xf numFmtId="166" fontId="34" fillId="17" borderId="72" xfId="3" applyNumberFormat="1" applyFont="1" applyFill="1" applyBorder="1" applyAlignment="1">
      <alignment horizontal="center" vertical="center" wrapText="1"/>
    </xf>
    <xf numFmtId="166" fontId="34" fillId="17" borderId="82" xfId="3" applyNumberFormat="1" applyFont="1" applyFill="1" applyBorder="1" applyAlignment="1">
      <alignment horizontal="center" vertical="center" wrapText="1"/>
    </xf>
    <xf numFmtId="8" fontId="34" fillId="17" borderId="83" xfId="3" applyNumberFormat="1" applyFont="1" applyFill="1" applyBorder="1" applyAlignment="1">
      <alignment horizontal="center" vertical="center" wrapText="1"/>
    </xf>
    <xf numFmtId="0" fontId="17" fillId="17" borderId="0" xfId="3" applyFill="1" applyBorder="1" applyAlignment="1"/>
    <xf numFmtId="0" fontId="17" fillId="17" borderId="0" xfId="3" applyFill="1" applyAlignment="1"/>
    <xf numFmtId="3" fontId="34" fillId="17" borderId="72" xfId="3" applyNumberFormat="1" applyFont="1" applyFill="1" applyBorder="1" applyAlignment="1">
      <alignment horizontal="center" vertical="center" wrapText="1"/>
    </xf>
    <xf numFmtId="3" fontId="34" fillId="17" borderId="82" xfId="3" applyNumberFormat="1" applyFont="1" applyFill="1" applyBorder="1" applyAlignment="1">
      <alignment horizontal="center" vertical="center" wrapText="1"/>
    </xf>
    <xf numFmtId="38" fontId="34" fillId="17" borderId="83" xfId="3" applyNumberFormat="1" applyFont="1" applyFill="1" applyBorder="1" applyAlignment="1">
      <alignment horizontal="center" vertical="center" wrapText="1"/>
    </xf>
    <xf numFmtId="0" fontId="17" fillId="17" borderId="0" xfId="3" applyFill="1" applyBorder="1" applyAlignment="1">
      <alignment horizontal="left" vertical="center"/>
    </xf>
    <xf numFmtId="0" fontId="57" fillId="17" borderId="0" xfId="3" applyFont="1" applyFill="1" applyBorder="1" applyAlignment="1"/>
    <xf numFmtId="0" fontId="60" fillId="17" borderId="147" xfId="3" applyFont="1" applyFill="1" applyBorder="1" applyAlignment="1">
      <alignment horizontal="center" vertical="center" wrapText="1"/>
    </xf>
    <xf numFmtId="0" fontId="17" fillId="17" borderId="147" xfId="3" applyFill="1" applyBorder="1" applyAlignment="1">
      <alignment horizontal="center"/>
    </xf>
    <xf numFmtId="0" fontId="62" fillId="17" borderId="145" xfId="3" applyFont="1" applyFill="1" applyBorder="1"/>
    <xf numFmtId="0" fontId="62" fillId="17" borderId="0" xfId="3" applyFont="1" applyFill="1" applyBorder="1"/>
    <xf numFmtId="0" fontId="62" fillId="17" borderId="146" xfId="3" applyFont="1" applyFill="1" applyBorder="1"/>
    <xf numFmtId="0" fontId="17" fillId="17" borderId="145" xfId="3" applyFill="1" applyBorder="1"/>
    <xf numFmtId="0" fontId="17" fillId="17" borderId="145" xfId="3" applyFill="1" applyBorder="1" applyAlignment="1"/>
    <xf numFmtId="0" fontId="17" fillId="17" borderId="146" xfId="3" applyFill="1" applyBorder="1" applyAlignment="1"/>
    <xf numFmtId="0" fontId="17" fillId="0" borderId="0" xfId="3" applyFill="1"/>
    <xf numFmtId="0" fontId="17" fillId="17" borderId="154" xfId="3" applyFill="1" applyBorder="1"/>
    <xf numFmtId="0" fontId="17" fillId="17" borderId="155" xfId="3" applyFill="1" applyBorder="1"/>
    <xf numFmtId="3" fontId="17" fillId="17" borderId="155" xfId="3" applyNumberFormat="1" applyFill="1" applyBorder="1"/>
    <xf numFmtId="0" fontId="17" fillId="17" borderId="156" xfId="3" applyFill="1" applyBorder="1"/>
    <xf numFmtId="0" fontId="17" fillId="0" borderId="0" xfId="3" applyFill="1" applyBorder="1"/>
    <xf numFmtId="38" fontId="17" fillId="0" borderId="0" xfId="3" applyNumberFormat="1" applyFill="1" applyBorder="1"/>
    <xf numFmtId="3" fontId="17" fillId="0" borderId="0" xfId="3" applyNumberFormat="1" applyFill="1" applyBorder="1"/>
    <xf numFmtId="38" fontId="17" fillId="0" borderId="0" xfId="3" applyNumberFormat="1"/>
    <xf numFmtId="0" fontId="63" fillId="25" borderId="0" xfId="3" applyFont="1" applyFill="1"/>
    <xf numFmtId="0" fontId="17" fillId="25" borderId="0" xfId="3" applyFill="1"/>
    <xf numFmtId="0" fontId="17" fillId="25" borderId="0" xfId="3" applyFill="1" applyAlignment="1">
      <alignment horizontal="left"/>
    </xf>
    <xf numFmtId="0" fontId="65" fillId="25" borderId="83" xfId="3" applyFont="1" applyFill="1" applyBorder="1" applyAlignment="1">
      <alignment wrapText="1"/>
    </xf>
    <xf numFmtId="0" fontId="64" fillId="25" borderId="157" xfId="3" applyFont="1" applyFill="1" applyBorder="1" applyAlignment="1">
      <alignment horizontal="right" wrapText="1"/>
    </xf>
    <xf numFmtId="0" fontId="64" fillId="25" borderId="0" xfId="3" applyFont="1" applyFill="1" applyBorder="1" applyAlignment="1">
      <alignment wrapText="1"/>
    </xf>
    <xf numFmtId="0" fontId="64" fillId="25" borderId="74" xfId="3" applyFont="1" applyFill="1" applyBorder="1" applyAlignment="1">
      <alignment horizontal="right" wrapText="1"/>
    </xf>
    <xf numFmtId="0" fontId="65" fillId="25" borderId="33" xfId="3" applyFont="1" applyFill="1" applyBorder="1" applyAlignment="1"/>
    <xf numFmtId="0" fontId="64" fillId="25" borderId="32" xfId="3" applyFont="1" applyFill="1" applyBorder="1" applyAlignment="1"/>
    <xf numFmtId="0" fontId="67" fillId="0" borderId="77" xfId="7" applyFont="1" applyBorder="1" applyAlignment="1" applyProtection="1"/>
    <xf numFmtId="0" fontId="64" fillId="25" borderId="79" xfId="3" applyFont="1" applyFill="1" applyBorder="1" applyAlignment="1"/>
    <xf numFmtId="0" fontId="64" fillId="25" borderId="78" xfId="3" applyFont="1" applyFill="1" applyBorder="1" applyAlignment="1"/>
    <xf numFmtId="0" fontId="68" fillId="25" borderId="0" xfId="3" applyFont="1" applyFill="1" applyAlignment="1">
      <alignment vertical="center"/>
    </xf>
    <xf numFmtId="0" fontId="17" fillId="25" borderId="0" xfId="3" applyFill="1" applyAlignment="1">
      <alignment vertical="center"/>
    </xf>
    <xf numFmtId="0" fontId="63" fillId="25" borderId="0" xfId="3" applyFont="1" applyFill="1" applyAlignment="1">
      <alignment vertical="center"/>
    </xf>
    <xf numFmtId="0" fontId="70" fillId="25" borderId="77" xfId="3" applyFont="1" applyFill="1" applyBorder="1" applyAlignment="1">
      <alignment horizontal="left" vertical="center" wrapText="1" indent="1"/>
    </xf>
    <xf numFmtId="0" fontId="69" fillId="25" borderId="33" xfId="3" applyFont="1" applyFill="1" applyBorder="1" applyAlignment="1"/>
    <xf numFmtId="0" fontId="69" fillId="25" borderId="29" xfId="3" applyFont="1" applyFill="1" applyBorder="1" applyAlignment="1"/>
    <xf numFmtId="0" fontId="67" fillId="25" borderId="29" xfId="7" applyFont="1" applyFill="1" applyBorder="1" applyAlignment="1" applyProtection="1"/>
    <xf numFmtId="0" fontId="66" fillId="25" borderId="29" xfId="7" applyFill="1" applyBorder="1" applyAlignment="1" applyProtection="1"/>
    <xf numFmtId="0" fontId="66" fillId="25" borderId="32" xfId="7" applyFill="1" applyBorder="1" applyAlignment="1" applyProtection="1"/>
    <xf numFmtId="0" fontId="17" fillId="25" borderId="8" xfId="3" applyFill="1" applyBorder="1"/>
    <xf numFmtId="0" fontId="17" fillId="25" borderId="71" xfId="3" applyFill="1" applyBorder="1"/>
    <xf numFmtId="0" fontId="68" fillId="25" borderId="0" xfId="3" applyFont="1" applyFill="1"/>
    <xf numFmtId="0" fontId="68" fillId="25" borderId="0" xfId="3" applyFont="1" applyFill="1" applyAlignment="1">
      <alignment horizontal="left" indent="4"/>
    </xf>
    <xf numFmtId="17" fontId="3" fillId="17" borderId="0" xfId="8" applyNumberFormat="1" applyFont="1" applyFill="1" applyBorder="1" applyAlignment="1">
      <alignment horizontal="center" vertical="center" wrapText="1"/>
    </xf>
    <xf numFmtId="1" fontId="3" fillId="17" borderId="77" xfId="8" applyNumberFormat="1" applyFont="1" applyFill="1" applyBorder="1" applyAlignment="1">
      <alignment horizontal="center" vertical="center" wrapText="1"/>
    </xf>
    <xf numFmtId="17" fontId="3" fillId="17" borderId="146" xfId="8" applyNumberFormat="1" applyFont="1" applyFill="1" applyBorder="1" applyAlignment="1">
      <alignment horizontal="center" vertical="center" wrapText="1"/>
    </xf>
    <xf numFmtId="10" fontId="17" fillId="17" borderId="0" xfId="9" applyNumberFormat="1" applyFont="1" applyFill="1" applyBorder="1" applyAlignment="1">
      <alignment horizontal="center" vertical="center" wrapText="1"/>
    </xf>
    <xf numFmtId="166" fontId="53" fillId="17" borderId="79" xfId="9" applyNumberFormat="1" applyFont="1" applyFill="1" applyBorder="1" applyAlignment="1">
      <alignment horizontal="center" vertical="center" wrapText="1"/>
    </xf>
    <xf numFmtId="166" fontId="34" fillId="17" borderId="83" xfId="9" applyNumberFormat="1" applyFont="1" applyFill="1" applyBorder="1" applyAlignment="1">
      <alignment horizontal="center" vertical="center" wrapText="1"/>
    </xf>
    <xf numFmtId="166" fontId="54" fillId="17" borderId="78" xfId="9" applyNumberFormat="1" applyFont="1" applyFill="1" applyBorder="1" applyAlignment="1">
      <alignment horizontal="center" vertical="center" wrapText="1"/>
    </xf>
    <xf numFmtId="10" fontId="17" fillId="17" borderId="146" xfId="9" applyNumberFormat="1" applyFont="1" applyFill="1" applyBorder="1" applyAlignment="1">
      <alignment horizontal="center" vertical="center" wrapText="1"/>
    </xf>
    <xf numFmtId="166" fontId="0" fillId="0" borderId="0" xfId="9" applyNumberFormat="1" applyFont="1" applyBorder="1" applyAlignment="1">
      <alignment horizontal="center" vertical="center" wrapText="1"/>
    </xf>
    <xf numFmtId="10" fontId="3" fillId="0" borderId="0" xfId="9" applyNumberFormat="1" applyFont="1" applyBorder="1" applyAlignment="1">
      <alignment horizontal="center" vertical="center" wrapText="1"/>
    </xf>
    <xf numFmtId="166" fontId="34" fillId="17" borderId="79" xfId="9" applyNumberFormat="1" applyFont="1" applyFill="1" applyBorder="1" applyAlignment="1">
      <alignment horizontal="center" vertical="center" wrapText="1"/>
    </xf>
    <xf numFmtId="0" fontId="54" fillId="17" borderId="79" xfId="9" applyNumberFormat="1" applyFont="1" applyFill="1" applyBorder="1" applyAlignment="1">
      <alignment horizontal="center" vertical="center" wrapText="1"/>
    </xf>
    <xf numFmtId="166" fontId="3" fillId="17" borderId="71" xfId="9" applyNumberFormat="1" applyFont="1" applyFill="1" applyBorder="1" applyAlignment="1" applyProtection="1">
      <alignment horizontal="center" vertical="center" wrapText="1"/>
    </xf>
    <xf numFmtId="166" fontId="3" fillId="17" borderId="0" xfId="9" applyNumberFormat="1" applyFont="1" applyFill="1" applyBorder="1" applyAlignment="1" applyProtection="1">
      <alignment horizontal="center" vertical="center" wrapText="1"/>
    </xf>
    <xf numFmtId="166" fontId="3" fillId="17" borderId="83" xfId="9" applyNumberFormat="1" applyFont="1" applyFill="1" applyBorder="1" applyAlignment="1" applyProtection="1">
      <alignment horizontal="center" vertical="center" wrapText="1"/>
    </xf>
    <xf numFmtId="37" fontId="7" fillId="0" borderId="0" xfId="0" applyNumberFormat="1" applyFont="1"/>
    <xf numFmtId="37" fontId="20" fillId="0" borderId="0" xfId="2" applyNumberFormat="1" applyFont="1"/>
    <xf numFmtId="0" fontId="17" fillId="17" borderId="142" xfId="3" applyFill="1" applyBorder="1" applyAlignment="1"/>
    <xf numFmtId="0" fontId="17" fillId="17" borderId="145" xfId="3" applyFill="1" applyBorder="1" applyAlignment="1"/>
    <xf numFmtId="0" fontId="50" fillId="17" borderId="0" xfId="3" applyFont="1" applyFill="1" applyBorder="1" applyAlignment="1">
      <alignment horizontal="center" vertical="center"/>
    </xf>
    <xf numFmtId="49" fontId="51" fillId="17" borderId="0" xfId="3" applyNumberFormat="1" applyFont="1" applyFill="1" applyBorder="1" applyAlignment="1">
      <alignment horizontal="center" vertical="center"/>
    </xf>
    <xf numFmtId="0" fontId="52" fillId="17" borderId="0" xfId="3" applyFont="1" applyFill="1" applyBorder="1" applyAlignment="1">
      <alignment horizontal="center" vertical="center"/>
    </xf>
    <xf numFmtId="49" fontId="53" fillId="17" borderId="72" xfId="3" applyNumberFormat="1" applyFont="1" applyFill="1" applyBorder="1" applyAlignment="1">
      <alignment horizontal="center" vertical="center" wrapText="1"/>
    </xf>
    <xf numFmtId="49" fontId="55" fillId="0" borderId="72" xfId="3" applyNumberFormat="1" applyFont="1" applyBorder="1" applyAlignment="1">
      <alignment horizontal="center" vertical="center" wrapText="1"/>
    </xf>
    <xf numFmtId="49" fontId="56" fillId="17" borderId="72" xfId="3" applyNumberFormat="1" applyFont="1" applyFill="1" applyBorder="1" applyAlignment="1">
      <alignment horizontal="center" vertical="center" wrapText="1"/>
    </xf>
    <xf numFmtId="49" fontId="49" fillId="0" borderId="72" xfId="3" applyNumberFormat="1" applyFont="1" applyBorder="1" applyAlignment="1">
      <alignment horizontal="center" vertical="center" wrapText="1"/>
    </xf>
    <xf numFmtId="0" fontId="58" fillId="17" borderId="0" xfId="3" applyFont="1" applyFill="1" applyBorder="1" applyAlignment="1">
      <alignment horizontal="left" vertical="center" wrapText="1"/>
    </xf>
    <xf numFmtId="0" fontId="59" fillId="17" borderId="0" xfId="3" applyFont="1" applyFill="1" applyBorder="1" applyAlignment="1">
      <alignment horizontal="left" vertical="center"/>
    </xf>
    <xf numFmtId="0" fontId="57" fillId="17" borderId="0" xfId="3" applyFont="1" applyFill="1" applyBorder="1" applyAlignment="1"/>
    <xf numFmtId="0" fontId="61" fillId="17" borderId="148" xfId="3" applyFont="1" applyFill="1" applyBorder="1" applyAlignment="1">
      <alignment horizontal="center" vertical="center" wrapText="1"/>
    </xf>
    <xf numFmtId="0" fontId="17" fillId="0" borderId="149" xfId="3" applyBorder="1" applyAlignment="1"/>
    <xf numFmtId="0" fontId="17" fillId="0" borderId="150" xfId="3" applyBorder="1" applyAlignment="1"/>
    <xf numFmtId="0" fontId="17" fillId="0" borderId="9" xfId="3" applyBorder="1" applyAlignment="1"/>
    <xf numFmtId="0" fontId="17" fillId="0" borderId="0" xfId="3" applyBorder="1" applyAlignment="1"/>
    <xf numFmtId="0" fontId="17" fillId="0" borderId="151" xfId="3" applyBorder="1" applyAlignment="1"/>
    <xf numFmtId="0" fontId="6" fillId="0" borderId="152" xfId="6" applyBorder="1" applyAlignment="1"/>
    <xf numFmtId="0" fontId="6" fillId="0" borderId="147" xfId="6" applyBorder="1" applyAlignment="1"/>
    <xf numFmtId="0" fontId="6" fillId="0" borderId="153" xfId="6" applyBorder="1" applyAlignment="1"/>
    <xf numFmtId="0" fontId="12" fillId="8" borderId="77" xfId="0" applyFont="1" applyFill="1" applyBorder="1" applyAlignment="1">
      <alignment horizontal="center"/>
    </xf>
    <xf numFmtId="0" fontId="12" fillId="8" borderId="78" xfId="0" applyFont="1" applyFill="1" applyBorder="1" applyAlignment="1">
      <alignment horizontal="center"/>
    </xf>
    <xf numFmtId="49" fontId="31" fillId="2" borderId="70" xfId="0" applyNumberFormat="1" applyFont="1" applyFill="1" applyBorder="1" applyAlignment="1">
      <alignment horizontal="center" vertical="center"/>
    </xf>
    <xf numFmtId="49" fontId="31" fillId="2" borderId="71" xfId="0" applyNumberFormat="1" applyFont="1" applyFill="1" applyBorder="1" applyAlignment="1">
      <alignment horizontal="center" vertical="center"/>
    </xf>
    <xf numFmtId="0" fontId="32" fillId="0" borderId="39" xfId="0" applyFont="1" applyFill="1" applyBorder="1" applyAlignment="1">
      <alignment horizontal="left"/>
    </xf>
    <xf numFmtId="0" fontId="32" fillId="0" borderId="8" xfId="0" applyFont="1" applyFill="1" applyBorder="1" applyAlignment="1">
      <alignment horizontal="left"/>
    </xf>
    <xf numFmtId="0" fontId="32" fillId="0" borderId="84" xfId="0" applyFont="1" applyFill="1" applyBorder="1" applyAlignment="1">
      <alignment horizontal="left"/>
    </xf>
    <xf numFmtId="0" fontId="32" fillId="0" borderId="85" xfId="0" applyFont="1" applyFill="1" applyBorder="1" applyAlignment="1">
      <alignment horizontal="left"/>
    </xf>
    <xf numFmtId="0" fontId="32" fillId="0" borderId="70" xfId="0" applyFont="1" applyFill="1" applyBorder="1" applyAlignment="1">
      <alignment horizontal="left"/>
    </xf>
    <xf numFmtId="0" fontId="32" fillId="0" borderId="71" xfId="0" applyFont="1" applyFill="1" applyBorder="1" applyAlignment="1">
      <alignment horizontal="left"/>
    </xf>
    <xf numFmtId="0" fontId="30" fillId="0" borderId="0" xfId="0" applyFont="1" applyAlignment="1">
      <alignment horizontal="center"/>
    </xf>
    <xf numFmtId="0" fontId="31" fillId="2" borderId="29" xfId="0" applyFont="1" applyFill="1" applyBorder="1" applyAlignment="1">
      <alignment horizontal="center"/>
    </xf>
    <xf numFmtId="166" fontId="31" fillId="2" borderId="29" xfId="0" applyNumberFormat="1" applyFont="1" applyFill="1" applyBorder="1" applyAlignment="1">
      <alignment horizontal="center"/>
    </xf>
    <xf numFmtId="0" fontId="31" fillId="2" borderId="69" xfId="0" applyFont="1" applyFill="1" applyBorder="1" applyAlignment="1">
      <alignment horizontal="center"/>
    </xf>
    <xf numFmtId="0" fontId="31" fillId="2" borderId="32" xfId="0" applyFont="1" applyFill="1" applyBorder="1" applyAlignment="1">
      <alignment horizontal="center"/>
    </xf>
    <xf numFmtId="0" fontId="12" fillId="9" borderId="77" xfId="0" applyFont="1" applyFill="1" applyBorder="1" applyAlignment="1">
      <alignment horizontal="center" vertical="center"/>
    </xf>
    <xf numFmtId="0" fontId="12" fillId="9" borderId="78" xfId="0" applyFont="1" applyFill="1" applyBorder="1" applyAlignment="1">
      <alignment horizontal="center" vertical="center"/>
    </xf>
    <xf numFmtId="49" fontId="31" fillId="2" borderId="70" xfId="0" applyNumberFormat="1" applyFont="1" applyFill="1" applyBorder="1" applyAlignment="1">
      <alignment horizontal="center" wrapText="1"/>
    </xf>
    <xf numFmtId="49" fontId="31" fillId="2" borderId="71" xfId="0" applyNumberFormat="1" applyFont="1" applyFill="1" applyBorder="1" applyAlignment="1">
      <alignment horizontal="center" wrapText="1"/>
    </xf>
    <xf numFmtId="0" fontId="32" fillId="0" borderId="33" xfId="0" applyFont="1" applyBorder="1" applyAlignment="1">
      <alignment horizontal="left"/>
    </xf>
    <xf numFmtId="0" fontId="32" fillId="0" borderId="32" xfId="0" applyFont="1" applyBorder="1" applyAlignment="1">
      <alignment horizontal="left"/>
    </xf>
    <xf numFmtId="0" fontId="32" fillId="0" borderId="84" xfId="0" applyFont="1" applyBorder="1" applyAlignment="1">
      <alignment horizontal="left"/>
    </xf>
    <xf numFmtId="0" fontId="32" fillId="0" borderId="85" xfId="0" applyFont="1" applyBorder="1" applyAlignment="1">
      <alignment horizontal="left"/>
    </xf>
    <xf numFmtId="0" fontId="32" fillId="0" borderId="70" xfId="0" applyFont="1" applyBorder="1" applyAlignment="1">
      <alignment horizontal="left"/>
    </xf>
    <xf numFmtId="0" fontId="32" fillId="0" borderId="71" xfId="0" applyFont="1" applyBorder="1" applyAlignment="1">
      <alignment horizontal="left"/>
    </xf>
    <xf numFmtId="0" fontId="32" fillId="0" borderId="33" xfId="0" applyFont="1" applyBorder="1" applyAlignment="1">
      <alignment horizontal="center" vertical="center"/>
    </xf>
    <xf numFmtId="0" fontId="32" fillId="0" borderId="70" xfId="0" applyFont="1" applyBorder="1" applyAlignment="1">
      <alignment horizontal="center" vertical="center"/>
    </xf>
    <xf numFmtId="0" fontId="27" fillId="0" borderId="0" xfId="0" applyFont="1" applyAlignment="1">
      <alignment horizontal="center"/>
    </xf>
    <xf numFmtId="0" fontId="28" fillId="0" borderId="0" xfId="0" applyFont="1" applyAlignment="1">
      <alignment horizontal="center"/>
    </xf>
    <xf numFmtId="0" fontId="30" fillId="0" borderId="0" xfId="0" applyFont="1" applyFill="1" applyAlignment="1">
      <alignment horizontal="center"/>
    </xf>
    <xf numFmtId="0" fontId="32" fillId="0" borderId="39" xfId="0" applyFont="1" applyBorder="1" applyAlignment="1">
      <alignment horizontal="center" vertical="center"/>
    </xf>
    <xf numFmtId="0" fontId="12" fillId="13" borderId="77" xfId="2" applyFont="1" applyFill="1" applyBorder="1" applyAlignment="1">
      <alignment horizontal="center"/>
    </xf>
    <xf numFmtId="0" fontId="12" fillId="13" borderId="78" xfId="2" applyFont="1" applyFill="1" applyBorder="1" applyAlignment="1">
      <alignment horizontal="center"/>
    </xf>
    <xf numFmtId="49" fontId="31" fillId="2" borderId="70" xfId="2" applyNumberFormat="1" applyFont="1" applyFill="1" applyBorder="1" applyAlignment="1">
      <alignment horizontal="center" vertical="center"/>
    </xf>
    <xf numFmtId="49" fontId="31" fillId="2" borderId="71" xfId="2" applyNumberFormat="1" applyFont="1" applyFill="1" applyBorder="1" applyAlignment="1">
      <alignment horizontal="center" vertical="center"/>
    </xf>
    <xf numFmtId="0" fontId="32" fillId="0" borderId="39" xfId="2" applyFont="1" applyFill="1" applyBorder="1" applyAlignment="1">
      <alignment horizontal="left"/>
    </xf>
    <xf numFmtId="0" fontId="32" fillId="0" borderId="8" xfId="2" applyFont="1" applyFill="1" applyBorder="1" applyAlignment="1">
      <alignment horizontal="left"/>
    </xf>
    <xf numFmtId="0" fontId="32" fillId="0" borderId="84" xfId="2" applyFont="1" applyFill="1" applyBorder="1" applyAlignment="1">
      <alignment horizontal="left"/>
    </xf>
    <xf numFmtId="0" fontId="32" fillId="0" borderId="85" xfId="2" applyFont="1" applyFill="1" applyBorder="1" applyAlignment="1">
      <alignment horizontal="left"/>
    </xf>
    <xf numFmtId="0" fontId="32" fillId="0" borderId="70" xfId="2" applyFont="1" applyFill="1" applyBorder="1" applyAlignment="1">
      <alignment horizontal="left"/>
    </xf>
    <xf numFmtId="0" fontId="32" fillId="0" borderId="71" xfId="2" applyFont="1" applyFill="1" applyBorder="1" applyAlignment="1">
      <alignment horizontal="left"/>
    </xf>
    <xf numFmtId="0" fontId="30" fillId="0" borderId="0" xfId="2" applyFont="1" applyAlignment="1">
      <alignment horizontal="center"/>
    </xf>
    <xf numFmtId="0" fontId="31" fillId="2" borderId="29" xfId="2" applyFont="1" applyFill="1" applyBorder="1" applyAlignment="1">
      <alignment horizontal="center"/>
    </xf>
    <xf numFmtId="166" fontId="31" fillId="2" borderId="29" xfId="2" applyNumberFormat="1" applyFont="1" applyFill="1" applyBorder="1" applyAlignment="1">
      <alignment horizontal="center"/>
    </xf>
    <xf numFmtId="0" fontId="31" fillId="2" borderId="69" xfId="2" applyFont="1" applyFill="1" applyBorder="1" applyAlignment="1">
      <alignment horizontal="center"/>
    </xf>
    <xf numFmtId="0" fontId="31" fillId="2" borderId="32" xfId="2" applyFont="1" applyFill="1" applyBorder="1" applyAlignment="1">
      <alignment horizontal="center"/>
    </xf>
    <xf numFmtId="0" fontId="12" fillId="9" borderId="77" xfId="2" applyFont="1" applyFill="1" applyBorder="1" applyAlignment="1">
      <alignment horizontal="center" vertical="center"/>
    </xf>
    <xf numFmtId="0" fontId="12" fillId="9" borderId="78" xfId="2" applyFont="1" applyFill="1" applyBorder="1" applyAlignment="1">
      <alignment horizontal="center" vertical="center"/>
    </xf>
    <xf numFmtId="49" fontId="31" fillId="2" borderId="70" xfId="2" applyNumberFormat="1" applyFont="1" applyFill="1" applyBorder="1" applyAlignment="1">
      <alignment horizontal="center" wrapText="1"/>
    </xf>
    <xf numFmtId="49" fontId="31" fillId="2" borderId="71" xfId="2" applyNumberFormat="1" applyFont="1" applyFill="1" applyBorder="1" applyAlignment="1">
      <alignment horizontal="center" wrapText="1"/>
    </xf>
    <xf numFmtId="0" fontId="32" fillId="0" borderId="33" xfId="2" applyFont="1" applyBorder="1" applyAlignment="1">
      <alignment horizontal="left"/>
    </xf>
    <xf numFmtId="0" fontId="32" fillId="0" borderId="32" xfId="2" applyFont="1" applyBorder="1" applyAlignment="1">
      <alignment horizontal="left"/>
    </xf>
    <xf numFmtId="0" fontId="32" fillId="0" borderId="84" xfId="2" applyFont="1" applyBorder="1" applyAlignment="1">
      <alignment horizontal="left"/>
    </xf>
    <xf numFmtId="0" fontId="32" fillId="0" borderId="85" xfId="2" applyFont="1" applyBorder="1" applyAlignment="1">
      <alignment horizontal="left"/>
    </xf>
    <xf numFmtId="0" fontId="32" fillId="0" borderId="70" xfId="2" applyFont="1" applyBorder="1" applyAlignment="1">
      <alignment horizontal="left"/>
    </xf>
    <xf numFmtId="0" fontId="32" fillId="0" borderId="71" xfId="2" applyFont="1" applyBorder="1" applyAlignment="1">
      <alignment horizontal="left"/>
    </xf>
    <xf numFmtId="0" fontId="32" fillId="0" borderId="33" xfId="2" applyFont="1" applyBorder="1" applyAlignment="1">
      <alignment horizontal="center" vertical="center"/>
    </xf>
    <xf numFmtId="0" fontId="32" fillId="0" borderId="70" xfId="2" applyFont="1" applyBorder="1" applyAlignment="1">
      <alignment horizontal="center" vertical="center"/>
    </xf>
    <xf numFmtId="0" fontId="35" fillId="0" borderId="0" xfId="2" applyFont="1" applyAlignment="1">
      <alignment horizontal="center"/>
    </xf>
    <xf numFmtId="0" fontId="30" fillId="0" borderId="72" xfId="2" applyFont="1" applyBorder="1" applyAlignment="1">
      <alignment horizontal="center"/>
    </xf>
    <xf numFmtId="0" fontId="32" fillId="0" borderId="39" xfId="2" applyFont="1" applyBorder="1" applyAlignment="1">
      <alignment horizontal="center" vertical="center"/>
    </xf>
    <xf numFmtId="0" fontId="12" fillId="15" borderId="77" xfId="2" applyFont="1" applyFill="1" applyBorder="1" applyAlignment="1">
      <alignment horizontal="center"/>
    </xf>
    <xf numFmtId="0" fontId="12" fillId="15" borderId="78" xfId="2" applyFont="1" applyFill="1" applyBorder="1" applyAlignment="1">
      <alignment horizontal="center"/>
    </xf>
    <xf numFmtId="0" fontId="39" fillId="17" borderId="95" xfId="0" applyFont="1" applyFill="1" applyBorder="1" applyAlignment="1">
      <alignment horizontal="left" vertical="center" wrapText="1"/>
    </xf>
    <xf numFmtId="0" fontId="39" fillId="17" borderId="102" xfId="0" applyFont="1" applyFill="1" applyBorder="1" applyAlignment="1">
      <alignment horizontal="left" vertical="center" wrapText="1"/>
    </xf>
    <xf numFmtId="0" fontId="39" fillId="17" borderId="97" xfId="0" applyFont="1" applyFill="1" applyBorder="1" applyAlignment="1">
      <alignment horizontal="left" vertical="center" wrapText="1"/>
    </xf>
    <xf numFmtId="0" fontId="38" fillId="2" borderId="77" xfId="0" applyFont="1" applyFill="1" applyBorder="1" applyAlignment="1">
      <alignment horizontal="center" vertical="center"/>
    </xf>
    <xf numFmtId="0" fontId="38" fillId="2" borderId="113" xfId="0" applyFont="1" applyFill="1" applyBorder="1" applyAlignment="1">
      <alignment horizontal="center" vertical="center"/>
    </xf>
    <xf numFmtId="0" fontId="37" fillId="16" borderId="0" xfId="2" applyFont="1" applyFill="1" applyAlignment="1">
      <alignment horizontal="center"/>
    </xf>
    <xf numFmtId="0" fontId="38" fillId="2" borderId="95" xfId="2" applyFont="1" applyFill="1" applyBorder="1" applyAlignment="1">
      <alignment horizontal="center" vertical="center" wrapText="1"/>
    </xf>
    <xf numFmtId="0" fontId="38" fillId="2" borderId="97" xfId="2" applyFont="1" applyFill="1" applyBorder="1" applyAlignment="1">
      <alignment horizontal="center" vertical="center" wrapText="1"/>
    </xf>
    <xf numFmtId="0" fontId="38" fillId="2" borderId="29" xfId="2" applyFont="1" applyFill="1" applyBorder="1" applyAlignment="1">
      <alignment horizontal="center" wrapText="1"/>
    </xf>
    <xf numFmtId="0" fontId="38" fillId="2" borderId="96" xfId="2" applyFont="1" applyFill="1" applyBorder="1" applyAlignment="1">
      <alignment horizontal="center" vertical="center"/>
    </xf>
    <xf numFmtId="0" fontId="38" fillId="2" borderId="98" xfId="2" applyFont="1" applyFill="1" applyBorder="1" applyAlignment="1">
      <alignment horizontal="center" vertical="center"/>
    </xf>
    <xf numFmtId="0" fontId="38" fillId="2" borderId="95" xfId="0" applyFont="1" applyFill="1" applyBorder="1" applyAlignment="1">
      <alignment horizontal="center" vertical="center" wrapText="1"/>
    </xf>
    <xf numFmtId="0" fontId="38" fillId="2" borderId="97" xfId="0" applyFont="1" applyFill="1" applyBorder="1" applyAlignment="1">
      <alignment horizontal="center" vertical="center" wrapText="1"/>
    </xf>
    <xf numFmtId="0" fontId="38" fillId="2" borderId="29" xfId="0" applyFont="1" applyFill="1" applyBorder="1" applyAlignment="1">
      <alignment horizontal="center" wrapText="1"/>
    </xf>
    <xf numFmtId="0" fontId="38" fillId="2" borderId="96" xfId="0" applyFont="1" applyFill="1" applyBorder="1" applyAlignment="1">
      <alignment horizontal="center" vertical="center"/>
    </xf>
    <xf numFmtId="0" fontId="38" fillId="2" borderId="98" xfId="0" applyFont="1" applyFill="1" applyBorder="1" applyAlignment="1">
      <alignment horizontal="center" vertical="center"/>
    </xf>
    <xf numFmtId="0" fontId="37" fillId="16" borderId="0" xfId="0" applyFont="1" applyFill="1" applyBorder="1" applyAlignment="1">
      <alignment horizontal="center"/>
    </xf>
    <xf numFmtId="49" fontId="38" fillId="2" borderId="95" xfId="0" applyNumberFormat="1" applyFont="1" applyFill="1" applyBorder="1" applyAlignment="1">
      <alignment horizontal="center" vertical="center" wrapText="1"/>
    </xf>
    <xf numFmtId="49" fontId="38" fillId="2" borderId="97" xfId="0" applyNumberFormat="1" applyFont="1" applyFill="1" applyBorder="1" applyAlignment="1">
      <alignment horizontal="center" vertical="center" wrapText="1"/>
    </xf>
    <xf numFmtId="49" fontId="38" fillId="2" borderId="96" xfId="0" applyNumberFormat="1" applyFont="1" applyFill="1" applyBorder="1" applyAlignment="1">
      <alignment horizontal="center" vertical="center" wrapText="1"/>
    </xf>
    <xf numFmtId="49" fontId="38" fillId="2" borderId="98" xfId="0" applyNumberFormat="1" applyFont="1" applyFill="1" applyBorder="1" applyAlignment="1">
      <alignment horizontal="center" vertical="center" wrapText="1"/>
    </xf>
    <xf numFmtId="0" fontId="39" fillId="17" borderId="99" xfId="0" applyFont="1" applyFill="1" applyBorder="1" applyAlignment="1">
      <alignment horizontal="left" vertical="center" wrapText="1"/>
    </xf>
    <xf numFmtId="0" fontId="39" fillId="17" borderId="105" xfId="0" applyFont="1" applyFill="1" applyBorder="1" applyAlignment="1">
      <alignment horizontal="left" vertical="center" wrapText="1"/>
    </xf>
    <xf numFmtId="0" fontId="39" fillId="17" borderId="39" xfId="0" applyFont="1" applyFill="1" applyBorder="1" applyAlignment="1">
      <alignment horizontal="left" vertical="center" wrapText="1"/>
    </xf>
    <xf numFmtId="0" fontId="38" fillId="2" borderId="70" xfId="0" applyFont="1" applyFill="1" applyBorder="1" applyAlignment="1">
      <alignment horizontal="center" vertical="center"/>
    </xf>
    <xf numFmtId="0" fontId="38" fillId="2" borderId="72" xfId="0" applyFont="1" applyFill="1" applyBorder="1" applyAlignment="1">
      <alignment horizontal="center" vertical="center"/>
    </xf>
    <xf numFmtId="0" fontId="37" fillId="16" borderId="0" xfId="0" applyFont="1" applyFill="1" applyAlignment="1">
      <alignment horizontal="center"/>
    </xf>
    <xf numFmtId="0" fontId="42" fillId="2" borderId="117" xfId="2" applyFont="1" applyFill="1" applyBorder="1" applyAlignment="1">
      <alignment horizontal="left" vertical="center" wrapText="1"/>
    </xf>
    <xf numFmtId="0" fontId="38" fillId="2" borderId="120" xfId="2" applyFont="1" applyFill="1" applyBorder="1" applyAlignment="1">
      <alignment horizontal="left" vertical="center"/>
    </xf>
    <xf numFmtId="0" fontId="38" fillId="2" borderId="121" xfId="2" applyFont="1" applyFill="1" applyBorder="1" applyAlignment="1">
      <alignment horizontal="left" vertical="center"/>
    </xf>
    <xf numFmtId="0" fontId="42" fillId="2" borderId="114" xfId="2" applyFont="1" applyFill="1" applyBorder="1" applyAlignment="1">
      <alignment horizontal="left" vertical="center" wrapText="1"/>
    </xf>
    <xf numFmtId="0" fontId="41" fillId="2" borderId="77" xfId="2" applyFont="1" applyFill="1" applyBorder="1" applyAlignment="1">
      <alignment horizontal="center" vertical="center"/>
    </xf>
    <xf numFmtId="0" fontId="41" fillId="2" borderId="79" xfId="2" applyFont="1" applyFill="1" applyBorder="1" applyAlignment="1">
      <alignment horizontal="center" vertical="center"/>
    </xf>
    <xf numFmtId="0" fontId="41" fillId="2" borderId="78" xfId="2" applyFont="1" applyFill="1" applyBorder="1" applyAlignment="1">
      <alignment horizontal="center" vertical="center"/>
    </xf>
    <xf numFmtId="0" fontId="40" fillId="22" borderId="33" xfId="2" applyFont="1" applyFill="1" applyBorder="1" applyAlignment="1">
      <alignment horizontal="center" vertical="center" wrapText="1"/>
    </xf>
    <xf numFmtId="0" fontId="40" fillId="22" borderId="70" xfId="2" applyFont="1" applyFill="1" applyBorder="1" applyAlignment="1">
      <alignment horizontal="center" vertical="center" wrapText="1"/>
    </xf>
    <xf numFmtId="0" fontId="40" fillId="22" borderId="29" xfId="2" applyFont="1" applyFill="1" applyBorder="1" applyAlignment="1">
      <alignment horizontal="center" vertical="center" wrapText="1"/>
    </xf>
    <xf numFmtId="0" fontId="40" fillId="22" borderId="72" xfId="2" applyFont="1" applyFill="1" applyBorder="1" applyAlignment="1">
      <alignment horizontal="center" vertical="center" wrapText="1"/>
    </xf>
    <xf numFmtId="0" fontId="38" fillId="20" borderId="120" xfId="2" applyFont="1" applyFill="1" applyBorder="1" applyAlignment="1">
      <alignment horizontal="left" vertical="center"/>
    </xf>
    <xf numFmtId="0" fontId="38" fillId="20" borderId="121" xfId="2" applyFont="1" applyFill="1" applyBorder="1" applyAlignment="1">
      <alignment horizontal="left" vertical="center"/>
    </xf>
    <xf numFmtId="0" fontId="42" fillId="20" borderId="117" xfId="2" applyFont="1" applyFill="1" applyBorder="1" applyAlignment="1">
      <alignment horizontal="left" vertical="center" wrapText="1"/>
    </xf>
    <xf numFmtId="0" fontId="40" fillId="19" borderId="33" xfId="2" applyFont="1" applyFill="1" applyBorder="1" applyAlignment="1">
      <alignment horizontal="center" vertical="center" wrapText="1"/>
    </xf>
    <xf numFmtId="0" fontId="40" fillId="19" borderId="70" xfId="2" applyFont="1" applyFill="1" applyBorder="1" applyAlignment="1">
      <alignment horizontal="center" vertical="center" wrapText="1"/>
    </xf>
    <xf numFmtId="0" fontId="40" fillId="19" borderId="29" xfId="2" applyFont="1" applyFill="1" applyBorder="1" applyAlignment="1">
      <alignment horizontal="center" vertical="center" wrapText="1"/>
    </xf>
    <xf numFmtId="0" fontId="40" fillId="19" borderId="72" xfId="2" applyFont="1" applyFill="1" applyBorder="1" applyAlignment="1">
      <alignment horizontal="center" vertical="center" wrapText="1"/>
    </xf>
    <xf numFmtId="0" fontId="42" fillId="20" borderId="114" xfId="2" applyFont="1" applyFill="1" applyBorder="1" applyAlignment="1">
      <alignment horizontal="left" vertical="center" wrapText="1"/>
    </xf>
    <xf numFmtId="0" fontId="41" fillId="2" borderId="77" xfId="2" applyFont="1" applyFill="1" applyBorder="1" applyAlignment="1">
      <alignment horizontal="center"/>
    </xf>
    <xf numFmtId="0" fontId="41" fillId="2" borderId="79" xfId="2" applyFont="1" applyFill="1" applyBorder="1" applyAlignment="1">
      <alignment horizontal="center"/>
    </xf>
    <xf numFmtId="0" fontId="41" fillId="2" borderId="78" xfId="2" applyFont="1" applyFill="1" applyBorder="1" applyAlignment="1">
      <alignment horizontal="center"/>
    </xf>
    <xf numFmtId="0" fontId="47" fillId="23" borderId="125" xfId="2" applyFont="1" applyFill="1" applyBorder="1" applyAlignment="1">
      <alignment horizontal="left" vertical="center" wrapText="1"/>
    </xf>
    <xf numFmtId="0" fontId="47" fillId="23" borderId="129" xfId="2" applyFont="1" applyFill="1" applyBorder="1" applyAlignment="1">
      <alignment horizontal="left" vertical="center" wrapText="1"/>
    </xf>
    <xf numFmtId="0" fontId="47" fillId="23" borderId="130" xfId="2" applyFont="1" applyFill="1" applyBorder="1" applyAlignment="1">
      <alignment horizontal="left" vertical="center" wrapText="1"/>
    </xf>
    <xf numFmtId="0" fontId="41" fillId="2" borderId="0" xfId="2" applyFont="1" applyFill="1" applyAlignment="1">
      <alignment horizontal="center"/>
    </xf>
    <xf numFmtId="166" fontId="47" fillId="23" borderId="125" xfId="2" applyNumberFormat="1" applyFont="1" applyFill="1" applyBorder="1" applyAlignment="1">
      <alignment horizontal="left" vertical="center" wrapText="1"/>
    </xf>
    <xf numFmtId="166" fontId="47" fillId="23" borderId="129" xfId="2" applyNumberFormat="1" applyFont="1" applyFill="1" applyBorder="1" applyAlignment="1">
      <alignment horizontal="left" vertical="center" wrapText="1"/>
    </xf>
    <xf numFmtId="166" fontId="47" fillId="23" borderId="130" xfId="2" applyNumberFormat="1" applyFont="1" applyFill="1" applyBorder="1" applyAlignment="1">
      <alignment horizontal="left" vertical="center" wrapText="1"/>
    </xf>
    <xf numFmtId="0" fontId="42" fillId="2" borderId="135" xfId="2" applyFont="1" applyFill="1" applyBorder="1" applyAlignment="1">
      <alignment horizontal="left" vertical="center" wrapText="1"/>
    </xf>
    <xf numFmtId="0" fontId="42" fillId="2" borderId="138" xfId="2" applyFont="1" applyFill="1" applyBorder="1" applyAlignment="1">
      <alignment horizontal="left" vertical="center" wrapText="1"/>
    </xf>
    <xf numFmtId="0" fontId="38" fillId="2" borderId="140" xfId="2" applyFont="1" applyFill="1" applyBorder="1" applyAlignment="1">
      <alignment horizontal="left" vertical="center"/>
    </xf>
    <xf numFmtId="0" fontId="38" fillId="2" borderId="141" xfId="2" applyFont="1" applyFill="1" applyBorder="1" applyAlignment="1">
      <alignment horizontal="left" vertical="center"/>
    </xf>
    <xf numFmtId="0" fontId="42" fillId="2" borderId="133" xfId="2" applyFont="1" applyFill="1" applyBorder="1" applyAlignment="1">
      <alignment horizontal="left" vertical="center" wrapText="1"/>
    </xf>
    <xf numFmtId="0" fontId="38" fillId="2" borderId="70" xfId="2" applyFont="1" applyFill="1" applyBorder="1" applyAlignment="1">
      <alignment horizontal="left" vertical="center"/>
    </xf>
    <xf numFmtId="0" fontId="38" fillId="2" borderId="72" xfId="2" applyFont="1" applyFill="1" applyBorder="1" applyAlignment="1">
      <alignment horizontal="left" vertical="center"/>
    </xf>
    <xf numFmtId="0" fontId="69" fillId="25" borderId="70" xfId="3" applyFont="1" applyFill="1" applyBorder="1" applyAlignment="1">
      <alignment horizontal="left" vertical="center"/>
    </xf>
    <xf numFmtId="0" fontId="69" fillId="25" borderId="72" xfId="3" applyFont="1" applyFill="1" applyBorder="1" applyAlignment="1">
      <alignment horizontal="left" vertical="center"/>
    </xf>
    <xf numFmtId="0" fontId="69" fillId="25" borderId="77" xfId="3" applyFont="1" applyFill="1" applyBorder="1" applyAlignment="1">
      <alignment horizontal="left" vertical="center" wrapText="1"/>
    </xf>
    <xf numFmtId="0" fontId="69" fillId="25" borderId="79" xfId="3" applyFont="1" applyFill="1" applyBorder="1" applyAlignment="1">
      <alignment horizontal="left" vertical="center" wrapText="1"/>
    </xf>
    <xf numFmtId="0" fontId="69" fillId="25" borderId="78" xfId="3" applyFont="1" applyFill="1" applyBorder="1" applyAlignment="1">
      <alignment horizontal="left" vertical="center" wrapText="1"/>
    </xf>
    <xf numFmtId="0" fontId="69" fillId="25" borderId="77" xfId="3" applyFont="1" applyFill="1" applyBorder="1" applyAlignment="1">
      <alignment horizontal="left" vertical="top" wrapText="1"/>
    </xf>
    <xf numFmtId="0" fontId="69" fillId="25" borderId="79" xfId="3" applyFont="1" applyFill="1" applyBorder="1" applyAlignment="1">
      <alignment horizontal="left" vertical="top" wrapText="1"/>
    </xf>
    <xf numFmtId="0" fontId="69" fillId="25" borderId="78" xfId="3" applyFont="1" applyFill="1" applyBorder="1" applyAlignment="1">
      <alignment horizontal="left" vertical="top" wrapText="1"/>
    </xf>
    <xf numFmtId="0" fontId="64" fillId="25" borderId="77" xfId="3" applyFont="1" applyFill="1" applyBorder="1" applyAlignment="1"/>
    <xf numFmtId="0" fontId="64" fillId="25" borderId="78" xfId="3" applyFont="1" applyFill="1" applyBorder="1" applyAlignment="1"/>
    <xf numFmtId="0" fontId="64" fillId="25" borderId="77" xfId="3" applyFont="1" applyFill="1" applyBorder="1" applyAlignment="1">
      <alignment wrapText="1"/>
    </xf>
    <xf numFmtId="0" fontId="64" fillId="25" borderId="78" xfId="3" applyFont="1" applyFill="1" applyBorder="1" applyAlignment="1">
      <alignment wrapText="1"/>
    </xf>
    <xf numFmtId="0" fontId="69" fillId="25" borderId="77" xfId="3" applyFont="1" applyFill="1" applyBorder="1" applyAlignment="1">
      <alignment horizontal="left" vertical="center" wrapText="1" indent="1"/>
    </xf>
    <xf numFmtId="0" fontId="69" fillId="25" borderId="79" xfId="3" applyFont="1" applyFill="1" applyBorder="1" applyAlignment="1">
      <alignment horizontal="left" vertical="center" wrapText="1" indent="1"/>
    </xf>
    <xf numFmtId="0" fontId="69" fillId="25" borderId="78" xfId="3" applyFont="1" applyFill="1" applyBorder="1" applyAlignment="1">
      <alignment horizontal="left" vertical="center" wrapText="1" indent="1"/>
    </xf>
    <xf numFmtId="0" fontId="64" fillId="25" borderId="77" xfId="3" applyFont="1" applyFill="1" applyBorder="1" applyAlignment="1">
      <alignment horizontal="left" vertical="center" wrapText="1" indent="1"/>
    </xf>
    <xf numFmtId="0" fontId="64" fillId="25" borderId="79" xfId="3" applyFont="1" applyFill="1" applyBorder="1" applyAlignment="1">
      <alignment horizontal="left" vertical="center" wrapText="1" indent="1"/>
    </xf>
    <xf numFmtId="0" fontId="64" fillId="25" borderId="78" xfId="3" applyFont="1" applyFill="1" applyBorder="1" applyAlignment="1">
      <alignment horizontal="left" vertical="center" wrapText="1" indent="1"/>
    </xf>
    <xf numFmtId="0" fontId="69" fillId="25" borderId="39" xfId="3" applyNumberFormat="1" applyFont="1" applyFill="1" applyBorder="1" applyAlignment="1">
      <alignment horizontal="left" wrapText="1"/>
    </xf>
    <xf numFmtId="0" fontId="69" fillId="25" borderId="0" xfId="3" applyNumberFormat="1" applyFont="1" applyFill="1" applyBorder="1" applyAlignment="1">
      <alignment horizontal="left" wrapText="1"/>
    </xf>
    <xf numFmtId="0" fontId="69" fillId="25" borderId="8" xfId="3" applyNumberFormat="1" applyFont="1" applyFill="1" applyBorder="1" applyAlignment="1">
      <alignment horizontal="left" wrapText="1"/>
    </xf>
    <xf numFmtId="0" fontId="69" fillId="25" borderId="39" xfId="3" applyFont="1" applyFill="1" applyBorder="1" applyAlignment="1">
      <alignment horizontal="left" vertical="center" wrapText="1"/>
    </xf>
    <xf numFmtId="0" fontId="69" fillId="25" borderId="0" xfId="3" applyFont="1" applyFill="1" applyBorder="1" applyAlignment="1">
      <alignment horizontal="left" vertical="center"/>
    </xf>
    <xf numFmtId="0" fontId="64" fillId="25" borderId="77" xfId="3" applyFont="1" applyFill="1" applyBorder="1" applyAlignment="1">
      <alignment horizontal="center" wrapText="1"/>
    </xf>
    <xf numFmtId="0" fontId="64" fillId="25" borderId="78" xfId="3" applyFont="1" applyFill="1" applyBorder="1" applyAlignment="1">
      <alignment horizontal="center" wrapText="1"/>
    </xf>
    <xf numFmtId="0" fontId="64" fillId="25" borderId="77" xfId="3" applyFont="1" applyFill="1" applyBorder="1" applyAlignment="1">
      <alignment horizontal="left" wrapText="1"/>
    </xf>
    <xf numFmtId="0" fontId="64" fillId="25" borderId="79" xfId="3" applyFont="1" applyFill="1" applyBorder="1" applyAlignment="1">
      <alignment horizontal="left" wrapText="1"/>
    </xf>
    <xf numFmtId="0" fontId="64" fillId="25" borderId="78" xfId="3" applyFont="1" applyFill="1" applyBorder="1" applyAlignment="1">
      <alignment horizontal="left" wrapText="1"/>
    </xf>
    <xf numFmtId="0" fontId="64" fillId="25" borderId="158" xfId="3" applyFont="1" applyFill="1" applyBorder="1" applyAlignment="1">
      <alignment wrapText="1"/>
    </xf>
    <xf numFmtId="0" fontId="64" fillId="25" borderId="32" xfId="3" applyFont="1" applyFill="1" applyBorder="1" applyAlignment="1">
      <alignment wrapText="1"/>
    </xf>
    <xf numFmtId="0" fontId="64" fillId="25" borderId="79" xfId="3" applyFont="1" applyFill="1" applyBorder="1" applyAlignment="1">
      <alignment horizontal="left"/>
    </xf>
    <xf numFmtId="0" fontId="64" fillId="25" borderId="78" xfId="3" applyFont="1" applyFill="1" applyBorder="1" applyAlignment="1">
      <alignment horizontal="left"/>
    </xf>
  </cellXfs>
  <cellStyles count="10">
    <cellStyle name="Comma 2" xfId="4"/>
    <cellStyle name="Comma 2 2" xfId="8"/>
    <cellStyle name="Hyperlink" xfId="7" builtinId="8"/>
    <cellStyle name="Normal" xfId="0" builtinId="0"/>
    <cellStyle name="Normal 2" xfId="2"/>
    <cellStyle name="Normal 2 2" xfId="3"/>
    <cellStyle name="Normal 2 3" xfId="6"/>
    <cellStyle name="Normal_AGOSTO 96" xfId="1"/>
    <cellStyle name="Percent 2" xfId="5"/>
    <cellStyle name="Percent 2 2" xfId="9"/>
  </cellStyles>
  <dxfs count="2">
    <dxf>
      <font>
        <color rgb="FF0070C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s-E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 % April 2012</a:t>
            </a:r>
          </a:p>
        </c:rich>
      </c:tx>
      <c:layout/>
    </c:title>
    <c:view3D>
      <c:depthPercent val="100"/>
      <c:rAngAx val="1"/>
    </c:view3D>
    <c:plotArea>
      <c:layout>
        <c:manualLayout>
          <c:layoutTarget val="inner"/>
          <c:xMode val="edge"/>
          <c:yMode val="edge"/>
          <c:x val="0.17853134288813477"/>
          <c:y val="0.19426221722284714"/>
          <c:w val="0.73575068100714569"/>
          <c:h val="0.63125609298838214"/>
        </c:manualLayout>
      </c:layout>
      <c:bar3DChart>
        <c:barDir val="col"/>
        <c:grouping val="clustered"/>
        <c:ser>
          <c:idx val="0"/>
          <c:order val="0"/>
          <c:tx>
            <c:strRef>
              <c:f>'SUMMARY DASHBOARD'!$D$8</c:f>
              <c:strCache>
                <c:ptCount val="1"/>
                <c:pt idx="0">
                  <c:v>Occupancy %</c:v>
                </c:pt>
              </c:strCache>
            </c:strRef>
          </c:tx>
          <c:dLbls>
            <c:numFmt formatCode="0.0%" sourceLinked="0"/>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DASHBOARD'!$E$7:$F$7</c:f>
              <c:numCache>
                <c:formatCode>0</c:formatCode>
                <c:ptCount val="2"/>
                <c:pt idx="0">
                  <c:v>2012</c:v>
                </c:pt>
                <c:pt idx="1">
                  <c:v>2011</c:v>
                </c:pt>
              </c:numCache>
            </c:numRef>
          </c:cat>
          <c:val>
            <c:numRef>
              <c:f>'SUMMARY DASHBOARD'!$E$8:$F$8</c:f>
              <c:numCache>
                <c:formatCode>0.0%</c:formatCode>
                <c:ptCount val="2"/>
                <c:pt idx="0">
                  <c:v>0.73413210262221995</c:v>
                </c:pt>
                <c:pt idx="1">
                  <c:v>0.71030866989108021</c:v>
                </c:pt>
              </c:numCache>
            </c:numRef>
          </c:val>
        </c:ser>
        <c:dLbls/>
        <c:shape val="box"/>
        <c:axId val="64799104"/>
        <c:axId val="64801408"/>
        <c:axId val="0"/>
      </c:bar3DChart>
      <c:catAx>
        <c:axId val="64799104"/>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64801408"/>
        <c:crosses val="autoZero"/>
        <c:auto val="1"/>
        <c:lblAlgn val="ctr"/>
        <c:lblOffset val="100"/>
      </c:catAx>
      <c:valAx>
        <c:axId val="64801408"/>
        <c:scaling>
          <c:orientation val="minMax"/>
          <c:max val="0.9"/>
          <c:min val="0.5"/>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64799104"/>
        <c:crosses val="autoZero"/>
        <c:crossBetween val="between"/>
      </c:valAx>
      <c:spPr>
        <a:noFill/>
        <a:ln w="25400">
          <a:noFill/>
        </a:ln>
      </c:spPr>
    </c:plotArea>
    <c:plotVisOnly val="1"/>
    <c:dispBlanksAs val="gap"/>
  </c:chart>
  <c:spPr>
    <a:ln cap="rnd">
      <a:solidFill>
        <a:srgbClr val="4F81BD"/>
      </a:solidFill>
    </a:ln>
    <a:effectLst>
      <a:outerShdw blurRad="50800" dist="38100" algn="l" rotWithShape="0">
        <a:prstClr val="black">
          <a:alpha val="40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555" l="0.70000000000000062" r="0.70000000000000062" t="0.750000000000005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roundedCorners val="1"/>
  <c:style val="45"/>
  <c:chart>
    <c:title>
      <c:tx>
        <c:rich>
          <a:bodyPr/>
          <a:lstStyle/>
          <a:p>
            <a:pPr>
              <a:defRPr sz="1000" b="0" i="0" u="none" strike="noStrike" baseline="0">
                <a:solidFill>
                  <a:srgbClr val="FFFFFF"/>
                </a:solidFill>
                <a:latin typeface="Calibri"/>
                <a:ea typeface="Calibri"/>
                <a:cs typeface="Calibri"/>
              </a:defRPr>
            </a:pPr>
            <a:r>
              <a:rPr lang="en-US" sz="1200" b="1" i="0" u="none" strike="noStrike" baseline="0">
                <a:solidFill>
                  <a:srgbClr val="FFFFFF"/>
                </a:solidFill>
                <a:latin typeface="Calibri"/>
                <a:cs typeface="Calibri"/>
              </a:rPr>
              <a:t>Average Room Rate (ARR$) </a:t>
            </a:r>
          </a:p>
          <a:p>
            <a:pPr>
              <a:defRPr sz="1000" b="0" i="0" u="none" strike="noStrike" baseline="0">
                <a:solidFill>
                  <a:srgbClr val="FFFFFF"/>
                </a:solidFill>
                <a:latin typeface="Calibri"/>
                <a:ea typeface="Calibri"/>
                <a:cs typeface="Calibri"/>
              </a:defRPr>
            </a:pPr>
            <a:r>
              <a:rPr lang="en-US" sz="1200" b="1" i="0" u="none" strike="noStrike" baseline="0">
                <a:solidFill>
                  <a:srgbClr val="FFFFFF"/>
                </a:solidFill>
                <a:latin typeface="Calibri"/>
                <a:cs typeface="Calibri"/>
              </a:rPr>
              <a:t>April 2012</a:t>
            </a:r>
          </a:p>
        </c:rich>
      </c:tx>
      <c:layout>
        <c:manualLayout>
          <c:xMode val="edge"/>
          <c:yMode val="edge"/>
          <c:x val="0.21489451476793259"/>
          <c:y val="1.9704244286537376E-2"/>
        </c:manualLayout>
      </c:layout>
    </c:title>
    <c:view3D>
      <c:depthPercent val="100"/>
      <c:rAngAx val="1"/>
    </c:view3D>
    <c:sideWall>
      <c:spPr>
        <a:ln>
          <a:solidFill>
            <a:schemeClr val="accent1"/>
          </a:solidFill>
        </a:ln>
        <a:effectLst>
          <a:outerShdw blurRad="50800" dist="38100" dir="2700000" algn="tl" rotWithShape="0">
            <a:prstClr val="black">
              <a:alpha val="40000"/>
            </a:prstClr>
          </a:outerShdw>
        </a:effectLst>
        <a:scene3d>
          <a:camera prst="orthographicFront"/>
          <a:lightRig rig="threePt" dir="t"/>
        </a:scene3d>
        <a:sp3d>
          <a:bevelT w="152400" h="50800" prst="softRound"/>
        </a:sp3d>
      </c:spPr>
    </c:sideWall>
    <c:backWall>
      <c:spPr>
        <a:ln>
          <a:solidFill>
            <a:schemeClr val="accent1"/>
          </a:solidFill>
        </a:ln>
        <a:effectLst>
          <a:outerShdw blurRad="50800" dist="38100" dir="2700000" algn="tl" rotWithShape="0">
            <a:prstClr val="black">
              <a:alpha val="40000"/>
            </a:prstClr>
          </a:outerShdw>
        </a:effectLst>
        <a:scene3d>
          <a:camera prst="orthographicFront"/>
          <a:lightRig rig="threePt" dir="t"/>
        </a:scene3d>
        <a:sp3d>
          <a:bevelT w="152400" h="50800" prst="softRound"/>
        </a:sp3d>
      </c:spPr>
    </c:backWall>
    <c:plotArea>
      <c:layout>
        <c:manualLayout>
          <c:layoutTarget val="inner"/>
          <c:xMode val="edge"/>
          <c:yMode val="edge"/>
          <c:x val="0.17357496979544221"/>
          <c:y val="0.22275796170639994"/>
          <c:w val="0.69975886347540628"/>
          <c:h val="0.57580995923896605"/>
        </c:manualLayout>
      </c:layout>
      <c:bar3DChart>
        <c:barDir val="bar"/>
        <c:grouping val="clustered"/>
        <c:ser>
          <c:idx val="0"/>
          <c:order val="0"/>
          <c:tx>
            <c:strRef>
              <c:f>'SUMMARY DASHBOARD'!$D$11</c:f>
              <c:strCache>
                <c:ptCount val="1"/>
                <c:pt idx="0">
                  <c:v>ARR$</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DASHBOARD'!$E$10:$F$10</c:f>
              <c:numCache>
                <c:formatCode>0</c:formatCode>
                <c:ptCount val="2"/>
                <c:pt idx="0">
                  <c:v>2012</c:v>
                </c:pt>
                <c:pt idx="1">
                  <c:v>2011</c:v>
                </c:pt>
              </c:numCache>
            </c:numRef>
          </c:cat>
          <c:val>
            <c:numRef>
              <c:f>'SUMMARY DASHBOARD'!$E$11:$F$11</c:f>
              <c:numCache>
                <c:formatCode>"$"#,##0.00_);[Red]\("$"#,##0.00\)</c:formatCode>
                <c:ptCount val="2"/>
                <c:pt idx="0">
                  <c:v>131.68176470588227</c:v>
                </c:pt>
                <c:pt idx="1">
                  <c:v>125.92048543689316</c:v>
                </c:pt>
              </c:numCache>
            </c:numRef>
          </c:val>
        </c:ser>
        <c:dLbls/>
        <c:shape val="box"/>
        <c:axId val="156441984"/>
        <c:axId val="156472448"/>
        <c:axId val="0"/>
      </c:bar3DChart>
      <c:dateAx>
        <c:axId val="156441984"/>
        <c:scaling>
          <c:orientation val="minMax"/>
          <c:min val="2011"/>
        </c:scaling>
        <c:axPos val="l"/>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156472448"/>
        <c:crosses val="autoZero"/>
        <c:lblOffset val="100"/>
        <c:baseTimeUnit val="days"/>
      </c:dateAx>
      <c:valAx>
        <c:axId val="156472448"/>
        <c:scaling>
          <c:orientation val="minMax"/>
          <c:max val="150"/>
          <c:min val="100"/>
        </c:scaling>
        <c:axPos val="b"/>
        <c:majorGridlines>
          <c:spPr>
            <a:ln>
              <a:solidFill>
                <a:srgbClr val="4F81BD"/>
              </a:solidFill>
            </a:ln>
          </c:spPr>
        </c:majorGridlines>
        <c:numFmt formatCode="\$#,##0_);[Red]\(\$#,##0\)" sourceLinked="0"/>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156441984"/>
        <c:crosses val="autoZero"/>
        <c:crossBetween val="between"/>
      </c:valAx>
      <c:spPr>
        <a:noFill/>
        <a:ln w="25400">
          <a:noFill/>
        </a:ln>
      </c:spPr>
    </c:plotArea>
    <c:plotVisOnly val="1"/>
    <c:dispBlanksAs val="gap"/>
  </c:chart>
  <c:spPr>
    <a:ln cap="rnd">
      <a:solidFill>
        <a:srgbClr val="4F81BD"/>
      </a:solidFill>
    </a:ln>
    <a:effectLst>
      <a:outerShdw blurRad="50800" dist="38100" algn="l" rotWithShape="0">
        <a:prstClr val="black">
          <a:alpha val="40000"/>
        </a:prstClr>
      </a:outerShdw>
    </a:effectLst>
    <a:scene3d>
      <a:camera prst="orthographicFront"/>
      <a:lightRig rig="threePt" dir="t"/>
    </a:scene3d>
    <a:sp3d>
      <a:bevelT w="152400" h="50800" prst="softRound"/>
    </a:sp3d>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522" l="0.70000000000000062" r="0.70000000000000062" t="0.750000000000005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roundedCorners val="1"/>
  <c:style val="42"/>
  <c:chart>
    <c:title>
      <c:tx>
        <c:rich>
          <a:bodyPr/>
          <a:lstStyle/>
          <a:p>
            <a:pPr>
              <a:defRPr sz="1200" b="1" i="0" u="none" strike="noStrike" baseline="0">
                <a:solidFill>
                  <a:srgbClr val="FFFFFF"/>
                </a:solidFill>
                <a:latin typeface="Calibri"/>
                <a:ea typeface="Calibri"/>
                <a:cs typeface="Calibri"/>
              </a:defRPr>
            </a:pPr>
            <a:r>
              <a:rPr lang="en-US"/>
              <a:t>Fiscal Year 2012 vs. 2011</a:t>
            </a:r>
          </a:p>
        </c:rich>
      </c:tx>
      <c:layout>
        <c:manualLayout>
          <c:xMode val="edge"/>
          <c:yMode val="edge"/>
          <c:x val="0.23006157563637877"/>
          <c:y val="3.8461714024877351E-2"/>
        </c:manualLayout>
      </c:layout>
    </c:title>
    <c:view3D>
      <c:rotX val="0"/>
      <c:depthPercent val="100"/>
      <c:perspective val="30"/>
    </c:view3D>
    <c:plotArea>
      <c:layout>
        <c:manualLayout>
          <c:layoutTarget val="inner"/>
          <c:xMode val="edge"/>
          <c:yMode val="edge"/>
          <c:x val="8.2519001085776325E-2"/>
          <c:y val="0.16553364457761371"/>
          <c:w val="0.84964393601743626"/>
          <c:h val="0.57794207140036702"/>
        </c:manualLayout>
      </c:layout>
      <c:bar3DChart>
        <c:barDir val="col"/>
        <c:grouping val="standard"/>
        <c:ser>
          <c:idx val="0"/>
          <c:order val="0"/>
          <c:tx>
            <c:strRef>
              <c:f>'SUMMARY DASHBOARD'!$D$15</c:f>
              <c:strCache>
                <c:ptCount val="1"/>
                <c:pt idx="0">
                  <c:v>Occupancy %</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DASHBOARD'!$E$14:$F$14</c:f>
              <c:numCache>
                <c:formatCode>0</c:formatCode>
                <c:ptCount val="2"/>
                <c:pt idx="0">
                  <c:v>2012</c:v>
                </c:pt>
                <c:pt idx="1">
                  <c:v>2011</c:v>
                </c:pt>
              </c:numCache>
            </c:numRef>
          </c:cat>
          <c:val>
            <c:numRef>
              <c:f>'SUMMARY DASHBOARD'!$E$15:$F$15</c:f>
              <c:numCache>
                <c:formatCode>0.0%</c:formatCode>
                <c:ptCount val="2"/>
                <c:pt idx="0">
                  <c:v>0.67100000000000004</c:v>
                </c:pt>
                <c:pt idx="1">
                  <c:v>0.66200000000000003</c:v>
                </c:pt>
              </c:numCache>
            </c:numRef>
          </c:val>
        </c:ser>
        <c:ser>
          <c:idx val="1"/>
          <c:order val="1"/>
          <c:tx>
            <c:strRef>
              <c:f>'SUMMARY DASHBOARD'!$D$16</c:f>
              <c:strCache>
                <c:ptCount val="1"/>
                <c:pt idx="0">
                  <c:v>ARR$</c:v>
                </c:pt>
              </c:strCache>
            </c:strRef>
          </c:tx>
          <c:dLbls>
            <c:txPr>
              <a:bodyPr/>
              <a:lstStyle/>
              <a:p>
                <a:pPr>
                  <a:defRPr sz="1000" b="1" i="0" u="none" strike="noStrike" baseline="0">
                    <a:solidFill>
                      <a:srgbClr val="FFFFFF"/>
                    </a:solidFill>
                    <a:latin typeface="Calibri"/>
                    <a:ea typeface="Calibri"/>
                    <a:cs typeface="Calibri"/>
                  </a:defRPr>
                </a:pPr>
                <a:endParaRPr lang="es-ES"/>
              </a:p>
            </c:txPr>
            <c:showVal val="1"/>
          </c:dLbls>
          <c:cat>
            <c:numRef>
              <c:f>'SUMMARY DASHBOARD'!$E$14:$F$14</c:f>
              <c:numCache>
                <c:formatCode>0</c:formatCode>
                <c:ptCount val="2"/>
                <c:pt idx="0">
                  <c:v>2012</c:v>
                </c:pt>
                <c:pt idx="1">
                  <c:v>2011</c:v>
                </c:pt>
              </c:numCache>
            </c:numRef>
          </c:cat>
          <c:val>
            <c:numRef>
              <c:f>'SUMMARY DASHBOARD'!$E$16:$F$16</c:f>
              <c:numCache>
                <c:formatCode>"$"#,##0.00_);[Red]\("$"#,##0.00\)</c:formatCode>
                <c:ptCount val="2"/>
                <c:pt idx="0">
                  <c:v>123.95</c:v>
                </c:pt>
                <c:pt idx="1">
                  <c:v>118.37</c:v>
                </c:pt>
              </c:numCache>
            </c:numRef>
          </c:val>
        </c:ser>
        <c:dLbls/>
        <c:gapDepth val="108"/>
        <c:shape val="cylinder"/>
        <c:axId val="156907776"/>
        <c:axId val="156913664"/>
        <c:axId val="156453952"/>
      </c:bar3DChart>
      <c:catAx>
        <c:axId val="156907776"/>
        <c:scaling>
          <c:orientation val="minMax"/>
        </c:scaling>
        <c:axPos val="b"/>
        <c:majorGridlines>
          <c:spPr>
            <a:ln>
              <a:solidFill>
                <a:srgbClr val="4F81BD"/>
              </a:solidFill>
            </a:ln>
          </c:spPr>
        </c:majorGridlines>
        <c:numFmt formatCode="0" sourceLinked="1"/>
        <c:maj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156913664"/>
        <c:crosses val="autoZero"/>
        <c:auto val="1"/>
        <c:lblAlgn val="ctr"/>
        <c:lblOffset val="100"/>
      </c:catAx>
      <c:valAx>
        <c:axId val="156913664"/>
        <c:scaling>
          <c:orientation val="minMax"/>
          <c:max val="0.8"/>
          <c:min val="0.5"/>
        </c:scaling>
        <c:delete val="1"/>
        <c:axPos val="l"/>
        <c:majorGridlines/>
        <c:minorGridlines/>
        <c:numFmt formatCode="0.0%" sourceLinked="1"/>
        <c:tickLblPos val="none"/>
        <c:crossAx val="156907776"/>
        <c:crosses val="autoZero"/>
        <c:crossBetween val="between"/>
        <c:majorUnit val="20"/>
        <c:minorUnit val="4"/>
      </c:valAx>
      <c:serAx>
        <c:axId val="156453952"/>
        <c:scaling>
          <c:orientation val="minMax"/>
        </c:scaling>
        <c:delete val="1"/>
        <c:axPos val="b"/>
        <c:tickLblPos val="none"/>
        <c:crossAx val="156913664"/>
        <c:crosses val="autoZero"/>
      </c:serAx>
      <c:spPr>
        <a:noFill/>
        <a:ln w="25400">
          <a:noFill/>
        </a:ln>
      </c:spPr>
    </c:plotArea>
    <c:legend>
      <c:legendPos val="t"/>
      <c:layout>
        <c:manualLayout>
          <c:xMode val="edge"/>
          <c:yMode val="edge"/>
          <c:x val="0.26843644544431944"/>
          <c:y val="0.87300898981830166"/>
          <c:w val="0.45594234054076577"/>
          <c:h val="0.10668391088795059"/>
        </c:manualLayout>
      </c:layout>
      <c:txPr>
        <a:bodyPr/>
        <a:lstStyle/>
        <a:p>
          <a:pPr>
            <a:defRPr sz="845" b="1" i="0" u="none" strike="noStrike" baseline="0">
              <a:solidFill>
                <a:srgbClr val="FFFFFF"/>
              </a:solidFill>
              <a:latin typeface="Calibri"/>
              <a:ea typeface="Calibri"/>
              <a:cs typeface="Calibri"/>
            </a:defRPr>
          </a:pPr>
          <a:endParaRPr lang="es-ES"/>
        </a:p>
      </c:txPr>
    </c:legend>
    <c:plotVisOnly val="1"/>
    <c:dispBlanksAs val="gap"/>
  </c:chart>
  <c:spPr>
    <a:ln>
      <a:solidFill>
        <a:schemeClr val="accent1"/>
      </a:solidFill>
    </a:ln>
    <a:effectLst>
      <a:outerShdw blurRad="50800" dist="38100" algn="l" rotWithShape="0">
        <a:prstClr val="black">
          <a:alpha val="40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0366" l="0.70000000000000062" r="0.70000000000000062" t="0.7500000000000036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114300</xdr:colOff>
      <xdr:row>0</xdr:row>
      <xdr:rowOff>514350</xdr:rowOff>
    </xdr:from>
    <xdr:to>
      <xdr:col>11</xdr:col>
      <xdr:colOff>647700</xdr:colOff>
      <xdr:row>7</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123825</xdr:colOff>
      <xdr:row>8</xdr:row>
      <xdr:rowOff>38100</xdr:rowOff>
    </xdr:from>
    <xdr:to>
      <xdr:col>11</xdr:col>
      <xdr:colOff>647700</xdr:colOff>
      <xdr:row>14</xdr:row>
      <xdr:rowOff>209550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545560</xdr:colOff>
      <xdr:row>27</xdr:row>
      <xdr:rowOff>57149</xdr:rowOff>
    </xdr:from>
    <xdr:to>
      <xdr:col>11</xdr:col>
      <xdr:colOff>442811</xdr:colOff>
      <xdr:row>35</xdr:row>
      <xdr:rowOff>28574</xdr:rowOff>
    </xdr:to>
    <xdr:pic>
      <xdr:nvPicPr>
        <xdr:cNvPr id="4" name="Picture 1" descr="17977 Logo islands MINI"/>
        <xdr:cNvPicPr>
          <a:picLocks noChangeAspect="1" noChangeArrowheads="1"/>
        </xdr:cNvPicPr>
      </xdr:nvPicPr>
      <xdr:blipFill>
        <a:blip xmlns:r="http://schemas.openxmlformats.org/officeDocument/2006/relationships" r:embed="rId3" cstate="print"/>
        <a:stretch>
          <a:fillRect/>
        </a:stretch>
      </xdr:blipFill>
      <xdr:spPr bwMode="auto">
        <a:xfrm>
          <a:off x="5822410" y="8096249"/>
          <a:ext cx="2383276" cy="1400175"/>
        </a:xfrm>
        <a:prstGeom prst="rect">
          <a:avLst/>
        </a:prstGeom>
        <a:noFill/>
        <a:ln w="9525">
          <a:solidFill>
            <a:schemeClr val="accent1"/>
          </a:solidFill>
          <a:miter lim="800000"/>
          <a:headEnd/>
          <a:tailEnd/>
        </a:ln>
        <a:effectLst>
          <a:outerShdw blurRad="50800" dist="38100" dir="2700000" algn="tl" rotWithShape="0">
            <a:prstClr val="black">
              <a:alpha val="40000"/>
            </a:prstClr>
          </a:outerShdw>
        </a:effectLst>
      </xdr:spPr>
    </xdr:pic>
    <xdr:clientData/>
  </xdr:twoCellAnchor>
  <xdr:twoCellAnchor>
    <xdr:from>
      <xdr:col>8</xdr:col>
      <xdr:colOff>114300</xdr:colOff>
      <xdr:row>15</xdr:row>
      <xdr:rowOff>123825</xdr:rowOff>
    </xdr:from>
    <xdr:to>
      <xdr:col>11</xdr:col>
      <xdr:colOff>628650</xdr:colOff>
      <xdr:row>21</xdr:row>
      <xdr:rowOff>57150</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590550</xdr:colOff>
      <xdr:row>0</xdr:row>
      <xdr:rowOff>76200</xdr:rowOff>
    </xdr:from>
    <xdr:to>
      <xdr:col>6</xdr:col>
      <xdr:colOff>390525</xdr:colOff>
      <xdr:row>0</xdr:row>
      <xdr:rowOff>914400</xdr:rowOff>
    </xdr:to>
    <xdr:pic>
      <xdr:nvPicPr>
        <xdr:cNvPr id="6"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1724025" y="76200"/>
          <a:ext cx="2286000" cy="8382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pr-10\users$\CARLOS%20ACOBIS\CARLOS%20ACOBIS\REGISTRO%20Y%20OCUPACION\FISCAL\FISCAL%202005-2006\2006%20JA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A-JAN-06"/>
      <sheetName val="JANUARY"/>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cobis@prtourism.com" TargetMode="Externa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44"/>
  <sheetViews>
    <sheetView tabSelected="1" workbookViewId="0">
      <selection sqref="A1:A32"/>
    </sheetView>
  </sheetViews>
  <sheetFormatPr defaultRowHeight="12.75"/>
  <cols>
    <col min="1" max="1" width="1.85546875" style="830" customWidth="1"/>
    <col min="2" max="2" width="2.7109375" style="830" customWidth="1"/>
    <col min="3" max="18" width="12.42578125" style="830" customWidth="1"/>
    <col min="19" max="256" width="9.140625" style="830"/>
    <col min="257" max="257" width="1.85546875" style="830" customWidth="1"/>
    <col min="258" max="258" width="2.7109375" style="830" customWidth="1"/>
    <col min="259" max="274" width="12.42578125" style="830" customWidth="1"/>
    <col min="275" max="512" width="9.140625" style="830"/>
    <col min="513" max="513" width="1.85546875" style="830" customWidth="1"/>
    <col min="514" max="514" width="2.7109375" style="830" customWidth="1"/>
    <col min="515" max="530" width="12.42578125" style="830" customWidth="1"/>
    <col min="531" max="768" width="9.140625" style="830"/>
    <col min="769" max="769" width="1.85546875" style="830" customWidth="1"/>
    <col min="770" max="770" width="2.7109375" style="830" customWidth="1"/>
    <col min="771" max="786" width="12.42578125" style="830" customWidth="1"/>
    <col min="787" max="1024" width="9.140625" style="830"/>
    <col min="1025" max="1025" width="1.85546875" style="830" customWidth="1"/>
    <col min="1026" max="1026" width="2.7109375" style="830" customWidth="1"/>
    <col min="1027" max="1042" width="12.42578125" style="830" customWidth="1"/>
    <col min="1043" max="1280" width="9.140625" style="830"/>
    <col min="1281" max="1281" width="1.85546875" style="830" customWidth="1"/>
    <col min="1282" max="1282" width="2.7109375" style="830" customWidth="1"/>
    <col min="1283" max="1298" width="12.42578125" style="830" customWidth="1"/>
    <col min="1299" max="1536" width="9.140625" style="830"/>
    <col min="1537" max="1537" width="1.85546875" style="830" customWidth="1"/>
    <col min="1538" max="1538" width="2.7109375" style="830" customWidth="1"/>
    <col min="1539" max="1554" width="12.42578125" style="830" customWidth="1"/>
    <col min="1555" max="1792" width="9.140625" style="830"/>
    <col min="1793" max="1793" width="1.85546875" style="830" customWidth="1"/>
    <col min="1794" max="1794" width="2.7109375" style="830" customWidth="1"/>
    <col min="1795" max="1810" width="12.42578125" style="830" customWidth="1"/>
    <col min="1811" max="2048" width="9.140625" style="830"/>
    <col min="2049" max="2049" width="1.85546875" style="830" customWidth="1"/>
    <col min="2050" max="2050" width="2.7109375" style="830" customWidth="1"/>
    <col min="2051" max="2066" width="12.42578125" style="830" customWidth="1"/>
    <col min="2067" max="2304" width="9.140625" style="830"/>
    <col min="2305" max="2305" width="1.85546875" style="830" customWidth="1"/>
    <col min="2306" max="2306" width="2.7109375" style="830" customWidth="1"/>
    <col min="2307" max="2322" width="12.42578125" style="830" customWidth="1"/>
    <col min="2323" max="2560" width="9.140625" style="830"/>
    <col min="2561" max="2561" width="1.85546875" style="830" customWidth="1"/>
    <col min="2562" max="2562" width="2.7109375" style="830" customWidth="1"/>
    <col min="2563" max="2578" width="12.42578125" style="830" customWidth="1"/>
    <col min="2579" max="2816" width="9.140625" style="830"/>
    <col min="2817" max="2817" width="1.85546875" style="830" customWidth="1"/>
    <col min="2818" max="2818" width="2.7109375" style="830" customWidth="1"/>
    <col min="2819" max="2834" width="12.42578125" style="830" customWidth="1"/>
    <col min="2835" max="3072" width="9.140625" style="830"/>
    <col min="3073" max="3073" width="1.85546875" style="830" customWidth="1"/>
    <col min="3074" max="3074" width="2.7109375" style="830" customWidth="1"/>
    <col min="3075" max="3090" width="12.42578125" style="830" customWidth="1"/>
    <col min="3091" max="3328" width="9.140625" style="830"/>
    <col min="3329" max="3329" width="1.85546875" style="830" customWidth="1"/>
    <col min="3330" max="3330" width="2.7109375" style="830" customWidth="1"/>
    <col min="3331" max="3346" width="12.42578125" style="830" customWidth="1"/>
    <col min="3347" max="3584" width="9.140625" style="830"/>
    <col min="3585" max="3585" width="1.85546875" style="830" customWidth="1"/>
    <col min="3586" max="3586" width="2.7109375" style="830" customWidth="1"/>
    <col min="3587" max="3602" width="12.42578125" style="830" customWidth="1"/>
    <col min="3603" max="3840" width="9.140625" style="830"/>
    <col min="3841" max="3841" width="1.85546875" style="830" customWidth="1"/>
    <col min="3842" max="3842" width="2.7109375" style="830" customWidth="1"/>
    <col min="3843" max="3858" width="12.42578125" style="830" customWidth="1"/>
    <col min="3859" max="4096" width="9.140625" style="830"/>
    <col min="4097" max="4097" width="1.85546875" style="830" customWidth="1"/>
    <col min="4098" max="4098" width="2.7109375" style="830" customWidth="1"/>
    <col min="4099" max="4114" width="12.42578125" style="830" customWidth="1"/>
    <col min="4115" max="4352" width="9.140625" style="830"/>
    <col min="4353" max="4353" width="1.85546875" style="830" customWidth="1"/>
    <col min="4354" max="4354" width="2.7109375" style="830" customWidth="1"/>
    <col min="4355" max="4370" width="12.42578125" style="830" customWidth="1"/>
    <col min="4371" max="4608" width="9.140625" style="830"/>
    <col min="4609" max="4609" width="1.85546875" style="830" customWidth="1"/>
    <col min="4610" max="4610" width="2.7109375" style="830" customWidth="1"/>
    <col min="4611" max="4626" width="12.42578125" style="830" customWidth="1"/>
    <col min="4627" max="4864" width="9.140625" style="830"/>
    <col min="4865" max="4865" width="1.85546875" style="830" customWidth="1"/>
    <col min="4866" max="4866" width="2.7109375" style="830" customWidth="1"/>
    <col min="4867" max="4882" width="12.42578125" style="830" customWidth="1"/>
    <col min="4883" max="5120" width="9.140625" style="830"/>
    <col min="5121" max="5121" width="1.85546875" style="830" customWidth="1"/>
    <col min="5122" max="5122" width="2.7109375" style="830" customWidth="1"/>
    <col min="5123" max="5138" width="12.42578125" style="830" customWidth="1"/>
    <col min="5139" max="5376" width="9.140625" style="830"/>
    <col min="5377" max="5377" width="1.85546875" style="830" customWidth="1"/>
    <col min="5378" max="5378" width="2.7109375" style="830" customWidth="1"/>
    <col min="5379" max="5394" width="12.42578125" style="830" customWidth="1"/>
    <col min="5395" max="5632" width="9.140625" style="830"/>
    <col min="5633" max="5633" width="1.85546875" style="830" customWidth="1"/>
    <col min="5634" max="5634" width="2.7109375" style="830" customWidth="1"/>
    <col min="5635" max="5650" width="12.42578125" style="830" customWidth="1"/>
    <col min="5651" max="5888" width="9.140625" style="830"/>
    <col min="5889" max="5889" width="1.85546875" style="830" customWidth="1"/>
    <col min="5890" max="5890" width="2.7109375" style="830" customWidth="1"/>
    <col min="5891" max="5906" width="12.42578125" style="830" customWidth="1"/>
    <col min="5907" max="6144" width="9.140625" style="830"/>
    <col min="6145" max="6145" width="1.85546875" style="830" customWidth="1"/>
    <col min="6146" max="6146" width="2.7109375" style="830" customWidth="1"/>
    <col min="6147" max="6162" width="12.42578125" style="830" customWidth="1"/>
    <col min="6163" max="6400" width="9.140625" style="830"/>
    <col min="6401" max="6401" width="1.85546875" style="830" customWidth="1"/>
    <col min="6402" max="6402" width="2.7109375" style="830" customWidth="1"/>
    <col min="6403" max="6418" width="12.42578125" style="830" customWidth="1"/>
    <col min="6419" max="6656" width="9.140625" style="830"/>
    <col min="6657" max="6657" width="1.85546875" style="830" customWidth="1"/>
    <col min="6658" max="6658" width="2.7109375" style="830" customWidth="1"/>
    <col min="6659" max="6674" width="12.42578125" style="830" customWidth="1"/>
    <col min="6675" max="6912" width="9.140625" style="830"/>
    <col min="6913" max="6913" width="1.85546875" style="830" customWidth="1"/>
    <col min="6914" max="6914" width="2.7109375" style="830" customWidth="1"/>
    <col min="6915" max="6930" width="12.42578125" style="830" customWidth="1"/>
    <col min="6931" max="7168" width="9.140625" style="830"/>
    <col min="7169" max="7169" width="1.85546875" style="830" customWidth="1"/>
    <col min="7170" max="7170" width="2.7109375" style="830" customWidth="1"/>
    <col min="7171" max="7186" width="12.42578125" style="830" customWidth="1"/>
    <col min="7187" max="7424" width="9.140625" style="830"/>
    <col min="7425" max="7425" width="1.85546875" style="830" customWidth="1"/>
    <col min="7426" max="7426" width="2.7109375" style="830" customWidth="1"/>
    <col min="7427" max="7442" width="12.42578125" style="830" customWidth="1"/>
    <col min="7443" max="7680" width="9.140625" style="830"/>
    <col min="7681" max="7681" width="1.85546875" style="830" customWidth="1"/>
    <col min="7682" max="7682" width="2.7109375" style="830" customWidth="1"/>
    <col min="7683" max="7698" width="12.42578125" style="830" customWidth="1"/>
    <col min="7699" max="7936" width="9.140625" style="830"/>
    <col min="7937" max="7937" width="1.85546875" style="830" customWidth="1"/>
    <col min="7938" max="7938" width="2.7109375" style="830" customWidth="1"/>
    <col min="7939" max="7954" width="12.42578125" style="830" customWidth="1"/>
    <col min="7955" max="8192" width="9.140625" style="830"/>
    <col min="8193" max="8193" width="1.85546875" style="830" customWidth="1"/>
    <col min="8194" max="8194" width="2.7109375" style="830" customWidth="1"/>
    <col min="8195" max="8210" width="12.42578125" style="830" customWidth="1"/>
    <col min="8211" max="8448" width="9.140625" style="830"/>
    <col min="8449" max="8449" width="1.85546875" style="830" customWidth="1"/>
    <col min="8450" max="8450" width="2.7109375" style="830" customWidth="1"/>
    <col min="8451" max="8466" width="12.42578125" style="830" customWidth="1"/>
    <col min="8467" max="8704" width="9.140625" style="830"/>
    <col min="8705" max="8705" width="1.85546875" style="830" customWidth="1"/>
    <col min="8706" max="8706" width="2.7109375" style="830" customWidth="1"/>
    <col min="8707" max="8722" width="12.42578125" style="830" customWidth="1"/>
    <col min="8723" max="8960" width="9.140625" style="830"/>
    <col min="8961" max="8961" width="1.85546875" style="830" customWidth="1"/>
    <col min="8962" max="8962" width="2.7109375" style="830" customWidth="1"/>
    <col min="8963" max="8978" width="12.42578125" style="830" customWidth="1"/>
    <col min="8979" max="9216" width="9.140625" style="830"/>
    <col min="9217" max="9217" width="1.85546875" style="830" customWidth="1"/>
    <col min="9218" max="9218" width="2.7109375" style="830" customWidth="1"/>
    <col min="9219" max="9234" width="12.42578125" style="830" customWidth="1"/>
    <col min="9235" max="9472" width="9.140625" style="830"/>
    <col min="9473" max="9473" width="1.85546875" style="830" customWidth="1"/>
    <col min="9474" max="9474" width="2.7109375" style="830" customWidth="1"/>
    <col min="9475" max="9490" width="12.42578125" style="830" customWidth="1"/>
    <col min="9491" max="9728" width="9.140625" style="830"/>
    <col min="9729" max="9729" width="1.85546875" style="830" customWidth="1"/>
    <col min="9730" max="9730" width="2.7109375" style="830" customWidth="1"/>
    <col min="9731" max="9746" width="12.42578125" style="830" customWidth="1"/>
    <col min="9747" max="9984" width="9.140625" style="830"/>
    <col min="9985" max="9985" width="1.85546875" style="830" customWidth="1"/>
    <col min="9986" max="9986" width="2.7109375" style="830" customWidth="1"/>
    <col min="9987" max="10002" width="12.42578125" style="830" customWidth="1"/>
    <col min="10003" max="10240" width="9.140625" style="830"/>
    <col min="10241" max="10241" width="1.85546875" style="830" customWidth="1"/>
    <col min="10242" max="10242" width="2.7109375" style="830" customWidth="1"/>
    <col min="10243" max="10258" width="12.42578125" style="830" customWidth="1"/>
    <col min="10259" max="10496" width="9.140625" style="830"/>
    <col min="10497" max="10497" width="1.85546875" style="830" customWidth="1"/>
    <col min="10498" max="10498" width="2.7109375" style="830" customWidth="1"/>
    <col min="10499" max="10514" width="12.42578125" style="830" customWidth="1"/>
    <col min="10515" max="10752" width="9.140625" style="830"/>
    <col min="10753" max="10753" width="1.85546875" style="830" customWidth="1"/>
    <col min="10754" max="10754" width="2.7109375" style="830" customWidth="1"/>
    <col min="10755" max="10770" width="12.42578125" style="830" customWidth="1"/>
    <col min="10771" max="11008" width="9.140625" style="830"/>
    <col min="11009" max="11009" width="1.85546875" style="830" customWidth="1"/>
    <col min="11010" max="11010" width="2.7109375" style="830" customWidth="1"/>
    <col min="11011" max="11026" width="12.42578125" style="830" customWidth="1"/>
    <col min="11027" max="11264" width="9.140625" style="830"/>
    <col min="11265" max="11265" width="1.85546875" style="830" customWidth="1"/>
    <col min="11266" max="11266" width="2.7109375" style="830" customWidth="1"/>
    <col min="11267" max="11282" width="12.42578125" style="830" customWidth="1"/>
    <col min="11283" max="11520" width="9.140625" style="830"/>
    <col min="11521" max="11521" width="1.85546875" style="830" customWidth="1"/>
    <col min="11522" max="11522" width="2.7109375" style="830" customWidth="1"/>
    <col min="11523" max="11538" width="12.42578125" style="830" customWidth="1"/>
    <col min="11539" max="11776" width="9.140625" style="830"/>
    <col min="11777" max="11777" width="1.85546875" style="830" customWidth="1"/>
    <col min="11778" max="11778" width="2.7109375" style="830" customWidth="1"/>
    <col min="11779" max="11794" width="12.42578125" style="830" customWidth="1"/>
    <col min="11795" max="12032" width="9.140625" style="830"/>
    <col min="12033" max="12033" width="1.85546875" style="830" customWidth="1"/>
    <col min="12034" max="12034" width="2.7109375" style="830" customWidth="1"/>
    <col min="12035" max="12050" width="12.42578125" style="830" customWidth="1"/>
    <col min="12051" max="12288" width="9.140625" style="830"/>
    <col min="12289" max="12289" width="1.85546875" style="830" customWidth="1"/>
    <col min="12290" max="12290" width="2.7109375" style="830" customWidth="1"/>
    <col min="12291" max="12306" width="12.42578125" style="830" customWidth="1"/>
    <col min="12307" max="12544" width="9.140625" style="830"/>
    <col min="12545" max="12545" width="1.85546875" style="830" customWidth="1"/>
    <col min="12546" max="12546" width="2.7109375" style="830" customWidth="1"/>
    <col min="12547" max="12562" width="12.42578125" style="830" customWidth="1"/>
    <col min="12563" max="12800" width="9.140625" style="830"/>
    <col min="12801" max="12801" width="1.85546875" style="830" customWidth="1"/>
    <col min="12802" max="12802" width="2.7109375" style="830" customWidth="1"/>
    <col min="12803" max="12818" width="12.42578125" style="830" customWidth="1"/>
    <col min="12819" max="13056" width="9.140625" style="830"/>
    <col min="13057" max="13057" width="1.85546875" style="830" customWidth="1"/>
    <col min="13058" max="13058" width="2.7109375" style="830" customWidth="1"/>
    <col min="13059" max="13074" width="12.42578125" style="830" customWidth="1"/>
    <col min="13075" max="13312" width="9.140625" style="830"/>
    <col min="13313" max="13313" width="1.85546875" style="830" customWidth="1"/>
    <col min="13314" max="13314" width="2.7109375" style="830" customWidth="1"/>
    <col min="13315" max="13330" width="12.42578125" style="830" customWidth="1"/>
    <col min="13331" max="13568" width="9.140625" style="830"/>
    <col min="13569" max="13569" width="1.85546875" style="830" customWidth="1"/>
    <col min="13570" max="13570" width="2.7109375" style="830" customWidth="1"/>
    <col min="13571" max="13586" width="12.42578125" style="830" customWidth="1"/>
    <col min="13587" max="13824" width="9.140625" style="830"/>
    <col min="13825" max="13825" width="1.85546875" style="830" customWidth="1"/>
    <col min="13826" max="13826" width="2.7109375" style="830" customWidth="1"/>
    <col min="13827" max="13842" width="12.42578125" style="830" customWidth="1"/>
    <col min="13843" max="14080" width="9.140625" style="830"/>
    <col min="14081" max="14081" width="1.85546875" style="830" customWidth="1"/>
    <col min="14082" max="14082" width="2.7109375" style="830" customWidth="1"/>
    <col min="14083" max="14098" width="12.42578125" style="830" customWidth="1"/>
    <col min="14099" max="14336" width="9.140625" style="830"/>
    <col min="14337" max="14337" width="1.85546875" style="830" customWidth="1"/>
    <col min="14338" max="14338" width="2.7109375" style="830" customWidth="1"/>
    <col min="14339" max="14354" width="12.42578125" style="830" customWidth="1"/>
    <col min="14355" max="14592" width="9.140625" style="830"/>
    <col min="14593" max="14593" width="1.85546875" style="830" customWidth="1"/>
    <col min="14594" max="14594" width="2.7109375" style="830" customWidth="1"/>
    <col min="14595" max="14610" width="12.42578125" style="830" customWidth="1"/>
    <col min="14611" max="14848" width="9.140625" style="830"/>
    <col min="14849" max="14849" width="1.85546875" style="830" customWidth="1"/>
    <col min="14850" max="14850" width="2.7109375" style="830" customWidth="1"/>
    <col min="14851" max="14866" width="12.42578125" style="830" customWidth="1"/>
    <col min="14867" max="15104" width="9.140625" style="830"/>
    <col min="15105" max="15105" width="1.85546875" style="830" customWidth="1"/>
    <col min="15106" max="15106" width="2.7109375" style="830" customWidth="1"/>
    <col min="15107" max="15122" width="12.42578125" style="830" customWidth="1"/>
    <col min="15123" max="15360" width="9.140625" style="830"/>
    <col min="15361" max="15361" width="1.85546875" style="830" customWidth="1"/>
    <col min="15362" max="15362" width="2.7109375" style="830" customWidth="1"/>
    <col min="15363" max="15378" width="12.42578125" style="830" customWidth="1"/>
    <col min="15379" max="15616" width="9.140625" style="830"/>
    <col min="15617" max="15617" width="1.85546875" style="830" customWidth="1"/>
    <col min="15618" max="15618" width="2.7109375" style="830" customWidth="1"/>
    <col min="15619" max="15634" width="12.42578125" style="830" customWidth="1"/>
    <col min="15635" max="15872" width="9.140625" style="830"/>
    <col min="15873" max="15873" width="1.85546875" style="830" customWidth="1"/>
    <col min="15874" max="15874" width="2.7109375" style="830" customWidth="1"/>
    <col min="15875" max="15890" width="12.42578125" style="830" customWidth="1"/>
    <col min="15891" max="16128" width="9.140625" style="830"/>
    <col min="16129" max="16129" width="1.85546875" style="830" customWidth="1"/>
    <col min="16130" max="16130" width="2.7109375" style="830" customWidth="1"/>
    <col min="16131" max="16146" width="12.42578125" style="830" customWidth="1"/>
    <col min="16147" max="16384" width="9.140625" style="830"/>
  </cols>
  <sheetData>
    <row r="1" spans="1:14" ht="74.25" customHeight="1">
      <c r="A1" s="921"/>
      <c r="B1" s="827"/>
      <c r="C1" s="827"/>
      <c r="D1" s="827"/>
      <c r="E1" s="827"/>
      <c r="F1" s="827"/>
      <c r="G1" s="828"/>
      <c r="H1" s="827"/>
      <c r="I1" s="827"/>
      <c r="J1" s="827"/>
      <c r="K1" s="827"/>
      <c r="L1" s="829"/>
    </row>
    <row r="2" spans="1:14" ht="28.5">
      <c r="A2" s="922"/>
      <c r="B2" s="831"/>
      <c r="C2" s="923" t="s">
        <v>150</v>
      </c>
      <c r="D2" s="923"/>
      <c r="E2" s="923"/>
      <c r="F2" s="923"/>
      <c r="G2" s="923"/>
      <c r="H2" s="923"/>
      <c r="I2" s="832"/>
      <c r="J2" s="832"/>
      <c r="K2" s="833"/>
      <c r="L2" s="834"/>
    </row>
    <row r="3" spans="1:14" ht="18.75">
      <c r="A3" s="922"/>
      <c r="B3" s="833"/>
      <c r="C3" s="833"/>
      <c r="D3" s="924" t="s">
        <v>29</v>
      </c>
      <c r="E3" s="924"/>
      <c r="F3" s="924"/>
      <c r="G3" s="924"/>
      <c r="H3" s="833"/>
      <c r="I3" s="833"/>
      <c r="J3" s="833"/>
      <c r="K3" s="833"/>
      <c r="L3" s="834"/>
    </row>
    <row r="4" spans="1:14">
      <c r="A4" s="922"/>
      <c r="B4" s="833"/>
      <c r="C4" s="833"/>
      <c r="D4" s="833"/>
      <c r="E4" s="833"/>
      <c r="F4" s="833"/>
      <c r="G4" s="833"/>
      <c r="H4" s="833"/>
      <c r="I4" s="833"/>
      <c r="J4" s="833"/>
      <c r="K4" s="833"/>
      <c r="L4" s="834"/>
    </row>
    <row r="5" spans="1:14" ht="15.75">
      <c r="A5" s="922"/>
      <c r="B5" s="835"/>
      <c r="C5" s="925" t="s">
        <v>151</v>
      </c>
      <c r="D5" s="925"/>
      <c r="E5" s="925"/>
      <c r="F5" s="925"/>
      <c r="G5" s="925"/>
      <c r="H5" s="925"/>
      <c r="I5" s="833"/>
      <c r="J5" s="833"/>
      <c r="K5" s="833"/>
      <c r="L5" s="834"/>
    </row>
    <row r="6" spans="1:14" ht="13.5" thickBot="1">
      <c r="A6" s="922"/>
      <c r="B6" s="833"/>
      <c r="C6" s="833"/>
      <c r="D6" s="833"/>
      <c r="E6" s="833"/>
      <c r="F6" s="833"/>
      <c r="G6" s="833"/>
      <c r="H6" s="833"/>
      <c r="I6" s="833"/>
      <c r="J6" s="833"/>
      <c r="K6" s="833"/>
      <c r="L6" s="834"/>
    </row>
    <row r="7" spans="1:14" ht="25.5" customHeight="1" thickBot="1">
      <c r="A7" s="922"/>
      <c r="B7" s="836"/>
      <c r="C7" s="904"/>
      <c r="D7" s="836"/>
      <c r="E7" s="905">
        <v>2012</v>
      </c>
      <c r="F7" s="837">
        <v>2011</v>
      </c>
      <c r="G7" s="838" t="s">
        <v>8</v>
      </c>
      <c r="H7" s="833"/>
      <c r="I7" s="833"/>
      <c r="J7" s="833"/>
      <c r="K7" s="836"/>
      <c r="L7" s="906"/>
      <c r="M7" s="839"/>
      <c r="N7" s="840"/>
    </row>
    <row r="8" spans="1:14" ht="25.5" customHeight="1" thickBot="1">
      <c r="A8" s="922"/>
      <c r="B8" s="841"/>
      <c r="C8" s="907"/>
      <c r="D8" s="842" t="s">
        <v>152</v>
      </c>
      <c r="E8" s="908">
        <f>'REG+OCC BY CLASS APRIL 2012'!K6</f>
        <v>0.73413210262221995</v>
      </c>
      <c r="F8" s="909">
        <f>'REG+OCC BY CLASS APRIL 2012'!L6</f>
        <v>0.71030866989108021</v>
      </c>
      <c r="G8" s="910">
        <f>'REG+OCC BY CLASS APRIL 2012'!M6</f>
        <v>3.3539549411374825E-2</v>
      </c>
      <c r="H8" s="833"/>
      <c r="I8" s="833"/>
      <c r="J8" s="833"/>
      <c r="K8" s="841"/>
      <c r="L8" s="911"/>
      <c r="M8" s="912"/>
      <c r="N8" s="913"/>
    </row>
    <row r="9" spans="1:14" ht="17.25" customHeight="1" thickBot="1">
      <c r="A9" s="922"/>
      <c r="B9" s="841"/>
      <c r="C9" s="907"/>
      <c r="D9" s="843"/>
      <c r="E9" s="914"/>
      <c r="F9" s="914"/>
      <c r="G9" s="915"/>
      <c r="H9" s="833"/>
      <c r="I9" s="833"/>
      <c r="J9" s="833"/>
      <c r="K9" s="841"/>
      <c r="L9" s="911"/>
      <c r="M9" s="912"/>
      <c r="N9" s="913"/>
    </row>
    <row r="10" spans="1:14" ht="25.5" customHeight="1" thickBot="1">
      <c r="A10" s="922"/>
      <c r="B10" s="841"/>
      <c r="C10" s="907"/>
      <c r="D10" s="844"/>
      <c r="E10" s="905">
        <v>2012</v>
      </c>
      <c r="F10" s="837">
        <v>2011</v>
      </c>
      <c r="G10" s="838" t="s">
        <v>8</v>
      </c>
      <c r="H10" s="833"/>
      <c r="I10" s="833"/>
      <c r="J10" s="833"/>
      <c r="K10" s="841"/>
      <c r="L10" s="911"/>
      <c r="M10" s="912"/>
      <c r="N10" s="913"/>
    </row>
    <row r="11" spans="1:14" ht="25.5" customHeight="1" thickBot="1">
      <c r="A11" s="922"/>
      <c r="B11" s="841"/>
      <c r="C11" s="845"/>
      <c r="D11" s="846" t="s">
        <v>153</v>
      </c>
      <c r="E11" s="847">
        <f>'ARR$ MARCH 2012'!C21</f>
        <v>131.68176470588227</v>
      </c>
      <c r="F11" s="848">
        <f>'ARR$ MARCH 2012'!D21</f>
        <v>125.92048543689316</v>
      </c>
      <c r="G11" s="916">
        <f>'ARR$ MARCH 2012'!E21</f>
        <v>4.5753312092149299E-2</v>
      </c>
      <c r="H11" s="833"/>
      <c r="I11" s="833"/>
      <c r="J11" s="833"/>
      <c r="K11" s="841"/>
      <c r="L11" s="849"/>
      <c r="M11" s="850"/>
      <c r="N11" s="913"/>
    </row>
    <row r="12" spans="1:14" ht="21" customHeight="1">
      <c r="A12" s="922"/>
      <c r="B12" s="841"/>
      <c r="C12" s="845"/>
      <c r="D12" s="841"/>
      <c r="E12" s="851"/>
      <c r="F12" s="851"/>
      <c r="G12" s="917"/>
      <c r="H12" s="833"/>
      <c r="I12" s="833"/>
      <c r="J12" s="833"/>
      <c r="K12" s="841"/>
      <c r="L12" s="849"/>
      <c r="M12" s="850"/>
      <c r="N12" s="913"/>
    </row>
    <row r="13" spans="1:14" ht="25.5" customHeight="1" thickBot="1">
      <c r="A13" s="922"/>
      <c r="B13" s="841"/>
      <c r="C13" s="845"/>
      <c r="D13" s="841"/>
      <c r="E13" s="926" t="s">
        <v>154</v>
      </c>
      <c r="F13" s="927"/>
      <c r="G13" s="927"/>
      <c r="H13" s="833"/>
      <c r="I13" s="833"/>
      <c r="J13" s="833"/>
      <c r="K13" s="841"/>
      <c r="L13" s="849"/>
      <c r="M13" s="850"/>
      <c r="N13" s="913"/>
    </row>
    <row r="14" spans="1:14" ht="25.5" customHeight="1" thickBot="1">
      <c r="A14" s="922"/>
      <c r="B14" s="841"/>
      <c r="C14" s="845"/>
      <c r="D14" s="844"/>
      <c r="E14" s="905">
        <v>2012</v>
      </c>
      <c r="F14" s="837">
        <v>2011</v>
      </c>
      <c r="G14" s="838" t="s">
        <v>8</v>
      </c>
      <c r="H14" s="833"/>
      <c r="I14" s="833"/>
      <c r="J14" s="833"/>
      <c r="K14" s="841"/>
      <c r="L14" s="849"/>
      <c r="M14" s="850"/>
      <c r="N14" s="913"/>
    </row>
    <row r="15" spans="1:14" ht="25.5" customHeight="1" thickBot="1">
      <c r="A15" s="922"/>
      <c r="B15" s="841"/>
      <c r="C15" s="845"/>
      <c r="D15" s="842" t="s">
        <v>152</v>
      </c>
      <c r="E15" s="852">
        <f>'REG+OCC BY CLASS FY 11-12'!K6</f>
        <v>0.67100000000000004</v>
      </c>
      <c r="F15" s="853">
        <f>'REG+OCC BY CLASS FY 11-12'!L6</f>
        <v>0.66200000000000003</v>
      </c>
      <c r="G15" s="916">
        <f>'REG+OCC BY REGION FY 11-12'!O25</f>
        <v>1.3471782666293119E-2</v>
      </c>
      <c r="H15" s="833"/>
      <c r="I15" s="833"/>
      <c r="J15" s="833"/>
      <c r="K15" s="841"/>
      <c r="L15" s="849"/>
      <c r="M15" s="850"/>
      <c r="N15" s="913"/>
    </row>
    <row r="16" spans="1:14" ht="25.5" customHeight="1" thickBot="1">
      <c r="A16" s="922"/>
      <c r="B16" s="841"/>
      <c r="C16" s="845"/>
      <c r="D16" s="846" t="s">
        <v>153</v>
      </c>
      <c r="E16" s="854">
        <f>'ARR$ BY AREA FY 11-12'!O11</f>
        <v>123.95</v>
      </c>
      <c r="F16" s="854">
        <f>'ARR$ BY AREA FY 11-12'!O23</f>
        <v>118.37</v>
      </c>
      <c r="G16" s="918">
        <f>'ARR$ BY AREA FY 11-12'!O35</f>
        <v>4.7140322716904604E-2</v>
      </c>
      <c r="H16" s="833"/>
      <c r="I16" s="833"/>
      <c r="J16" s="833"/>
      <c r="K16" s="841"/>
      <c r="L16" s="849"/>
      <c r="M16" s="850"/>
      <c r="N16" s="913"/>
    </row>
    <row r="17" spans="1:12" ht="21" customHeight="1">
      <c r="A17" s="922"/>
      <c r="B17" s="855"/>
      <c r="C17" s="856"/>
      <c r="D17" s="856"/>
      <c r="E17" s="856"/>
      <c r="F17" s="856"/>
      <c r="G17" s="856"/>
      <c r="H17" s="856"/>
      <c r="I17" s="833"/>
      <c r="J17" s="833"/>
      <c r="K17" s="833"/>
      <c r="L17" s="834"/>
    </row>
    <row r="18" spans="1:12" ht="27" customHeight="1" thickBot="1">
      <c r="A18" s="922"/>
      <c r="B18" s="856"/>
      <c r="C18" s="856"/>
      <c r="D18" s="856"/>
      <c r="E18" s="928" t="s">
        <v>154</v>
      </c>
      <c r="F18" s="929"/>
      <c r="G18" s="929"/>
      <c r="H18" s="856"/>
      <c r="I18" s="833"/>
      <c r="J18" s="833"/>
      <c r="K18" s="833"/>
      <c r="L18" s="834"/>
    </row>
    <row r="19" spans="1:12" ht="25.5" customHeight="1" thickBot="1">
      <c r="A19" s="922"/>
      <c r="B19" s="856"/>
      <c r="C19" s="856"/>
      <c r="D19" s="844"/>
      <c r="E19" s="905">
        <v>2012</v>
      </c>
      <c r="F19" s="837">
        <v>2011</v>
      </c>
      <c r="G19" s="838" t="s">
        <v>8</v>
      </c>
      <c r="H19" s="856"/>
      <c r="I19" s="833"/>
      <c r="J19" s="833"/>
      <c r="K19" s="833"/>
      <c r="L19" s="834"/>
    </row>
    <row r="20" spans="1:12" ht="31.5" customHeight="1" thickBot="1">
      <c r="A20" s="922"/>
      <c r="B20" s="856"/>
      <c r="C20" s="856"/>
      <c r="D20" s="842" t="s">
        <v>155</v>
      </c>
      <c r="E20" s="857">
        <f>'REG+OCC BY CLASS FY 11-12'!N6</f>
        <v>2660500</v>
      </c>
      <c r="F20" s="858">
        <f>'REG+OCC BY CLASS FY 11-12'!O6</f>
        <v>2561227</v>
      </c>
      <c r="G20" s="916">
        <f>'REG+OCC BY CLASS FY 11-12'!P6</f>
        <v>3.8759938107789743E-2</v>
      </c>
      <c r="H20" s="856"/>
      <c r="I20" s="833"/>
      <c r="J20" s="833"/>
      <c r="K20" s="833"/>
      <c r="L20" s="834"/>
    </row>
    <row r="21" spans="1:12" ht="30" customHeight="1" thickBot="1">
      <c r="A21" s="922"/>
      <c r="B21" s="856"/>
      <c r="C21" s="856"/>
      <c r="D21" s="846" t="s">
        <v>156</v>
      </c>
      <c r="E21" s="859">
        <f>'REG+OCC BY CLASS FY 11-12'!Q6</f>
        <v>3966964</v>
      </c>
      <c r="F21" s="859">
        <f>'REG+OCC BY CLASS FY 11-12'!R6</f>
        <v>3870390</v>
      </c>
      <c r="G21" s="918">
        <f>'REG+OCC BY CLASS FY 11-12'!S6</f>
        <v>2.4952007420440833E-2</v>
      </c>
      <c r="H21" s="856"/>
      <c r="I21" s="860"/>
      <c r="J21" s="833"/>
      <c r="K21" s="833"/>
      <c r="L21" s="834"/>
    </row>
    <row r="22" spans="1:12">
      <c r="A22" s="922"/>
      <c r="B22" s="856"/>
      <c r="C22" s="856"/>
      <c r="D22" s="856"/>
      <c r="E22" s="856"/>
      <c r="F22" s="856"/>
      <c r="G22" s="856"/>
      <c r="H22" s="856"/>
      <c r="I22" s="833"/>
      <c r="J22" s="833"/>
      <c r="K22" s="833"/>
      <c r="L22" s="834"/>
    </row>
    <row r="23" spans="1:12" ht="24" customHeight="1">
      <c r="A23" s="922"/>
      <c r="B23" s="861"/>
      <c r="C23" s="930" t="s">
        <v>157</v>
      </c>
      <c r="D23" s="930"/>
      <c r="E23" s="930"/>
      <c r="F23" s="930"/>
      <c r="G23" s="930"/>
      <c r="H23" s="930"/>
      <c r="I23" s="833"/>
      <c r="J23" s="833"/>
      <c r="K23" s="833"/>
      <c r="L23" s="834"/>
    </row>
    <row r="24" spans="1:12" ht="13.5" customHeight="1">
      <c r="A24" s="922"/>
      <c r="B24" s="833"/>
      <c r="C24" s="931" t="s">
        <v>158</v>
      </c>
      <c r="D24" s="931"/>
      <c r="E24" s="931"/>
      <c r="F24" s="931"/>
      <c r="G24" s="931"/>
      <c r="H24" s="931"/>
      <c r="I24" s="931"/>
      <c r="J24" s="833"/>
      <c r="K24" s="833"/>
      <c r="L24" s="834"/>
    </row>
    <row r="25" spans="1:12" ht="12" customHeight="1">
      <c r="A25" s="922"/>
      <c r="B25" s="833"/>
      <c r="C25" s="932" t="s">
        <v>159</v>
      </c>
      <c r="D25" s="932"/>
      <c r="E25" s="833"/>
      <c r="F25" s="833"/>
      <c r="G25" s="833"/>
      <c r="H25" s="833"/>
      <c r="I25" s="833"/>
      <c r="J25" s="833"/>
      <c r="K25" s="833"/>
      <c r="L25" s="834"/>
    </row>
    <row r="26" spans="1:12" ht="15" customHeight="1" thickBot="1">
      <c r="A26" s="922"/>
      <c r="B26" s="862"/>
      <c r="C26" s="863"/>
      <c r="D26" s="863"/>
      <c r="E26" s="863"/>
      <c r="F26" s="863"/>
      <c r="G26" s="863"/>
      <c r="H26" s="863"/>
      <c r="I26" s="833"/>
      <c r="J26" s="833"/>
      <c r="K26" s="833"/>
      <c r="L26" s="834"/>
    </row>
    <row r="27" spans="1:12" ht="15" customHeight="1" thickTop="1">
      <c r="A27" s="922"/>
      <c r="B27" s="933" t="s">
        <v>188</v>
      </c>
      <c r="C27" s="934"/>
      <c r="D27" s="934"/>
      <c r="E27" s="934"/>
      <c r="F27" s="934"/>
      <c r="G27" s="934"/>
      <c r="H27" s="935"/>
      <c r="I27" s="833"/>
      <c r="J27" s="833"/>
      <c r="K27" s="833"/>
      <c r="L27" s="834"/>
    </row>
    <row r="28" spans="1:12" ht="15" customHeight="1">
      <c r="A28" s="922"/>
      <c r="B28" s="936"/>
      <c r="C28" s="937"/>
      <c r="D28" s="937"/>
      <c r="E28" s="937"/>
      <c r="F28" s="937"/>
      <c r="G28" s="937"/>
      <c r="H28" s="938"/>
      <c r="I28" s="833"/>
      <c r="J28" s="833"/>
      <c r="K28" s="833"/>
      <c r="L28" s="834"/>
    </row>
    <row r="29" spans="1:12" ht="15" customHeight="1">
      <c r="A29" s="922"/>
      <c r="B29" s="936"/>
      <c r="C29" s="937"/>
      <c r="D29" s="937"/>
      <c r="E29" s="937"/>
      <c r="F29" s="937"/>
      <c r="G29" s="937"/>
      <c r="H29" s="938"/>
      <c r="I29" s="833"/>
      <c r="J29" s="833"/>
      <c r="K29" s="833"/>
      <c r="L29" s="834"/>
    </row>
    <row r="30" spans="1:12" ht="15" customHeight="1">
      <c r="A30" s="922"/>
      <c r="B30" s="936"/>
      <c r="C30" s="937"/>
      <c r="D30" s="937"/>
      <c r="E30" s="937"/>
      <c r="F30" s="937"/>
      <c r="G30" s="937"/>
      <c r="H30" s="938"/>
      <c r="I30" s="833"/>
      <c r="J30" s="833"/>
      <c r="K30" s="833"/>
      <c r="L30" s="834"/>
    </row>
    <row r="31" spans="1:12" ht="15" customHeight="1">
      <c r="A31" s="922"/>
      <c r="B31" s="936"/>
      <c r="C31" s="937"/>
      <c r="D31" s="937"/>
      <c r="E31" s="937"/>
      <c r="F31" s="937"/>
      <c r="G31" s="937"/>
      <c r="H31" s="938"/>
      <c r="I31" s="833"/>
      <c r="J31" s="833"/>
      <c r="K31" s="833"/>
      <c r="L31" s="834"/>
    </row>
    <row r="32" spans="1:12" ht="14.25" customHeight="1">
      <c r="A32" s="922"/>
      <c r="B32" s="936"/>
      <c r="C32" s="937"/>
      <c r="D32" s="937"/>
      <c r="E32" s="937"/>
      <c r="F32" s="937"/>
      <c r="G32" s="937"/>
      <c r="H32" s="938"/>
      <c r="I32" s="833"/>
      <c r="J32" s="833"/>
      <c r="K32" s="833"/>
      <c r="L32" s="834"/>
    </row>
    <row r="33" spans="1:12">
      <c r="A33" s="864"/>
      <c r="B33" s="936"/>
      <c r="C33" s="937"/>
      <c r="D33" s="937"/>
      <c r="E33" s="937"/>
      <c r="F33" s="937"/>
      <c r="G33" s="937"/>
      <c r="H33" s="938"/>
      <c r="I33" s="865"/>
      <c r="J33" s="865"/>
      <c r="K33" s="865"/>
      <c r="L33" s="866"/>
    </row>
    <row r="34" spans="1:12">
      <c r="A34" s="867"/>
      <c r="B34" s="936"/>
      <c r="C34" s="937"/>
      <c r="D34" s="937"/>
      <c r="E34" s="937"/>
      <c r="F34" s="937"/>
      <c r="G34" s="937"/>
      <c r="H34" s="938"/>
      <c r="I34" s="833"/>
      <c r="J34" s="833"/>
      <c r="K34" s="833"/>
      <c r="L34" s="834"/>
    </row>
    <row r="35" spans="1:12">
      <c r="A35" s="867"/>
      <c r="B35" s="936"/>
      <c r="C35" s="937"/>
      <c r="D35" s="937"/>
      <c r="E35" s="937"/>
      <c r="F35" s="937"/>
      <c r="G35" s="937"/>
      <c r="H35" s="938"/>
      <c r="I35" s="833"/>
      <c r="J35" s="833"/>
      <c r="K35" s="833"/>
      <c r="L35" s="834"/>
    </row>
    <row r="36" spans="1:12">
      <c r="A36" s="868"/>
      <c r="B36" s="936"/>
      <c r="C36" s="937"/>
      <c r="D36" s="937"/>
      <c r="E36" s="937"/>
      <c r="F36" s="937"/>
      <c r="G36" s="937"/>
      <c r="H36" s="938"/>
      <c r="I36" s="855"/>
      <c r="J36" s="855"/>
      <c r="K36" s="855"/>
      <c r="L36" s="869"/>
    </row>
    <row r="37" spans="1:12" s="870" customFormat="1">
      <c r="A37" s="867"/>
      <c r="B37" s="936"/>
      <c r="C37" s="937"/>
      <c r="D37" s="937"/>
      <c r="E37" s="937"/>
      <c r="F37" s="937"/>
      <c r="G37" s="937"/>
      <c r="H37" s="938"/>
      <c r="I37" s="833"/>
      <c r="J37" s="833"/>
      <c r="K37" s="833"/>
      <c r="L37" s="834"/>
    </row>
    <row r="38" spans="1:12" s="870" customFormat="1">
      <c r="A38" s="867"/>
      <c r="B38" s="936"/>
      <c r="C38" s="937"/>
      <c r="D38" s="937"/>
      <c r="E38" s="937"/>
      <c r="F38" s="937"/>
      <c r="G38" s="937"/>
      <c r="H38" s="938"/>
      <c r="I38" s="833"/>
      <c r="J38" s="833"/>
      <c r="K38" s="833"/>
      <c r="L38" s="834"/>
    </row>
    <row r="39" spans="1:12" s="870" customFormat="1" ht="13.5" thickBot="1">
      <c r="A39" s="867"/>
      <c r="B39" s="939"/>
      <c r="C39" s="940"/>
      <c r="D39" s="940"/>
      <c r="E39" s="940"/>
      <c r="F39" s="940"/>
      <c r="G39" s="940"/>
      <c r="H39" s="941"/>
      <c r="I39" s="833"/>
      <c r="J39" s="833"/>
      <c r="K39" s="833"/>
      <c r="L39" s="834"/>
    </row>
    <row r="40" spans="1:12" s="870" customFormat="1" ht="14.25" thickTop="1" thickBot="1">
      <c r="A40" s="871"/>
      <c r="B40" s="872"/>
      <c r="C40" s="872"/>
      <c r="D40" s="872"/>
      <c r="E40" s="873"/>
      <c r="F40" s="872"/>
      <c r="G40" s="872"/>
      <c r="H40" s="872"/>
      <c r="I40" s="872"/>
      <c r="J40" s="872"/>
      <c r="K40" s="872"/>
      <c r="L40" s="874"/>
    </row>
    <row r="41" spans="1:12" s="870" customFormat="1">
      <c r="A41" s="875"/>
      <c r="B41" s="875"/>
      <c r="C41" s="875"/>
      <c r="D41" s="875"/>
      <c r="E41" s="876"/>
      <c r="F41" s="875"/>
      <c r="G41" s="875"/>
      <c r="H41" s="875"/>
      <c r="I41" s="875"/>
      <c r="J41" s="875"/>
      <c r="K41" s="875"/>
      <c r="L41" s="875"/>
    </row>
    <row r="42" spans="1:12" s="870" customFormat="1">
      <c r="A42" s="875"/>
      <c r="B42" s="875"/>
      <c r="C42" s="875"/>
      <c r="D42" s="875"/>
      <c r="E42" s="877"/>
      <c r="F42" s="875"/>
      <c r="G42" s="875"/>
      <c r="H42" s="875"/>
      <c r="I42" s="875"/>
      <c r="J42" s="875"/>
      <c r="K42" s="875"/>
      <c r="L42" s="875"/>
    </row>
    <row r="43" spans="1:12">
      <c r="E43" s="878"/>
    </row>
    <row r="44" spans="1:12">
      <c r="E44" s="878"/>
    </row>
  </sheetData>
  <mergeCells count="10">
    <mergeCell ref="A1:A32"/>
    <mergeCell ref="C2:H2"/>
    <mergeCell ref="D3:G3"/>
    <mergeCell ref="C5:H5"/>
    <mergeCell ref="E13:G13"/>
    <mergeCell ref="E18:G18"/>
    <mergeCell ref="C23:H23"/>
    <mergeCell ref="C24:I24"/>
    <mergeCell ref="C25:D25"/>
    <mergeCell ref="B27:H39"/>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2" right="0.2" top="0.25" bottom="0.25" header="0.3" footer="0.3"/>
  <pageSetup orientation="landscape"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35"/>
  <sheetViews>
    <sheetView workbookViewId="0">
      <selection sqref="A1:O1"/>
    </sheetView>
  </sheetViews>
  <sheetFormatPr defaultRowHeight="12.75"/>
  <cols>
    <col min="1" max="1" width="15.85546875" style="493" customWidth="1"/>
    <col min="2" max="2" width="26.140625" style="493" bestFit="1" customWidth="1"/>
    <col min="3" max="14" width="12.5703125" style="770" bestFit="1" customWidth="1"/>
    <col min="15" max="15" width="15.5703125" style="493" bestFit="1" customWidth="1"/>
    <col min="16" max="16384" width="9.140625" style="493"/>
  </cols>
  <sheetData>
    <row r="1" spans="1:15" ht="21" customHeight="1" thickBot="1">
      <c r="A1" s="1051" t="s">
        <v>86</v>
      </c>
      <c r="B1" s="1052"/>
      <c r="C1" s="1052"/>
      <c r="D1" s="1052"/>
      <c r="E1" s="1052"/>
      <c r="F1" s="1052"/>
      <c r="G1" s="1052"/>
      <c r="H1" s="1052"/>
      <c r="I1" s="1052"/>
      <c r="J1" s="1052"/>
      <c r="K1" s="1052"/>
      <c r="L1" s="1052"/>
      <c r="M1" s="1052"/>
      <c r="N1" s="1052"/>
      <c r="O1" s="1053"/>
    </row>
    <row r="2" spans="1:15" s="760" customFormat="1" ht="27" customHeight="1" thickBot="1">
      <c r="A2" s="756" t="s">
        <v>82</v>
      </c>
      <c r="B2" s="757" t="s">
        <v>87</v>
      </c>
      <c r="C2" s="758" t="s">
        <v>88</v>
      </c>
      <c r="D2" s="758" t="s">
        <v>89</v>
      </c>
      <c r="E2" s="758" t="s">
        <v>90</v>
      </c>
      <c r="F2" s="758" t="s">
        <v>91</v>
      </c>
      <c r="G2" s="758" t="s">
        <v>92</v>
      </c>
      <c r="H2" s="758" t="s">
        <v>93</v>
      </c>
      <c r="I2" s="758" t="s">
        <v>94</v>
      </c>
      <c r="J2" s="758" t="s">
        <v>95</v>
      </c>
      <c r="K2" s="758" t="s">
        <v>96</v>
      </c>
      <c r="L2" s="758" t="s">
        <v>97</v>
      </c>
      <c r="M2" s="758" t="s">
        <v>98</v>
      </c>
      <c r="N2" s="758" t="s">
        <v>99</v>
      </c>
      <c r="O2" s="759" t="s">
        <v>16</v>
      </c>
    </row>
    <row r="3" spans="1:15" ht="15" customHeight="1" thickBot="1">
      <c r="A3" s="1054" t="s">
        <v>83</v>
      </c>
      <c r="B3" s="761" t="s">
        <v>54</v>
      </c>
      <c r="C3" s="762">
        <v>98.44</v>
      </c>
      <c r="D3" s="762">
        <v>97.521249999999995</v>
      </c>
      <c r="E3" s="762">
        <v>93.064999999999998</v>
      </c>
      <c r="F3" s="762">
        <v>96.635000000000005</v>
      </c>
      <c r="G3" s="762">
        <v>103.1</v>
      </c>
      <c r="H3" s="762">
        <v>116.85624999999999</v>
      </c>
      <c r="I3" s="762">
        <v>131.33937500000002</v>
      </c>
      <c r="J3" s="762">
        <v>123.30374999999999</v>
      </c>
      <c r="K3" s="762">
        <v>124.76625000000001</v>
      </c>
      <c r="L3" s="762">
        <v>116.47750000000001</v>
      </c>
      <c r="M3" s="762"/>
      <c r="N3" s="762"/>
      <c r="O3" s="763">
        <v>110.15</v>
      </c>
    </row>
    <row r="4" spans="1:15" ht="15" customHeight="1" thickBot="1">
      <c r="A4" s="1054"/>
      <c r="B4" s="764" t="s">
        <v>55</v>
      </c>
      <c r="C4" s="762">
        <v>112.44500000000001</v>
      </c>
      <c r="D4" s="762">
        <v>114.59833333333334</v>
      </c>
      <c r="E4" s="762">
        <v>109.00666666666666</v>
      </c>
      <c r="F4" s="762">
        <v>113.63499999999999</v>
      </c>
      <c r="G4" s="762">
        <v>118.08666666666666</v>
      </c>
      <c r="H4" s="762">
        <v>123.93166666666666</v>
      </c>
      <c r="I4" s="762">
        <v>137.00166666666669</v>
      </c>
      <c r="J4" s="762">
        <v>140.72</v>
      </c>
      <c r="K4" s="762">
        <v>143.37</v>
      </c>
      <c r="L4" s="762">
        <v>134.08500000000001</v>
      </c>
      <c r="M4" s="762"/>
      <c r="N4" s="762"/>
      <c r="O4" s="763">
        <v>124.69</v>
      </c>
    </row>
    <row r="5" spans="1:15" ht="15" customHeight="1" thickBot="1">
      <c r="A5" s="1054"/>
      <c r="B5" s="764" t="s">
        <v>56</v>
      </c>
      <c r="C5" s="762">
        <v>151.28466666666665</v>
      </c>
      <c r="D5" s="762">
        <v>149.41866666666664</v>
      </c>
      <c r="E5" s="762">
        <v>144.93599999999998</v>
      </c>
      <c r="F5" s="762">
        <v>149.41800000000001</v>
      </c>
      <c r="G5" s="762">
        <v>160.71399999999997</v>
      </c>
      <c r="H5" s="762">
        <v>192.35066666666665</v>
      </c>
      <c r="I5" s="762">
        <v>202.01866666666672</v>
      </c>
      <c r="J5" s="762">
        <v>215.36933333333337</v>
      </c>
      <c r="K5" s="762">
        <v>209.75466666666665</v>
      </c>
      <c r="L5" s="762">
        <v>186.11600000000001</v>
      </c>
      <c r="M5" s="762"/>
      <c r="N5" s="762"/>
      <c r="O5" s="763">
        <v>176.14</v>
      </c>
    </row>
    <row r="6" spans="1:15" ht="15" customHeight="1" thickBot="1">
      <c r="A6" s="1055"/>
      <c r="B6" s="765" t="s">
        <v>57</v>
      </c>
      <c r="C6" s="766">
        <v>122.13</v>
      </c>
      <c r="D6" s="766">
        <v>121.33000000000003</v>
      </c>
      <c r="E6" s="766">
        <v>116.6789189189189</v>
      </c>
      <c r="F6" s="766">
        <v>120.79027027027027</v>
      </c>
      <c r="G6" s="766">
        <v>128.88999999999999</v>
      </c>
      <c r="H6" s="766">
        <v>148.60945945945943</v>
      </c>
      <c r="I6" s="766">
        <v>160.91135135135133</v>
      </c>
      <c r="J6" s="766">
        <v>163.45189189189193</v>
      </c>
      <c r="K6" s="766">
        <v>162.23783783783787</v>
      </c>
      <c r="L6" s="766">
        <v>147.56459459459461</v>
      </c>
      <c r="M6" s="766"/>
      <c r="N6" s="766"/>
      <c r="O6" s="767">
        <v>139.26</v>
      </c>
    </row>
    <row r="7" spans="1:15" ht="15" customHeight="1" thickBot="1">
      <c r="A7" s="1056" t="s">
        <v>84</v>
      </c>
      <c r="B7" s="764" t="s">
        <v>54</v>
      </c>
      <c r="C7" s="762">
        <v>105.36607843137256</v>
      </c>
      <c r="D7" s="762">
        <v>98.117199999999968</v>
      </c>
      <c r="E7" s="762">
        <v>96.013800000000003</v>
      </c>
      <c r="F7" s="762">
        <v>94.822000000000031</v>
      </c>
      <c r="G7" s="762">
        <v>99.410816326530593</v>
      </c>
      <c r="H7" s="762">
        <v>103.86978723404256</v>
      </c>
      <c r="I7" s="762">
        <v>96.77729166666667</v>
      </c>
      <c r="J7" s="762">
        <v>96.375217391304332</v>
      </c>
      <c r="K7" s="762">
        <v>91.300212765957454</v>
      </c>
      <c r="L7" s="762">
        <v>99.742826086956526</v>
      </c>
      <c r="M7" s="762"/>
      <c r="N7" s="762"/>
      <c r="O7" s="763">
        <v>96.92</v>
      </c>
    </row>
    <row r="8" spans="1:15" ht="15" customHeight="1" thickBot="1">
      <c r="A8" s="1054"/>
      <c r="B8" s="764" t="s">
        <v>55</v>
      </c>
      <c r="C8" s="762">
        <v>149.16</v>
      </c>
      <c r="D8" s="762">
        <v>133.07142857142858</v>
      </c>
      <c r="E8" s="762">
        <v>130.78571428571428</v>
      </c>
      <c r="F8" s="762">
        <v>123.53571428571429</v>
      </c>
      <c r="G8" s="762">
        <v>129.27500000000001</v>
      </c>
      <c r="H8" s="762">
        <v>149.02714285714288</v>
      </c>
      <c r="I8" s="762">
        <v>168.828</v>
      </c>
      <c r="J8" s="762">
        <v>172.66066666666666</v>
      </c>
      <c r="K8" s="762">
        <v>181.51533333333333</v>
      </c>
      <c r="L8" s="762">
        <v>174.28200000000001</v>
      </c>
      <c r="M8" s="762"/>
      <c r="N8" s="762"/>
      <c r="O8" s="763">
        <v>169.22</v>
      </c>
    </row>
    <row r="9" spans="1:15" ht="15" customHeight="1" thickBot="1">
      <c r="A9" s="1054"/>
      <c r="B9" s="764" t="s">
        <v>56</v>
      </c>
      <c r="C9" s="762">
        <v>158.42250000000001</v>
      </c>
      <c r="D9" s="762">
        <v>141.25749999999999</v>
      </c>
      <c r="E9" s="762">
        <v>140.63</v>
      </c>
      <c r="F9" s="762">
        <v>143.98750000000001</v>
      </c>
      <c r="G9" s="762">
        <v>149.70999999999998</v>
      </c>
      <c r="H9" s="762">
        <v>194.13</v>
      </c>
      <c r="I9" s="762">
        <v>185.88499999999999</v>
      </c>
      <c r="J9" s="762">
        <v>201.13249999999999</v>
      </c>
      <c r="K9" s="762">
        <v>200.29499999999999</v>
      </c>
      <c r="L9" s="762">
        <v>192.3125</v>
      </c>
      <c r="M9" s="762"/>
      <c r="N9" s="762"/>
      <c r="O9" s="763">
        <v>170.78</v>
      </c>
    </row>
    <row r="10" spans="1:15" ht="15" customHeight="1" thickBot="1">
      <c r="A10" s="1055"/>
      <c r="B10" s="765" t="s">
        <v>57</v>
      </c>
      <c r="C10" s="766">
        <v>117.33</v>
      </c>
      <c r="D10" s="766">
        <v>107.85132352941177</v>
      </c>
      <c r="E10" s="766">
        <v>105.79720588235298</v>
      </c>
      <c r="F10" s="766">
        <v>103.62573529411765</v>
      </c>
      <c r="G10" s="766">
        <v>108.65402985074628</v>
      </c>
      <c r="H10" s="766">
        <v>119.15046153846151</v>
      </c>
      <c r="I10" s="766">
        <v>118.22791044776122</v>
      </c>
      <c r="J10" s="766">
        <v>121.11859375000002</v>
      </c>
      <c r="K10" s="766">
        <v>118.40939393939389</v>
      </c>
      <c r="L10" s="766">
        <v>122.64076923076927</v>
      </c>
      <c r="M10" s="766"/>
      <c r="N10" s="766"/>
      <c r="O10" s="767">
        <v>116.08</v>
      </c>
    </row>
    <row r="11" spans="1:15" ht="15" customHeight="1" thickBot="1">
      <c r="A11" s="1043" t="s">
        <v>80</v>
      </c>
      <c r="B11" s="1044"/>
      <c r="C11" s="768">
        <v>119</v>
      </c>
      <c r="D11" s="768">
        <v>112.60095238095234</v>
      </c>
      <c r="E11" s="768">
        <v>109.63171428571424</v>
      </c>
      <c r="F11" s="768">
        <v>109.6741904761904</v>
      </c>
      <c r="G11" s="768">
        <v>115.85</v>
      </c>
      <c r="H11" s="768">
        <v>129.83656862745107</v>
      </c>
      <c r="I11" s="768">
        <v>133.41336538461536</v>
      </c>
      <c r="J11" s="768">
        <v>136.03</v>
      </c>
      <c r="K11" s="768">
        <v>134.15359223300973</v>
      </c>
      <c r="L11" s="768">
        <v>131.68176470588227</v>
      </c>
      <c r="M11" s="768"/>
      <c r="N11" s="768"/>
      <c r="O11" s="769">
        <v>123.95</v>
      </c>
    </row>
    <row r="12" spans="1:15" ht="22.5" customHeight="1">
      <c r="O12" s="633"/>
    </row>
    <row r="13" spans="1:15" ht="20.25" thickBot="1">
      <c r="A13" s="1057" t="s">
        <v>101</v>
      </c>
      <c r="B13" s="1057"/>
      <c r="C13" s="1057"/>
      <c r="D13" s="1057"/>
      <c r="E13" s="1057"/>
      <c r="F13" s="1057"/>
      <c r="G13" s="1057"/>
      <c r="H13" s="1057"/>
      <c r="I13" s="1057"/>
      <c r="J13" s="1057"/>
      <c r="K13" s="1057"/>
      <c r="L13" s="1057"/>
      <c r="M13" s="1057"/>
      <c r="N13" s="1057"/>
      <c r="O13" s="1057"/>
    </row>
    <row r="14" spans="1:15" ht="27" customHeight="1" thickBot="1">
      <c r="A14" s="771" t="s">
        <v>82</v>
      </c>
      <c r="B14" s="772" t="s">
        <v>87</v>
      </c>
      <c r="C14" s="773" t="s">
        <v>102</v>
      </c>
      <c r="D14" s="773" t="s">
        <v>103</v>
      </c>
      <c r="E14" s="773" t="s">
        <v>104</v>
      </c>
      <c r="F14" s="773" t="s">
        <v>105</v>
      </c>
      <c r="G14" s="773" t="s">
        <v>106</v>
      </c>
      <c r="H14" s="773" t="s">
        <v>107</v>
      </c>
      <c r="I14" s="773" t="s">
        <v>108</v>
      </c>
      <c r="J14" s="773" t="s">
        <v>109</v>
      </c>
      <c r="K14" s="773" t="s">
        <v>110</v>
      </c>
      <c r="L14" s="773" t="s">
        <v>111</v>
      </c>
      <c r="M14" s="773" t="s">
        <v>112</v>
      </c>
      <c r="N14" s="774" t="s">
        <v>113</v>
      </c>
      <c r="O14" s="775" t="s">
        <v>16</v>
      </c>
    </row>
    <row r="15" spans="1:15" ht="15" customHeight="1" thickBot="1">
      <c r="A15" s="1054" t="s">
        <v>83</v>
      </c>
      <c r="B15" s="761" t="s">
        <v>54</v>
      </c>
      <c r="C15" s="762">
        <v>104.41153846153846</v>
      </c>
      <c r="D15" s="762">
        <v>97.756923076923073</v>
      </c>
      <c r="E15" s="762">
        <v>94.280769230769224</v>
      </c>
      <c r="F15" s="762">
        <v>98.59076923076924</v>
      </c>
      <c r="G15" s="762">
        <v>102.58</v>
      </c>
      <c r="H15" s="762">
        <v>117.45999999999998</v>
      </c>
      <c r="I15" s="762">
        <v>132.62076923076921</v>
      </c>
      <c r="J15" s="762">
        <v>130.61769230769229</v>
      </c>
      <c r="K15" s="762">
        <v>123.538</v>
      </c>
      <c r="L15" s="762">
        <v>116.65133333333334</v>
      </c>
      <c r="M15" s="762"/>
      <c r="N15" s="776"/>
      <c r="O15" s="763">
        <v>108.08</v>
      </c>
    </row>
    <row r="16" spans="1:15" ht="15" customHeight="1" thickBot="1">
      <c r="A16" s="1054"/>
      <c r="B16" s="764" t="s">
        <v>55</v>
      </c>
      <c r="C16" s="762">
        <v>112.73333333333335</v>
      </c>
      <c r="D16" s="762">
        <v>112.94000000000001</v>
      </c>
      <c r="E16" s="762">
        <v>105.75333333333334</v>
      </c>
      <c r="F16" s="762">
        <v>108.45666666666666</v>
      </c>
      <c r="G16" s="762">
        <v>108.625</v>
      </c>
      <c r="H16" s="762">
        <v>117.69166666666666</v>
      </c>
      <c r="I16" s="762">
        <v>130.71333333333334</v>
      </c>
      <c r="J16" s="762">
        <v>135.59833333333333</v>
      </c>
      <c r="K16" s="762">
        <v>135.70166666666668</v>
      </c>
      <c r="L16" s="762">
        <v>128.71666666666667</v>
      </c>
      <c r="M16" s="762"/>
      <c r="N16" s="776"/>
      <c r="O16" s="763">
        <v>119.69</v>
      </c>
    </row>
    <row r="17" spans="1:15" ht="15" customHeight="1" thickBot="1">
      <c r="A17" s="1054"/>
      <c r="B17" s="764" t="s">
        <v>56</v>
      </c>
      <c r="C17" s="762">
        <v>148.55799999999999</v>
      </c>
      <c r="D17" s="762">
        <v>142.57133333333331</v>
      </c>
      <c r="E17" s="762">
        <v>137.38066666666666</v>
      </c>
      <c r="F17" s="762">
        <v>141.47333333333336</v>
      </c>
      <c r="G17" s="762">
        <v>150.36199999999999</v>
      </c>
      <c r="H17" s="762">
        <v>182.31933333333333</v>
      </c>
      <c r="I17" s="762">
        <v>197.58733333333331</v>
      </c>
      <c r="J17" s="762">
        <v>213.90066666666664</v>
      </c>
      <c r="K17" s="762">
        <v>201.71533333333338</v>
      </c>
      <c r="L17" s="762">
        <v>183.26999999999998</v>
      </c>
      <c r="M17" s="762"/>
      <c r="N17" s="776"/>
      <c r="O17" s="763">
        <v>169.91</v>
      </c>
    </row>
    <row r="18" spans="1:15" ht="15" customHeight="1" thickBot="1">
      <c r="A18" s="1055"/>
      <c r="B18" s="765" t="s">
        <v>57</v>
      </c>
      <c r="C18" s="766">
        <v>125.35647058823531</v>
      </c>
      <c r="D18" s="766">
        <v>120.20735294117648</v>
      </c>
      <c r="E18" s="766">
        <v>115.31999999999996</v>
      </c>
      <c r="F18" s="766">
        <v>119.25058823529412</v>
      </c>
      <c r="G18" s="766">
        <v>124.72705882352939</v>
      </c>
      <c r="H18" s="766">
        <v>146.11529411764707</v>
      </c>
      <c r="I18" s="766">
        <v>160.94588235294114</v>
      </c>
      <c r="J18" s="766">
        <v>168.23911764705883</v>
      </c>
      <c r="K18" s="766">
        <v>158.13916666666671</v>
      </c>
      <c r="L18" s="766">
        <v>146.42000000000002</v>
      </c>
      <c r="M18" s="766"/>
      <c r="N18" s="777"/>
      <c r="O18" s="767">
        <v>135.78</v>
      </c>
    </row>
    <row r="19" spans="1:15" ht="15" customHeight="1" thickBot="1">
      <c r="A19" s="1056" t="s">
        <v>84</v>
      </c>
      <c r="B19" s="764" t="s">
        <v>54</v>
      </c>
      <c r="C19" s="762">
        <v>106.50204081632654</v>
      </c>
      <c r="D19" s="762">
        <v>98.834166666666704</v>
      </c>
      <c r="E19" s="762">
        <v>94.733800000000031</v>
      </c>
      <c r="F19" s="762">
        <v>88.416862745098058</v>
      </c>
      <c r="G19" s="762">
        <v>93.891428571428563</v>
      </c>
      <c r="H19" s="762">
        <v>101.22875000000001</v>
      </c>
      <c r="I19" s="762">
        <v>104.33</v>
      </c>
      <c r="J19" s="762">
        <v>101.47428571428573</v>
      </c>
      <c r="K19" s="762">
        <v>102.97039999999998</v>
      </c>
      <c r="L19" s="762">
        <v>103.86280000000002</v>
      </c>
      <c r="M19" s="762"/>
      <c r="N19" s="776"/>
      <c r="O19" s="763">
        <v>99.53</v>
      </c>
    </row>
    <row r="20" spans="1:15" ht="15" customHeight="1" thickBot="1">
      <c r="A20" s="1054"/>
      <c r="B20" s="764" t="s">
        <v>55</v>
      </c>
      <c r="C20" s="762">
        <v>144.38230769230771</v>
      </c>
      <c r="D20" s="762">
        <v>124.06692307692308</v>
      </c>
      <c r="E20" s="762">
        <v>120.32846153846154</v>
      </c>
      <c r="F20" s="762">
        <v>118.57384615384616</v>
      </c>
      <c r="G20" s="762">
        <v>120.84</v>
      </c>
      <c r="H20" s="762">
        <v>136.49384615384616</v>
      </c>
      <c r="I20" s="762">
        <v>134.83461538461538</v>
      </c>
      <c r="J20" s="762">
        <v>137.63153846153847</v>
      </c>
      <c r="K20" s="762">
        <v>132.69846153846154</v>
      </c>
      <c r="L20" s="762">
        <v>133.93769230769229</v>
      </c>
      <c r="M20" s="762"/>
      <c r="N20" s="776"/>
      <c r="O20" s="763">
        <v>130.38</v>
      </c>
    </row>
    <row r="21" spans="1:15" ht="15" customHeight="1" thickBot="1">
      <c r="A21" s="1054"/>
      <c r="B21" s="764" t="s">
        <v>56</v>
      </c>
      <c r="C21" s="762">
        <v>152.5925</v>
      </c>
      <c r="D21" s="762">
        <v>138.26500000000001</v>
      </c>
      <c r="E21" s="762">
        <v>147.72500000000002</v>
      </c>
      <c r="F21" s="762">
        <v>147.58499999999998</v>
      </c>
      <c r="G21" s="762">
        <v>152.17500000000001</v>
      </c>
      <c r="H21" s="762">
        <v>201.52</v>
      </c>
      <c r="I21" s="762">
        <v>193.0575</v>
      </c>
      <c r="J21" s="762">
        <v>203.81250000000003</v>
      </c>
      <c r="K21" s="762">
        <v>195.98750000000001</v>
      </c>
      <c r="L21" s="762">
        <v>191.09</v>
      </c>
      <c r="M21" s="762"/>
      <c r="N21" s="776"/>
      <c r="O21" s="763">
        <v>172.38</v>
      </c>
    </row>
    <row r="22" spans="1:15" ht="15" customHeight="1" thickBot="1">
      <c r="A22" s="1055"/>
      <c r="B22" s="765" t="s">
        <v>57</v>
      </c>
      <c r="C22" s="766">
        <v>116.75666666666662</v>
      </c>
      <c r="D22" s="766">
        <v>106.30723076923071</v>
      </c>
      <c r="E22" s="766">
        <v>102.86358208955227</v>
      </c>
      <c r="F22" s="766">
        <v>97.662647058823524</v>
      </c>
      <c r="G22" s="766">
        <v>102.73181818181816</v>
      </c>
      <c r="H22" s="766">
        <v>114.45353846153846</v>
      </c>
      <c r="I22" s="766">
        <v>115.89</v>
      </c>
      <c r="J22" s="766">
        <v>114.79848484848485</v>
      </c>
      <c r="K22" s="766">
        <v>114.29179104477613</v>
      </c>
      <c r="L22" s="766">
        <v>114.9058208955224</v>
      </c>
      <c r="M22" s="766"/>
      <c r="N22" s="777"/>
      <c r="O22" s="767">
        <v>109.42</v>
      </c>
    </row>
    <row r="23" spans="1:15" ht="15" customHeight="1" thickBot="1">
      <c r="A23" s="1043" t="s">
        <v>80</v>
      </c>
      <c r="B23" s="1044"/>
      <c r="C23" s="768">
        <v>119.68060000000001</v>
      </c>
      <c r="D23" s="768">
        <v>111.08101010101007</v>
      </c>
      <c r="E23" s="768">
        <v>107.05683168316833</v>
      </c>
      <c r="F23" s="768">
        <v>104.85862745098039</v>
      </c>
      <c r="G23" s="768">
        <v>110.21019999999999</v>
      </c>
      <c r="H23" s="768">
        <v>125.32727272727269</v>
      </c>
      <c r="I23" s="768">
        <v>131.37</v>
      </c>
      <c r="J23" s="768">
        <v>132.9683</v>
      </c>
      <c r="K23" s="768">
        <v>129.61708737864078</v>
      </c>
      <c r="L23" s="768">
        <v>125.92048543689316</v>
      </c>
      <c r="M23" s="768"/>
      <c r="N23" s="778"/>
      <c r="O23" s="769">
        <v>118.37</v>
      </c>
    </row>
    <row r="24" spans="1:15" ht="22.5" customHeight="1" thickBot="1">
      <c r="O24" s="633"/>
    </row>
    <row r="25" spans="1:15" ht="20.25" thickBot="1">
      <c r="A25" s="1051" t="s">
        <v>114</v>
      </c>
      <c r="B25" s="1052"/>
      <c r="C25" s="1052"/>
      <c r="D25" s="1052"/>
      <c r="E25" s="1052"/>
      <c r="F25" s="1052"/>
      <c r="G25" s="1052"/>
      <c r="H25" s="1052"/>
      <c r="I25" s="1052"/>
      <c r="J25" s="1052"/>
      <c r="K25" s="1052"/>
      <c r="L25" s="1052"/>
      <c r="M25" s="1052"/>
      <c r="N25" s="1052"/>
      <c r="O25" s="1053"/>
    </row>
    <row r="26" spans="1:15" ht="27" customHeight="1" thickBot="1">
      <c r="A26" s="771" t="s">
        <v>82</v>
      </c>
      <c r="B26" s="772" t="s">
        <v>87</v>
      </c>
      <c r="C26" s="779" t="s">
        <v>127</v>
      </c>
      <c r="D26" s="779" t="s">
        <v>128</v>
      </c>
      <c r="E26" s="779" t="s">
        <v>129</v>
      </c>
      <c r="F26" s="779" t="s">
        <v>130</v>
      </c>
      <c r="G26" s="779" t="s">
        <v>131</v>
      </c>
      <c r="H26" s="779" t="s">
        <v>132</v>
      </c>
      <c r="I26" s="779" t="s">
        <v>133</v>
      </c>
      <c r="J26" s="779" t="s">
        <v>134</v>
      </c>
      <c r="K26" s="779" t="s">
        <v>135</v>
      </c>
      <c r="L26" s="779" t="s">
        <v>136</v>
      </c>
      <c r="M26" s="779" t="s">
        <v>137</v>
      </c>
      <c r="N26" s="780" t="s">
        <v>138</v>
      </c>
      <c r="O26" s="781" t="s">
        <v>16</v>
      </c>
    </row>
    <row r="27" spans="1:15" ht="15" customHeight="1" thickBot="1">
      <c r="A27" s="1058" t="s">
        <v>83</v>
      </c>
      <c r="B27" s="782" t="s">
        <v>54</v>
      </c>
      <c r="C27" s="783">
        <v>-5.7192323276973482E-2</v>
      </c>
      <c r="D27" s="783">
        <v>-2.4108070252746318E-3</v>
      </c>
      <c r="E27" s="783">
        <v>-1.2895198466119967E-2</v>
      </c>
      <c r="F27" s="783">
        <v>-1.9837244866113268E-2</v>
      </c>
      <c r="G27" s="783">
        <v>5.0692142717878343E-3</v>
      </c>
      <c r="H27" s="783">
        <v>-5.1400476758044523E-3</v>
      </c>
      <c r="I27" s="783">
        <v>-9.662093186471276E-3</v>
      </c>
      <c r="J27" s="783">
        <v>-5.5995035423402367E-2</v>
      </c>
      <c r="K27" s="783">
        <v>9.9422849649501936E-3</v>
      </c>
      <c r="L27" s="783">
        <v>-1.4901958543122901E-3</v>
      </c>
      <c r="M27" s="783"/>
      <c r="N27" s="784"/>
      <c r="O27" s="785">
        <v>1.9152479644707694E-2</v>
      </c>
    </row>
    <row r="28" spans="1:15" ht="15" customHeight="1" thickBot="1">
      <c r="A28" s="1058"/>
      <c r="B28" s="786" t="s">
        <v>55</v>
      </c>
      <c r="C28" s="783">
        <v>-2.5576581904199385E-3</v>
      </c>
      <c r="D28" s="783">
        <v>1.4683312673395885E-2</v>
      </c>
      <c r="E28" s="783">
        <v>3.0763411712790605E-2</v>
      </c>
      <c r="F28" s="783">
        <v>4.7745643421335658E-2</v>
      </c>
      <c r="G28" s="783">
        <v>8.7103950901419189E-2</v>
      </c>
      <c r="H28" s="783">
        <v>5.301989662253058E-2</v>
      </c>
      <c r="I28" s="783">
        <v>4.8107818636201526E-2</v>
      </c>
      <c r="J28" s="783">
        <v>3.7770867390208851E-2</v>
      </c>
      <c r="K28" s="783">
        <v>5.6508763095515814E-2</v>
      </c>
      <c r="L28" s="783">
        <v>4.1706590703094702E-2</v>
      </c>
      <c r="M28" s="783"/>
      <c r="N28" s="784"/>
      <c r="O28" s="785">
        <v>4.1774584342885786E-2</v>
      </c>
    </row>
    <row r="29" spans="1:15" ht="15" customHeight="1" thickBot="1">
      <c r="A29" s="1058"/>
      <c r="B29" s="786" t="s">
        <v>56</v>
      </c>
      <c r="C29" s="783">
        <v>1.8354223041954384E-2</v>
      </c>
      <c r="D29" s="783">
        <v>4.8027420191997398E-2</v>
      </c>
      <c r="E29" s="783">
        <v>5.4995608309757242E-2</v>
      </c>
      <c r="F29" s="783">
        <v>5.6156637293247116E-2</v>
      </c>
      <c r="G29" s="783">
        <v>6.8847182133783644E-2</v>
      </c>
      <c r="H29" s="783">
        <v>5.5020678004526792E-2</v>
      </c>
      <c r="I29" s="783">
        <v>2.24272136203067E-2</v>
      </c>
      <c r="J29" s="783">
        <v>6.8661154242938395E-3</v>
      </c>
      <c r="K29" s="783">
        <v>3.9854844946508476E-2</v>
      </c>
      <c r="L29" s="783">
        <v>1.5529000927593345E-2</v>
      </c>
      <c r="M29" s="783"/>
      <c r="N29" s="784"/>
      <c r="O29" s="785">
        <v>3.666647048437402E-2</v>
      </c>
    </row>
    <row r="30" spans="1:15" ht="15" customHeight="1" thickBot="1">
      <c r="A30" s="1059"/>
      <c r="B30" s="787" t="s">
        <v>57</v>
      </c>
      <c r="C30" s="788">
        <v>-2.5738364945144837E-2</v>
      </c>
      <c r="D30" s="788">
        <v>9.3392544744988568E-3</v>
      </c>
      <c r="E30" s="788">
        <v>1.1783896279213767E-2</v>
      </c>
      <c r="F30" s="788">
        <v>1.2911316059407572E-2</v>
      </c>
      <c r="G30" s="788">
        <v>3.3376407779811046E-2</v>
      </c>
      <c r="H30" s="788">
        <v>1.7069844446291466E-2</v>
      </c>
      <c r="I30" s="788">
        <v>-2.1455038852182928E-4</v>
      </c>
      <c r="J30" s="788">
        <v>-2.8454891003469259E-2</v>
      </c>
      <c r="K30" s="788">
        <v>2.5918128048635396E-2</v>
      </c>
      <c r="L30" s="788">
        <v>7.8172011651044503E-3</v>
      </c>
      <c r="M30" s="788"/>
      <c r="N30" s="789"/>
      <c r="O30" s="790">
        <v>2.5629695095006552E-2</v>
      </c>
    </row>
    <row r="31" spans="1:15" ht="15" customHeight="1" thickBot="1">
      <c r="A31" s="1060" t="s">
        <v>84</v>
      </c>
      <c r="B31" s="786" t="s">
        <v>54</v>
      </c>
      <c r="C31" s="783">
        <v>-1.0666109083421842E-2</v>
      </c>
      <c r="D31" s="783">
        <v>-7.2542390030445117E-3</v>
      </c>
      <c r="E31" s="783">
        <v>1.3511544981833013E-2</v>
      </c>
      <c r="F31" s="783">
        <v>7.2442485019715105E-2</v>
      </c>
      <c r="G31" s="783">
        <v>5.8784788335637238E-2</v>
      </c>
      <c r="H31" s="783">
        <v>2.6089793996691223E-2</v>
      </c>
      <c r="I31" s="783">
        <v>-7.2392488577909794E-2</v>
      </c>
      <c r="J31" s="783">
        <v>-5.0249856770004736E-2</v>
      </c>
      <c r="K31" s="783">
        <v>-0.11333535884140036</v>
      </c>
      <c r="L31" s="783">
        <v>-3.9667464318730999E-2</v>
      </c>
      <c r="M31" s="783"/>
      <c r="N31" s="784"/>
      <c r="O31" s="785">
        <v>-2.6223249271576404E-2</v>
      </c>
    </row>
    <row r="32" spans="1:15" ht="15" customHeight="1" thickBot="1">
      <c r="A32" s="1058"/>
      <c r="B32" s="786" t="s">
        <v>55</v>
      </c>
      <c r="C32" s="783">
        <v>3.3090566178468374E-2</v>
      </c>
      <c r="D32" s="783">
        <v>7.2577809388587808E-2</v>
      </c>
      <c r="E32" s="783">
        <v>8.6905895858314486E-2</v>
      </c>
      <c r="F32" s="783">
        <v>4.184622741704986E-2</v>
      </c>
      <c r="G32" s="783">
        <v>6.9803045349222131E-2</v>
      </c>
      <c r="H32" s="783">
        <v>9.182316314224212E-2</v>
      </c>
      <c r="I32" s="783">
        <v>0.25211170379667408</v>
      </c>
      <c r="J32" s="783">
        <v>0.25451381708500759</v>
      </c>
      <c r="K32" s="783">
        <v>0.36787820468229487</v>
      </c>
      <c r="L32" s="783">
        <v>0.30121698378695055</v>
      </c>
      <c r="M32" s="783"/>
      <c r="N32" s="784"/>
      <c r="O32" s="785">
        <v>0.29789845068262005</v>
      </c>
    </row>
    <row r="33" spans="1:15" ht="15" customHeight="1" thickBot="1">
      <c r="A33" s="1058"/>
      <c r="B33" s="786" t="s">
        <v>56</v>
      </c>
      <c r="C33" s="783">
        <v>3.8206333863066745E-2</v>
      </c>
      <c r="D33" s="783">
        <v>2.1643221350305414E-2</v>
      </c>
      <c r="E33" s="783">
        <v>-4.8028431206634123E-2</v>
      </c>
      <c r="F33" s="783">
        <v>-2.4375783446827039E-2</v>
      </c>
      <c r="G33" s="783">
        <v>-1.6198455725316457E-2</v>
      </c>
      <c r="H33" s="783">
        <v>-3.6671298134180304E-2</v>
      </c>
      <c r="I33" s="783">
        <v>-3.7152143791357568E-2</v>
      </c>
      <c r="J33" s="783">
        <v>-1.3149340693039116E-2</v>
      </c>
      <c r="K33" s="783">
        <v>2.1978442502710509E-2</v>
      </c>
      <c r="L33" s="783">
        <v>6.3975090271599592E-3</v>
      </c>
      <c r="M33" s="783"/>
      <c r="N33" s="784"/>
      <c r="O33" s="785">
        <v>-9.2818192365703347E-3</v>
      </c>
    </row>
    <row r="34" spans="1:15" ht="15" customHeight="1" thickBot="1">
      <c r="A34" s="1059"/>
      <c r="B34" s="787" t="s">
        <v>57</v>
      </c>
      <c r="C34" s="788">
        <v>4.9104976161251082E-3</v>
      </c>
      <c r="D34" s="788">
        <v>1.4524814060230198E-2</v>
      </c>
      <c r="E34" s="788">
        <v>2.85195570016872E-2</v>
      </c>
      <c r="F34" s="788">
        <v>6.1058023869683509E-2</v>
      </c>
      <c r="G34" s="788">
        <v>5.7647297339241114E-2</v>
      </c>
      <c r="H34" s="788">
        <v>4.1037814470903704E-2</v>
      </c>
      <c r="I34" s="788">
        <v>2.0173530483745081E-2</v>
      </c>
      <c r="J34" s="788">
        <v>5.5053940039859202E-2</v>
      </c>
      <c r="K34" s="788">
        <v>3.6027109707333277E-2</v>
      </c>
      <c r="L34" s="788">
        <v>6.7315548289584359E-2</v>
      </c>
      <c r="M34" s="788"/>
      <c r="N34" s="789"/>
      <c r="O34" s="790">
        <v>6.0866386401023549E-2</v>
      </c>
    </row>
    <row r="35" spans="1:15" ht="15" customHeight="1" thickBot="1">
      <c r="A35" s="1043" t="s">
        <v>80</v>
      </c>
      <c r="B35" s="1044"/>
      <c r="C35" s="791">
        <v>-5.6868030407602604E-3</v>
      </c>
      <c r="D35" s="791">
        <v>1.3683187419344954E-2</v>
      </c>
      <c r="E35" s="791">
        <v>2.4051548715416919E-2</v>
      </c>
      <c r="F35" s="791">
        <v>4.5924337770501561E-2</v>
      </c>
      <c r="G35" s="791">
        <v>5.1173121907046794E-2</v>
      </c>
      <c r="H35" s="791">
        <v>3.5980164588685817E-2</v>
      </c>
      <c r="I35" s="791">
        <v>1.5554277115135542E-2</v>
      </c>
      <c r="J35" s="791">
        <v>2.3025788853433503E-2</v>
      </c>
      <c r="K35" s="791">
        <v>3.4999280929039873E-2</v>
      </c>
      <c r="L35" s="791">
        <v>4.5753312092149299E-2</v>
      </c>
      <c r="M35" s="791"/>
      <c r="N35" s="792"/>
      <c r="O35" s="793">
        <v>4.7140322716904604E-2</v>
      </c>
    </row>
  </sheetData>
  <mergeCells count="12">
    <mergeCell ref="A35:B35"/>
    <mergeCell ref="A1:O1"/>
    <mergeCell ref="A3:A6"/>
    <mergeCell ref="A7:A10"/>
    <mergeCell ref="A11:B11"/>
    <mergeCell ref="A13:O13"/>
    <mergeCell ref="A15:A18"/>
    <mergeCell ref="A19:A22"/>
    <mergeCell ref="A23:B23"/>
    <mergeCell ref="A25:O25"/>
    <mergeCell ref="A27:A30"/>
    <mergeCell ref="A31:A34"/>
  </mergeCells>
  <printOptions horizontalCentered="1"/>
  <pageMargins left="0" right="0" top="1.25" bottom="0.5" header="0.5" footer="0.75"/>
  <pageSetup scale="66" orientation="landscape" r:id="rId1"/>
  <headerFooter alignWithMargins="0">
    <oddHeader>&amp;L&amp;G&amp;C&amp;"Arial,Bold"&amp;18
AVERAGE ROOM RATE (ARR$) BY AREA AND NUMBER OF ROOMS</oddHeader>
    <oddFooter>&amp;L&amp;"Arial,Bold"&amp;12Prepared by:  Carlos J. Acobis Ross
Source:  Average Room Rate (ARR$) Monthly Survey
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65"/>
  <sheetViews>
    <sheetView zoomScaleNormal="100" workbookViewId="0">
      <selection sqref="A1:O1"/>
    </sheetView>
  </sheetViews>
  <sheetFormatPr defaultColWidth="13" defaultRowHeight="12.75"/>
  <cols>
    <col min="1" max="1" width="21.140625" style="719" bestFit="1" customWidth="1"/>
    <col min="2" max="2" width="30.28515625" style="719" bestFit="1" customWidth="1"/>
    <col min="3" max="4" width="13" style="719" bestFit="1" customWidth="1"/>
    <col min="5" max="6" width="12.85546875" style="719" bestFit="1" customWidth="1"/>
    <col min="7" max="10" width="13" style="719" bestFit="1" customWidth="1"/>
    <col min="11" max="14" width="12.85546875" style="719" bestFit="1" customWidth="1"/>
    <col min="15" max="15" width="16.5703125" style="737" customWidth="1"/>
    <col min="16" max="256" width="13" style="719"/>
    <col min="257" max="257" width="21.140625" style="719" bestFit="1" customWidth="1"/>
    <col min="258" max="258" width="30.28515625" style="719" bestFit="1" customWidth="1"/>
    <col min="259" max="260" width="13" style="719" bestFit="1" customWidth="1"/>
    <col min="261" max="262" width="12.85546875" style="719" bestFit="1" customWidth="1"/>
    <col min="263" max="266" width="13" style="719" bestFit="1" customWidth="1"/>
    <col min="267" max="270" width="12.85546875" style="719" bestFit="1" customWidth="1"/>
    <col min="271" max="271" width="16.5703125" style="719" customWidth="1"/>
    <col min="272" max="512" width="13" style="719"/>
    <col min="513" max="513" width="21.140625" style="719" bestFit="1" customWidth="1"/>
    <col min="514" max="514" width="30.28515625" style="719" bestFit="1" customWidth="1"/>
    <col min="515" max="516" width="13" style="719" bestFit="1" customWidth="1"/>
    <col min="517" max="518" width="12.85546875" style="719" bestFit="1" customWidth="1"/>
    <col min="519" max="522" width="13" style="719" bestFit="1" customWidth="1"/>
    <col min="523" max="526" width="12.85546875" style="719" bestFit="1" customWidth="1"/>
    <col min="527" max="527" width="16.5703125" style="719" customWidth="1"/>
    <col min="528" max="768" width="13" style="719"/>
    <col min="769" max="769" width="21.140625" style="719" bestFit="1" customWidth="1"/>
    <col min="770" max="770" width="30.28515625" style="719" bestFit="1" customWidth="1"/>
    <col min="771" max="772" width="13" style="719" bestFit="1" customWidth="1"/>
    <col min="773" max="774" width="12.85546875" style="719" bestFit="1" customWidth="1"/>
    <col min="775" max="778" width="13" style="719" bestFit="1" customWidth="1"/>
    <col min="779" max="782" width="12.85546875" style="719" bestFit="1" customWidth="1"/>
    <col min="783" max="783" width="16.5703125" style="719" customWidth="1"/>
    <col min="784" max="1024" width="13" style="719"/>
    <col min="1025" max="1025" width="21.140625" style="719" bestFit="1" customWidth="1"/>
    <col min="1026" max="1026" width="30.28515625" style="719" bestFit="1" customWidth="1"/>
    <col min="1027" max="1028" width="13" style="719" bestFit="1" customWidth="1"/>
    <col min="1029" max="1030" width="12.85546875" style="719" bestFit="1" customWidth="1"/>
    <col min="1031" max="1034" width="13" style="719" bestFit="1" customWidth="1"/>
    <col min="1035" max="1038" width="12.85546875" style="719" bestFit="1" customWidth="1"/>
    <col min="1039" max="1039" width="16.5703125" style="719" customWidth="1"/>
    <col min="1040" max="1280" width="13" style="719"/>
    <col min="1281" max="1281" width="21.140625" style="719" bestFit="1" customWidth="1"/>
    <col min="1282" max="1282" width="30.28515625" style="719" bestFit="1" customWidth="1"/>
    <col min="1283" max="1284" width="13" style="719" bestFit="1" customWidth="1"/>
    <col min="1285" max="1286" width="12.85546875" style="719" bestFit="1" customWidth="1"/>
    <col min="1287" max="1290" width="13" style="719" bestFit="1" customWidth="1"/>
    <col min="1291" max="1294" width="12.85546875" style="719" bestFit="1" customWidth="1"/>
    <col min="1295" max="1295" width="16.5703125" style="719" customWidth="1"/>
    <col min="1296" max="1536" width="13" style="719"/>
    <col min="1537" max="1537" width="21.140625" style="719" bestFit="1" customWidth="1"/>
    <col min="1538" max="1538" width="30.28515625" style="719" bestFit="1" customWidth="1"/>
    <col min="1539" max="1540" width="13" style="719" bestFit="1" customWidth="1"/>
    <col min="1541" max="1542" width="12.85546875" style="719" bestFit="1" customWidth="1"/>
    <col min="1543" max="1546" width="13" style="719" bestFit="1" customWidth="1"/>
    <col min="1547" max="1550" width="12.85546875" style="719" bestFit="1" customWidth="1"/>
    <col min="1551" max="1551" width="16.5703125" style="719" customWidth="1"/>
    <col min="1552" max="1792" width="13" style="719"/>
    <col min="1793" max="1793" width="21.140625" style="719" bestFit="1" customWidth="1"/>
    <col min="1794" max="1794" width="30.28515625" style="719" bestFit="1" customWidth="1"/>
    <col min="1795" max="1796" width="13" style="719" bestFit="1" customWidth="1"/>
    <col min="1797" max="1798" width="12.85546875" style="719" bestFit="1" customWidth="1"/>
    <col min="1799" max="1802" width="13" style="719" bestFit="1" customWidth="1"/>
    <col min="1803" max="1806" width="12.85546875" style="719" bestFit="1" customWidth="1"/>
    <col min="1807" max="1807" width="16.5703125" style="719" customWidth="1"/>
    <col min="1808" max="2048" width="13" style="719"/>
    <col min="2049" max="2049" width="21.140625" style="719" bestFit="1" customWidth="1"/>
    <col min="2050" max="2050" width="30.28515625" style="719" bestFit="1" customWidth="1"/>
    <col min="2051" max="2052" width="13" style="719" bestFit="1" customWidth="1"/>
    <col min="2053" max="2054" width="12.85546875" style="719" bestFit="1" customWidth="1"/>
    <col min="2055" max="2058" width="13" style="719" bestFit="1" customWidth="1"/>
    <col min="2059" max="2062" width="12.85546875" style="719" bestFit="1" customWidth="1"/>
    <col min="2063" max="2063" width="16.5703125" style="719" customWidth="1"/>
    <col min="2064" max="2304" width="13" style="719"/>
    <col min="2305" max="2305" width="21.140625" style="719" bestFit="1" customWidth="1"/>
    <col min="2306" max="2306" width="30.28515625" style="719" bestFit="1" customWidth="1"/>
    <col min="2307" max="2308" width="13" style="719" bestFit="1" customWidth="1"/>
    <col min="2309" max="2310" width="12.85546875" style="719" bestFit="1" customWidth="1"/>
    <col min="2311" max="2314" width="13" style="719" bestFit="1" customWidth="1"/>
    <col min="2315" max="2318" width="12.85546875" style="719" bestFit="1" customWidth="1"/>
    <col min="2319" max="2319" width="16.5703125" style="719" customWidth="1"/>
    <col min="2320" max="2560" width="13" style="719"/>
    <col min="2561" max="2561" width="21.140625" style="719" bestFit="1" customWidth="1"/>
    <col min="2562" max="2562" width="30.28515625" style="719" bestFit="1" customWidth="1"/>
    <col min="2563" max="2564" width="13" style="719" bestFit="1" customWidth="1"/>
    <col min="2565" max="2566" width="12.85546875" style="719" bestFit="1" customWidth="1"/>
    <col min="2567" max="2570" width="13" style="719" bestFit="1" customWidth="1"/>
    <col min="2571" max="2574" width="12.85546875" style="719" bestFit="1" customWidth="1"/>
    <col min="2575" max="2575" width="16.5703125" style="719" customWidth="1"/>
    <col min="2576" max="2816" width="13" style="719"/>
    <col min="2817" max="2817" width="21.140625" style="719" bestFit="1" customWidth="1"/>
    <col min="2818" max="2818" width="30.28515625" style="719" bestFit="1" customWidth="1"/>
    <col min="2819" max="2820" width="13" style="719" bestFit="1" customWidth="1"/>
    <col min="2821" max="2822" width="12.85546875" style="719" bestFit="1" customWidth="1"/>
    <col min="2823" max="2826" width="13" style="719" bestFit="1" customWidth="1"/>
    <col min="2827" max="2830" width="12.85546875" style="719" bestFit="1" customWidth="1"/>
    <col min="2831" max="2831" width="16.5703125" style="719" customWidth="1"/>
    <col min="2832" max="3072" width="13" style="719"/>
    <col min="3073" max="3073" width="21.140625" style="719" bestFit="1" customWidth="1"/>
    <col min="3074" max="3074" width="30.28515625" style="719" bestFit="1" customWidth="1"/>
    <col min="3075" max="3076" width="13" style="719" bestFit="1" customWidth="1"/>
    <col min="3077" max="3078" width="12.85546875" style="719" bestFit="1" customWidth="1"/>
    <col min="3079" max="3082" width="13" style="719" bestFit="1" customWidth="1"/>
    <col min="3083" max="3086" width="12.85546875" style="719" bestFit="1" customWidth="1"/>
    <col min="3087" max="3087" width="16.5703125" style="719" customWidth="1"/>
    <col min="3088" max="3328" width="13" style="719"/>
    <col min="3329" max="3329" width="21.140625" style="719" bestFit="1" customWidth="1"/>
    <col min="3330" max="3330" width="30.28515625" style="719" bestFit="1" customWidth="1"/>
    <col min="3331" max="3332" width="13" style="719" bestFit="1" customWidth="1"/>
    <col min="3333" max="3334" width="12.85546875" style="719" bestFit="1" customWidth="1"/>
    <col min="3335" max="3338" width="13" style="719" bestFit="1" customWidth="1"/>
    <col min="3339" max="3342" width="12.85546875" style="719" bestFit="1" customWidth="1"/>
    <col min="3343" max="3343" width="16.5703125" style="719" customWidth="1"/>
    <col min="3344" max="3584" width="13" style="719"/>
    <col min="3585" max="3585" width="21.140625" style="719" bestFit="1" customWidth="1"/>
    <col min="3586" max="3586" width="30.28515625" style="719" bestFit="1" customWidth="1"/>
    <col min="3587" max="3588" width="13" style="719" bestFit="1" customWidth="1"/>
    <col min="3589" max="3590" width="12.85546875" style="719" bestFit="1" customWidth="1"/>
    <col min="3591" max="3594" width="13" style="719" bestFit="1" customWidth="1"/>
    <col min="3595" max="3598" width="12.85546875" style="719" bestFit="1" customWidth="1"/>
    <col min="3599" max="3599" width="16.5703125" style="719" customWidth="1"/>
    <col min="3600" max="3840" width="13" style="719"/>
    <col min="3841" max="3841" width="21.140625" style="719" bestFit="1" customWidth="1"/>
    <col min="3842" max="3842" width="30.28515625" style="719" bestFit="1" customWidth="1"/>
    <col min="3843" max="3844" width="13" style="719" bestFit="1" customWidth="1"/>
    <col min="3845" max="3846" width="12.85546875" style="719" bestFit="1" customWidth="1"/>
    <col min="3847" max="3850" width="13" style="719" bestFit="1" customWidth="1"/>
    <col min="3851" max="3854" width="12.85546875" style="719" bestFit="1" customWidth="1"/>
    <col min="3855" max="3855" width="16.5703125" style="719" customWidth="1"/>
    <col min="3856" max="4096" width="13" style="719"/>
    <col min="4097" max="4097" width="21.140625" style="719" bestFit="1" customWidth="1"/>
    <col min="4098" max="4098" width="30.28515625" style="719" bestFit="1" customWidth="1"/>
    <col min="4099" max="4100" width="13" style="719" bestFit="1" customWidth="1"/>
    <col min="4101" max="4102" width="12.85546875" style="719" bestFit="1" customWidth="1"/>
    <col min="4103" max="4106" width="13" style="719" bestFit="1" customWidth="1"/>
    <col min="4107" max="4110" width="12.85546875" style="719" bestFit="1" customWidth="1"/>
    <col min="4111" max="4111" width="16.5703125" style="719" customWidth="1"/>
    <col min="4112" max="4352" width="13" style="719"/>
    <col min="4353" max="4353" width="21.140625" style="719" bestFit="1" customWidth="1"/>
    <col min="4354" max="4354" width="30.28515625" style="719" bestFit="1" customWidth="1"/>
    <col min="4355" max="4356" width="13" style="719" bestFit="1" customWidth="1"/>
    <col min="4357" max="4358" width="12.85546875" style="719" bestFit="1" customWidth="1"/>
    <col min="4359" max="4362" width="13" style="719" bestFit="1" customWidth="1"/>
    <col min="4363" max="4366" width="12.85546875" style="719" bestFit="1" customWidth="1"/>
    <col min="4367" max="4367" width="16.5703125" style="719" customWidth="1"/>
    <col min="4368" max="4608" width="13" style="719"/>
    <col min="4609" max="4609" width="21.140625" style="719" bestFit="1" customWidth="1"/>
    <col min="4610" max="4610" width="30.28515625" style="719" bestFit="1" customWidth="1"/>
    <col min="4611" max="4612" width="13" style="719" bestFit="1" customWidth="1"/>
    <col min="4613" max="4614" width="12.85546875" style="719" bestFit="1" customWidth="1"/>
    <col min="4615" max="4618" width="13" style="719" bestFit="1" customWidth="1"/>
    <col min="4619" max="4622" width="12.85546875" style="719" bestFit="1" customWidth="1"/>
    <col min="4623" max="4623" width="16.5703125" style="719" customWidth="1"/>
    <col min="4624" max="4864" width="13" style="719"/>
    <col min="4865" max="4865" width="21.140625" style="719" bestFit="1" customWidth="1"/>
    <col min="4866" max="4866" width="30.28515625" style="719" bestFit="1" customWidth="1"/>
    <col min="4867" max="4868" width="13" style="719" bestFit="1" customWidth="1"/>
    <col min="4869" max="4870" width="12.85546875" style="719" bestFit="1" customWidth="1"/>
    <col min="4871" max="4874" width="13" style="719" bestFit="1" customWidth="1"/>
    <col min="4875" max="4878" width="12.85546875" style="719" bestFit="1" customWidth="1"/>
    <col min="4879" max="4879" width="16.5703125" style="719" customWidth="1"/>
    <col min="4880" max="5120" width="13" style="719"/>
    <col min="5121" max="5121" width="21.140625" style="719" bestFit="1" customWidth="1"/>
    <col min="5122" max="5122" width="30.28515625" style="719" bestFit="1" customWidth="1"/>
    <col min="5123" max="5124" width="13" style="719" bestFit="1" customWidth="1"/>
    <col min="5125" max="5126" width="12.85546875" style="719" bestFit="1" customWidth="1"/>
    <col min="5127" max="5130" width="13" style="719" bestFit="1" customWidth="1"/>
    <col min="5131" max="5134" width="12.85546875" style="719" bestFit="1" customWidth="1"/>
    <col min="5135" max="5135" width="16.5703125" style="719" customWidth="1"/>
    <col min="5136" max="5376" width="13" style="719"/>
    <col min="5377" max="5377" width="21.140625" style="719" bestFit="1" customWidth="1"/>
    <col min="5378" max="5378" width="30.28515625" style="719" bestFit="1" customWidth="1"/>
    <col min="5379" max="5380" width="13" style="719" bestFit="1" customWidth="1"/>
    <col min="5381" max="5382" width="12.85546875" style="719" bestFit="1" customWidth="1"/>
    <col min="5383" max="5386" width="13" style="719" bestFit="1" customWidth="1"/>
    <col min="5387" max="5390" width="12.85546875" style="719" bestFit="1" customWidth="1"/>
    <col min="5391" max="5391" width="16.5703125" style="719" customWidth="1"/>
    <col min="5392" max="5632" width="13" style="719"/>
    <col min="5633" max="5633" width="21.140625" style="719" bestFit="1" customWidth="1"/>
    <col min="5634" max="5634" width="30.28515625" style="719" bestFit="1" customWidth="1"/>
    <col min="5635" max="5636" width="13" style="719" bestFit="1" customWidth="1"/>
    <col min="5637" max="5638" width="12.85546875" style="719" bestFit="1" customWidth="1"/>
    <col min="5639" max="5642" width="13" style="719" bestFit="1" customWidth="1"/>
    <col min="5643" max="5646" width="12.85546875" style="719" bestFit="1" customWidth="1"/>
    <col min="5647" max="5647" width="16.5703125" style="719" customWidth="1"/>
    <col min="5648" max="5888" width="13" style="719"/>
    <col min="5889" max="5889" width="21.140625" style="719" bestFit="1" customWidth="1"/>
    <col min="5890" max="5890" width="30.28515625" style="719" bestFit="1" customWidth="1"/>
    <col min="5891" max="5892" width="13" style="719" bestFit="1" customWidth="1"/>
    <col min="5893" max="5894" width="12.85546875" style="719" bestFit="1" customWidth="1"/>
    <col min="5895" max="5898" width="13" style="719" bestFit="1" customWidth="1"/>
    <col min="5899" max="5902" width="12.85546875" style="719" bestFit="1" customWidth="1"/>
    <col min="5903" max="5903" width="16.5703125" style="719" customWidth="1"/>
    <col min="5904" max="6144" width="13" style="719"/>
    <col min="6145" max="6145" width="21.140625" style="719" bestFit="1" customWidth="1"/>
    <col min="6146" max="6146" width="30.28515625" style="719" bestFit="1" customWidth="1"/>
    <col min="6147" max="6148" width="13" style="719" bestFit="1" customWidth="1"/>
    <col min="6149" max="6150" width="12.85546875" style="719" bestFit="1" customWidth="1"/>
    <col min="6151" max="6154" width="13" style="719" bestFit="1" customWidth="1"/>
    <col min="6155" max="6158" width="12.85546875" style="719" bestFit="1" customWidth="1"/>
    <col min="6159" max="6159" width="16.5703125" style="719" customWidth="1"/>
    <col min="6160" max="6400" width="13" style="719"/>
    <col min="6401" max="6401" width="21.140625" style="719" bestFit="1" customWidth="1"/>
    <col min="6402" max="6402" width="30.28515625" style="719" bestFit="1" customWidth="1"/>
    <col min="6403" max="6404" width="13" style="719" bestFit="1" customWidth="1"/>
    <col min="6405" max="6406" width="12.85546875" style="719" bestFit="1" customWidth="1"/>
    <col min="6407" max="6410" width="13" style="719" bestFit="1" customWidth="1"/>
    <col min="6411" max="6414" width="12.85546875" style="719" bestFit="1" customWidth="1"/>
    <col min="6415" max="6415" width="16.5703125" style="719" customWidth="1"/>
    <col min="6416" max="6656" width="13" style="719"/>
    <col min="6657" max="6657" width="21.140625" style="719" bestFit="1" customWidth="1"/>
    <col min="6658" max="6658" width="30.28515625" style="719" bestFit="1" customWidth="1"/>
    <col min="6659" max="6660" width="13" style="719" bestFit="1" customWidth="1"/>
    <col min="6661" max="6662" width="12.85546875" style="719" bestFit="1" customWidth="1"/>
    <col min="6663" max="6666" width="13" style="719" bestFit="1" customWidth="1"/>
    <col min="6667" max="6670" width="12.85546875" style="719" bestFit="1" customWidth="1"/>
    <col min="6671" max="6671" width="16.5703125" style="719" customWidth="1"/>
    <col min="6672" max="6912" width="13" style="719"/>
    <col min="6913" max="6913" width="21.140625" style="719" bestFit="1" customWidth="1"/>
    <col min="6914" max="6914" width="30.28515625" style="719" bestFit="1" customWidth="1"/>
    <col min="6915" max="6916" width="13" style="719" bestFit="1" customWidth="1"/>
    <col min="6917" max="6918" width="12.85546875" style="719" bestFit="1" customWidth="1"/>
    <col min="6919" max="6922" width="13" style="719" bestFit="1" customWidth="1"/>
    <col min="6923" max="6926" width="12.85546875" style="719" bestFit="1" customWidth="1"/>
    <col min="6927" max="6927" width="16.5703125" style="719" customWidth="1"/>
    <col min="6928" max="7168" width="13" style="719"/>
    <col min="7169" max="7169" width="21.140625" style="719" bestFit="1" customWidth="1"/>
    <col min="7170" max="7170" width="30.28515625" style="719" bestFit="1" customWidth="1"/>
    <col min="7171" max="7172" width="13" style="719" bestFit="1" customWidth="1"/>
    <col min="7173" max="7174" width="12.85546875" style="719" bestFit="1" customWidth="1"/>
    <col min="7175" max="7178" width="13" style="719" bestFit="1" customWidth="1"/>
    <col min="7179" max="7182" width="12.85546875" style="719" bestFit="1" customWidth="1"/>
    <col min="7183" max="7183" width="16.5703125" style="719" customWidth="1"/>
    <col min="7184" max="7424" width="13" style="719"/>
    <col min="7425" max="7425" width="21.140625" style="719" bestFit="1" customWidth="1"/>
    <col min="7426" max="7426" width="30.28515625" style="719" bestFit="1" customWidth="1"/>
    <col min="7427" max="7428" width="13" style="719" bestFit="1" customWidth="1"/>
    <col min="7429" max="7430" width="12.85546875" style="719" bestFit="1" customWidth="1"/>
    <col min="7431" max="7434" width="13" style="719" bestFit="1" customWidth="1"/>
    <col min="7435" max="7438" width="12.85546875" style="719" bestFit="1" customWidth="1"/>
    <col min="7439" max="7439" width="16.5703125" style="719" customWidth="1"/>
    <col min="7440" max="7680" width="13" style="719"/>
    <col min="7681" max="7681" width="21.140625" style="719" bestFit="1" customWidth="1"/>
    <col min="7682" max="7682" width="30.28515625" style="719" bestFit="1" customWidth="1"/>
    <col min="7683" max="7684" width="13" style="719" bestFit="1" customWidth="1"/>
    <col min="7685" max="7686" width="12.85546875" style="719" bestFit="1" customWidth="1"/>
    <col min="7687" max="7690" width="13" style="719" bestFit="1" customWidth="1"/>
    <col min="7691" max="7694" width="12.85546875" style="719" bestFit="1" customWidth="1"/>
    <col min="7695" max="7695" width="16.5703125" style="719" customWidth="1"/>
    <col min="7696" max="7936" width="13" style="719"/>
    <col min="7937" max="7937" width="21.140625" style="719" bestFit="1" customWidth="1"/>
    <col min="7938" max="7938" width="30.28515625" style="719" bestFit="1" customWidth="1"/>
    <col min="7939" max="7940" width="13" style="719" bestFit="1" customWidth="1"/>
    <col min="7941" max="7942" width="12.85546875" style="719" bestFit="1" customWidth="1"/>
    <col min="7943" max="7946" width="13" style="719" bestFit="1" customWidth="1"/>
    <col min="7947" max="7950" width="12.85546875" style="719" bestFit="1" customWidth="1"/>
    <col min="7951" max="7951" width="16.5703125" style="719" customWidth="1"/>
    <col min="7952" max="8192" width="13" style="719"/>
    <col min="8193" max="8193" width="21.140625" style="719" bestFit="1" customWidth="1"/>
    <col min="8194" max="8194" width="30.28515625" style="719" bestFit="1" customWidth="1"/>
    <col min="8195" max="8196" width="13" style="719" bestFit="1" customWidth="1"/>
    <col min="8197" max="8198" width="12.85546875" style="719" bestFit="1" customWidth="1"/>
    <col min="8199" max="8202" width="13" style="719" bestFit="1" customWidth="1"/>
    <col min="8203" max="8206" width="12.85546875" style="719" bestFit="1" customWidth="1"/>
    <col min="8207" max="8207" width="16.5703125" style="719" customWidth="1"/>
    <col min="8208" max="8448" width="13" style="719"/>
    <col min="8449" max="8449" width="21.140625" style="719" bestFit="1" customWidth="1"/>
    <col min="8450" max="8450" width="30.28515625" style="719" bestFit="1" customWidth="1"/>
    <col min="8451" max="8452" width="13" style="719" bestFit="1" customWidth="1"/>
    <col min="8453" max="8454" width="12.85546875" style="719" bestFit="1" customWidth="1"/>
    <col min="8455" max="8458" width="13" style="719" bestFit="1" customWidth="1"/>
    <col min="8459" max="8462" width="12.85546875" style="719" bestFit="1" customWidth="1"/>
    <col min="8463" max="8463" width="16.5703125" style="719" customWidth="1"/>
    <col min="8464" max="8704" width="13" style="719"/>
    <col min="8705" max="8705" width="21.140625" style="719" bestFit="1" customWidth="1"/>
    <col min="8706" max="8706" width="30.28515625" style="719" bestFit="1" customWidth="1"/>
    <col min="8707" max="8708" width="13" style="719" bestFit="1" customWidth="1"/>
    <col min="8709" max="8710" width="12.85546875" style="719" bestFit="1" customWidth="1"/>
    <col min="8711" max="8714" width="13" style="719" bestFit="1" customWidth="1"/>
    <col min="8715" max="8718" width="12.85546875" style="719" bestFit="1" customWidth="1"/>
    <col min="8719" max="8719" width="16.5703125" style="719" customWidth="1"/>
    <col min="8720" max="8960" width="13" style="719"/>
    <col min="8961" max="8961" width="21.140625" style="719" bestFit="1" customWidth="1"/>
    <col min="8962" max="8962" width="30.28515625" style="719" bestFit="1" customWidth="1"/>
    <col min="8963" max="8964" width="13" style="719" bestFit="1" customWidth="1"/>
    <col min="8965" max="8966" width="12.85546875" style="719" bestFit="1" customWidth="1"/>
    <col min="8967" max="8970" width="13" style="719" bestFit="1" customWidth="1"/>
    <col min="8971" max="8974" width="12.85546875" style="719" bestFit="1" customWidth="1"/>
    <col min="8975" max="8975" width="16.5703125" style="719" customWidth="1"/>
    <col min="8976" max="9216" width="13" style="719"/>
    <col min="9217" max="9217" width="21.140625" style="719" bestFit="1" customWidth="1"/>
    <col min="9218" max="9218" width="30.28515625" style="719" bestFit="1" customWidth="1"/>
    <col min="9219" max="9220" width="13" style="719" bestFit="1" customWidth="1"/>
    <col min="9221" max="9222" width="12.85546875" style="719" bestFit="1" customWidth="1"/>
    <col min="9223" max="9226" width="13" style="719" bestFit="1" customWidth="1"/>
    <col min="9227" max="9230" width="12.85546875" style="719" bestFit="1" customWidth="1"/>
    <col min="9231" max="9231" width="16.5703125" style="719" customWidth="1"/>
    <col min="9232" max="9472" width="13" style="719"/>
    <col min="9473" max="9473" width="21.140625" style="719" bestFit="1" customWidth="1"/>
    <col min="9474" max="9474" width="30.28515625" style="719" bestFit="1" customWidth="1"/>
    <col min="9475" max="9476" width="13" style="719" bestFit="1" customWidth="1"/>
    <col min="9477" max="9478" width="12.85546875" style="719" bestFit="1" customWidth="1"/>
    <col min="9479" max="9482" width="13" style="719" bestFit="1" customWidth="1"/>
    <col min="9483" max="9486" width="12.85546875" style="719" bestFit="1" customWidth="1"/>
    <col min="9487" max="9487" width="16.5703125" style="719" customWidth="1"/>
    <col min="9488" max="9728" width="13" style="719"/>
    <col min="9729" max="9729" width="21.140625" style="719" bestFit="1" customWidth="1"/>
    <col min="9730" max="9730" width="30.28515625" style="719" bestFit="1" customWidth="1"/>
    <col min="9731" max="9732" width="13" style="719" bestFit="1" customWidth="1"/>
    <col min="9733" max="9734" width="12.85546875" style="719" bestFit="1" customWidth="1"/>
    <col min="9735" max="9738" width="13" style="719" bestFit="1" customWidth="1"/>
    <col min="9739" max="9742" width="12.85546875" style="719" bestFit="1" customWidth="1"/>
    <col min="9743" max="9743" width="16.5703125" style="719" customWidth="1"/>
    <col min="9744" max="9984" width="13" style="719"/>
    <col min="9985" max="9985" width="21.140625" style="719" bestFit="1" customWidth="1"/>
    <col min="9986" max="9986" width="30.28515625" style="719" bestFit="1" customWidth="1"/>
    <col min="9987" max="9988" width="13" style="719" bestFit="1" customWidth="1"/>
    <col min="9989" max="9990" width="12.85546875" style="719" bestFit="1" customWidth="1"/>
    <col min="9991" max="9994" width="13" style="719" bestFit="1" customWidth="1"/>
    <col min="9995" max="9998" width="12.85546875" style="719" bestFit="1" customWidth="1"/>
    <col min="9999" max="9999" width="16.5703125" style="719" customWidth="1"/>
    <col min="10000" max="10240" width="13" style="719"/>
    <col min="10241" max="10241" width="21.140625" style="719" bestFit="1" customWidth="1"/>
    <col min="10242" max="10242" width="30.28515625" style="719" bestFit="1" customWidth="1"/>
    <col min="10243" max="10244" width="13" style="719" bestFit="1" customWidth="1"/>
    <col min="10245" max="10246" width="12.85546875" style="719" bestFit="1" customWidth="1"/>
    <col min="10247" max="10250" width="13" style="719" bestFit="1" customWidth="1"/>
    <col min="10251" max="10254" width="12.85546875" style="719" bestFit="1" customWidth="1"/>
    <col min="10255" max="10255" width="16.5703125" style="719" customWidth="1"/>
    <col min="10256" max="10496" width="13" style="719"/>
    <col min="10497" max="10497" width="21.140625" style="719" bestFit="1" customWidth="1"/>
    <col min="10498" max="10498" width="30.28515625" style="719" bestFit="1" customWidth="1"/>
    <col min="10499" max="10500" width="13" style="719" bestFit="1" customWidth="1"/>
    <col min="10501" max="10502" width="12.85546875" style="719" bestFit="1" customWidth="1"/>
    <col min="10503" max="10506" width="13" style="719" bestFit="1" customWidth="1"/>
    <col min="10507" max="10510" width="12.85546875" style="719" bestFit="1" customWidth="1"/>
    <col min="10511" max="10511" width="16.5703125" style="719" customWidth="1"/>
    <col min="10512" max="10752" width="13" style="719"/>
    <col min="10753" max="10753" width="21.140625" style="719" bestFit="1" customWidth="1"/>
    <col min="10754" max="10754" width="30.28515625" style="719" bestFit="1" customWidth="1"/>
    <col min="10755" max="10756" width="13" style="719" bestFit="1" customWidth="1"/>
    <col min="10757" max="10758" width="12.85546875" style="719" bestFit="1" customWidth="1"/>
    <col min="10759" max="10762" width="13" style="719" bestFit="1" customWidth="1"/>
    <col min="10763" max="10766" width="12.85546875" style="719" bestFit="1" customWidth="1"/>
    <col min="10767" max="10767" width="16.5703125" style="719" customWidth="1"/>
    <col min="10768" max="11008" width="13" style="719"/>
    <col min="11009" max="11009" width="21.140625" style="719" bestFit="1" customWidth="1"/>
    <col min="11010" max="11010" width="30.28515625" style="719" bestFit="1" customWidth="1"/>
    <col min="11011" max="11012" width="13" style="719" bestFit="1" customWidth="1"/>
    <col min="11013" max="11014" width="12.85546875" style="719" bestFit="1" customWidth="1"/>
    <col min="11015" max="11018" width="13" style="719" bestFit="1" customWidth="1"/>
    <col min="11019" max="11022" width="12.85546875" style="719" bestFit="1" customWidth="1"/>
    <col min="11023" max="11023" width="16.5703125" style="719" customWidth="1"/>
    <col min="11024" max="11264" width="13" style="719"/>
    <col min="11265" max="11265" width="21.140625" style="719" bestFit="1" customWidth="1"/>
    <col min="11266" max="11266" width="30.28515625" style="719" bestFit="1" customWidth="1"/>
    <col min="11267" max="11268" width="13" style="719" bestFit="1" customWidth="1"/>
    <col min="11269" max="11270" width="12.85546875" style="719" bestFit="1" customWidth="1"/>
    <col min="11271" max="11274" width="13" style="719" bestFit="1" customWidth="1"/>
    <col min="11275" max="11278" width="12.85546875" style="719" bestFit="1" customWidth="1"/>
    <col min="11279" max="11279" width="16.5703125" style="719" customWidth="1"/>
    <col min="11280" max="11520" width="13" style="719"/>
    <col min="11521" max="11521" width="21.140625" style="719" bestFit="1" customWidth="1"/>
    <col min="11522" max="11522" width="30.28515625" style="719" bestFit="1" customWidth="1"/>
    <col min="11523" max="11524" width="13" style="719" bestFit="1" customWidth="1"/>
    <col min="11525" max="11526" width="12.85546875" style="719" bestFit="1" customWidth="1"/>
    <col min="11527" max="11530" width="13" style="719" bestFit="1" customWidth="1"/>
    <col min="11531" max="11534" width="12.85546875" style="719" bestFit="1" customWidth="1"/>
    <col min="11535" max="11535" width="16.5703125" style="719" customWidth="1"/>
    <col min="11536" max="11776" width="13" style="719"/>
    <col min="11777" max="11777" width="21.140625" style="719" bestFit="1" customWidth="1"/>
    <col min="11778" max="11778" width="30.28515625" style="719" bestFit="1" customWidth="1"/>
    <col min="11779" max="11780" width="13" style="719" bestFit="1" customWidth="1"/>
    <col min="11781" max="11782" width="12.85546875" style="719" bestFit="1" customWidth="1"/>
    <col min="11783" max="11786" width="13" style="719" bestFit="1" customWidth="1"/>
    <col min="11787" max="11790" width="12.85546875" style="719" bestFit="1" customWidth="1"/>
    <col min="11791" max="11791" width="16.5703125" style="719" customWidth="1"/>
    <col min="11792" max="12032" width="13" style="719"/>
    <col min="12033" max="12033" width="21.140625" style="719" bestFit="1" customWidth="1"/>
    <col min="12034" max="12034" width="30.28515625" style="719" bestFit="1" customWidth="1"/>
    <col min="12035" max="12036" width="13" style="719" bestFit="1" customWidth="1"/>
    <col min="12037" max="12038" width="12.85546875" style="719" bestFit="1" customWidth="1"/>
    <col min="12039" max="12042" width="13" style="719" bestFit="1" customWidth="1"/>
    <col min="12043" max="12046" width="12.85546875" style="719" bestFit="1" customWidth="1"/>
    <col min="12047" max="12047" width="16.5703125" style="719" customWidth="1"/>
    <col min="12048" max="12288" width="13" style="719"/>
    <col min="12289" max="12289" width="21.140625" style="719" bestFit="1" customWidth="1"/>
    <col min="12290" max="12290" width="30.28515625" style="719" bestFit="1" customWidth="1"/>
    <col min="12291" max="12292" width="13" style="719" bestFit="1" customWidth="1"/>
    <col min="12293" max="12294" width="12.85546875" style="719" bestFit="1" customWidth="1"/>
    <col min="12295" max="12298" width="13" style="719" bestFit="1" customWidth="1"/>
    <col min="12299" max="12302" width="12.85546875" style="719" bestFit="1" customWidth="1"/>
    <col min="12303" max="12303" width="16.5703125" style="719" customWidth="1"/>
    <col min="12304" max="12544" width="13" style="719"/>
    <col min="12545" max="12545" width="21.140625" style="719" bestFit="1" customWidth="1"/>
    <col min="12546" max="12546" width="30.28515625" style="719" bestFit="1" customWidth="1"/>
    <col min="12547" max="12548" width="13" style="719" bestFit="1" customWidth="1"/>
    <col min="12549" max="12550" width="12.85546875" style="719" bestFit="1" customWidth="1"/>
    <col min="12551" max="12554" width="13" style="719" bestFit="1" customWidth="1"/>
    <col min="12555" max="12558" width="12.85546875" style="719" bestFit="1" customWidth="1"/>
    <col min="12559" max="12559" width="16.5703125" style="719" customWidth="1"/>
    <col min="12560" max="12800" width="13" style="719"/>
    <col min="12801" max="12801" width="21.140625" style="719" bestFit="1" customWidth="1"/>
    <col min="12802" max="12802" width="30.28515625" style="719" bestFit="1" customWidth="1"/>
    <col min="12803" max="12804" width="13" style="719" bestFit="1" customWidth="1"/>
    <col min="12805" max="12806" width="12.85546875" style="719" bestFit="1" customWidth="1"/>
    <col min="12807" max="12810" width="13" style="719" bestFit="1" customWidth="1"/>
    <col min="12811" max="12814" width="12.85546875" style="719" bestFit="1" customWidth="1"/>
    <col min="12815" max="12815" width="16.5703125" style="719" customWidth="1"/>
    <col min="12816" max="13056" width="13" style="719"/>
    <col min="13057" max="13057" width="21.140625" style="719" bestFit="1" customWidth="1"/>
    <col min="13058" max="13058" width="30.28515625" style="719" bestFit="1" customWidth="1"/>
    <col min="13059" max="13060" width="13" style="719" bestFit="1" customWidth="1"/>
    <col min="13061" max="13062" width="12.85546875" style="719" bestFit="1" customWidth="1"/>
    <col min="13063" max="13066" width="13" style="719" bestFit="1" customWidth="1"/>
    <col min="13067" max="13070" width="12.85546875" style="719" bestFit="1" customWidth="1"/>
    <col min="13071" max="13071" width="16.5703125" style="719" customWidth="1"/>
    <col min="13072" max="13312" width="13" style="719"/>
    <col min="13313" max="13313" width="21.140625" style="719" bestFit="1" customWidth="1"/>
    <col min="13314" max="13314" width="30.28515625" style="719" bestFit="1" customWidth="1"/>
    <col min="13315" max="13316" width="13" style="719" bestFit="1" customWidth="1"/>
    <col min="13317" max="13318" width="12.85546875" style="719" bestFit="1" customWidth="1"/>
    <col min="13319" max="13322" width="13" style="719" bestFit="1" customWidth="1"/>
    <col min="13323" max="13326" width="12.85546875" style="719" bestFit="1" customWidth="1"/>
    <col min="13327" max="13327" width="16.5703125" style="719" customWidth="1"/>
    <col min="13328" max="13568" width="13" style="719"/>
    <col min="13569" max="13569" width="21.140625" style="719" bestFit="1" customWidth="1"/>
    <col min="13570" max="13570" width="30.28515625" style="719" bestFit="1" customWidth="1"/>
    <col min="13571" max="13572" width="13" style="719" bestFit="1" customWidth="1"/>
    <col min="13573" max="13574" width="12.85546875" style="719" bestFit="1" customWidth="1"/>
    <col min="13575" max="13578" width="13" style="719" bestFit="1" customWidth="1"/>
    <col min="13579" max="13582" width="12.85546875" style="719" bestFit="1" customWidth="1"/>
    <col min="13583" max="13583" width="16.5703125" style="719" customWidth="1"/>
    <col min="13584" max="13824" width="13" style="719"/>
    <col min="13825" max="13825" width="21.140625" style="719" bestFit="1" customWidth="1"/>
    <col min="13826" max="13826" width="30.28515625" style="719" bestFit="1" customWidth="1"/>
    <col min="13827" max="13828" width="13" style="719" bestFit="1" customWidth="1"/>
    <col min="13829" max="13830" width="12.85546875" style="719" bestFit="1" customWidth="1"/>
    <col min="13831" max="13834" width="13" style="719" bestFit="1" customWidth="1"/>
    <col min="13835" max="13838" width="12.85546875" style="719" bestFit="1" customWidth="1"/>
    <col min="13839" max="13839" width="16.5703125" style="719" customWidth="1"/>
    <col min="13840" max="14080" width="13" style="719"/>
    <col min="14081" max="14081" width="21.140625" style="719" bestFit="1" customWidth="1"/>
    <col min="14082" max="14082" width="30.28515625" style="719" bestFit="1" customWidth="1"/>
    <col min="14083" max="14084" width="13" style="719" bestFit="1" customWidth="1"/>
    <col min="14085" max="14086" width="12.85546875" style="719" bestFit="1" customWidth="1"/>
    <col min="14087" max="14090" width="13" style="719" bestFit="1" customWidth="1"/>
    <col min="14091" max="14094" width="12.85546875" style="719" bestFit="1" customWidth="1"/>
    <col min="14095" max="14095" width="16.5703125" style="719" customWidth="1"/>
    <col min="14096" max="14336" width="13" style="719"/>
    <col min="14337" max="14337" width="21.140625" style="719" bestFit="1" customWidth="1"/>
    <col min="14338" max="14338" width="30.28515625" style="719" bestFit="1" customWidth="1"/>
    <col min="14339" max="14340" width="13" style="719" bestFit="1" customWidth="1"/>
    <col min="14341" max="14342" width="12.85546875" style="719" bestFit="1" customWidth="1"/>
    <col min="14343" max="14346" width="13" style="719" bestFit="1" customWidth="1"/>
    <col min="14347" max="14350" width="12.85546875" style="719" bestFit="1" customWidth="1"/>
    <col min="14351" max="14351" width="16.5703125" style="719" customWidth="1"/>
    <col min="14352" max="14592" width="13" style="719"/>
    <col min="14593" max="14593" width="21.140625" style="719" bestFit="1" customWidth="1"/>
    <col min="14594" max="14594" width="30.28515625" style="719" bestFit="1" customWidth="1"/>
    <col min="14595" max="14596" width="13" style="719" bestFit="1" customWidth="1"/>
    <col min="14597" max="14598" width="12.85546875" style="719" bestFit="1" customWidth="1"/>
    <col min="14599" max="14602" width="13" style="719" bestFit="1" customWidth="1"/>
    <col min="14603" max="14606" width="12.85546875" style="719" bestFit="1" customWidth="1"/>
    <col min="14607" max="14607" width="16.5703125" style="719" customWidth="1"/>
    <col min="14608" max="14848" width="13" style="719"/>
    <col min="14849" max="14849" width="21.140625" style="719" bestFit="1" customWidth="1"/>
    <col min="14850" max="14850" width="30.28515625" style="719" bestFit="1" customWidth="1"/>
    <col min="14851" max="14852" width="13" style="719" bestFit="1" customWidth="1"/>
    <col min="14853" max="14854" width="12.85546875" style="719" bestFit="1" customWidth="1"/>
    <col min="14855" max="14858" width="13" style="719" bestFit="1" customWidth="1"/>
    <col min="14859" max="14862" width="12.85546875" style="719" bestFit="1" customWidth="1"/>
    <col min="14863" max="14863" width="16.5703125" style="719" customWidth="1"/>
    <col min="14864" max="15104" width="13" style="719"/>
    <col min="15105" max="15105" width="21.140625" style="719" bestFit="1" customWidth="1"/>
    <col min="15106" max="15106" width="30.28515625" style="719" bestFit="1" customWidth="1"/>
    <col min="15107" max="15108" width="13" style="719" bestFit="1" customWidth="1"/>
    <col min="15109" max="15110" width="12.85546875" style="719" bestFit="1" customWidth="1"/>
    <col min="15111" max="15114" width="13" style="719" bestFit="1" customWidth="1"/>
    <col min="15115" max="15118" width="12.85546875" style="719" bestFit="1" customWidth="1"/>
    <col min="15119" max="15119" width="16.5703125" style="719" customWidth="1"/>
    <col min="15120" max="15360" width="13" style="719"/>
    <col min="15361" max="15361" width="21.140625" style="719" bestFit="1" customWidth="1"/>
    <col min="15362" max="15362" width="30.28515625" style="719" bestFit="1" customWidth="1"/>
    <col min="15363" max="15364" width="13" style="719" bestFit="1" customWidth="1"/>
    <col min="15365" max="15366" width="12.85546875" style="719" bestFit="1" customWidth="1"/>
    <col min="15367" max="15370" width="13" style="719" bestFit="1" customWidth="1"/>
    <col min="15371" max="15374" width="12.85546875" style="719" bestFit="1" customWidth="1"/>
    <col min="15375" max="15375" width="16.5703125" style="719" customWidth="1"/>
    <col min="15376" max="15616" width="13" style="719"/>
    <col min="15617" max="15617" width="21.140625" style="719" bestFit="1" customWidth="1"/>
    <col min="15618" max="15618" width="30.28515625" style="719" bestFit="1" customWidth="1"/>
    <col min="15619" max="15620" width="13" style="719" bestFit="1" customWidth="1"/>
    <col min="15621" max="15622" width="12.85546875" style="719" bestFit="1" customWidth="1"/>
    <col min="15623" max="15626" width="13" style="719" bestFit="1" customWidth="1"/>
    <col min="15627" max="15630" width="12.85546875" style="719" bestFit="1" customWidth="1"/>
    <col min="15631" max="15631" width="16.5703125" style="719" customWidth="1"/>
    <col min="15632" max="15872" width="13" style="719"/>
    <col min="15873" max="15873" width="21.140625" style="719" bestFit="1" customWidth="1"/>
    <col min="15874" max="15874" width="30.28515625" style="719" bestFit="1" customWidth="1"/>
    <col min="15875" max="15876" width="13" style="719" bestFit="1" customWidth="1"/>
    <col min="15877" max="15878" width="12.85546875" style="719" bestFit="1" customWidth="1"/>
    <col min="15879" max="15882" width="13" style="719" bestFit="1" customWidth="1"/>
    <col min="15883" max="15886" width="12.85546875" style="719" bestFit="1" customWidth="1"/>
    <col min="15887" max="15887" width="16.5703125" style="719" customWidth="1"/>
    <col min="15888" max="16128" width="13" style="719"/>
    <col min="16129" max="16129" width="21.140625" style="719" bestFit="1" customWidth="1"/>
    <col min="16130" max="16130" width="30.28515625" style="719" bestFit="1" customWidth="1"/>
    <col min="16131" max="16132" width="13" style="719" bestFit="1" customWidth="1"/>
    <col min="16133" max="16134" width="12.85546875" style="719" bestFit="1" customWidth="1"/>
    <col min="16135" max="16138" width="13" style="719" bestFit="1" customWidth="1"/>
    <col min="16139" max="16142" width="12.85546875" style="719" bestFit="1" customWidth="1"/>
    <col min="16143" max="16143" width="16.5703125" style="719" customWidth="1"/>
    <col min="16144" max="16384" width="13" style="719"/>
  </cols>
  <sheetData>
    <row r="1" spans="1:16" ht="24.95" customHeight="1" thickBot="1">
      <c r="A1" s="1036" t="s">
        <v>139</v>
      </c>
      <c r="B1" s="1037"/>
      <c r="C1" s="1037"/>
      <c r="D1" s="1037"/>
      <c r="E1" s="1037"/>
      <c r="F1" s="1037"/>
      <c r="G1" s="1037"/>
      <c r="H1" s="1037"/>
      <c r="I1" s="1037"/>
      <c r="J1" s="1037"/>
      <c r="K1" s="1037"/>
      <c r="L1" s="1037"/>
      <c r="M1" s="1037"/>
      <c r="N1" s="1037"/>
      <c r="O1" s="1038"/>
    </row>
    <row r="2" spans="1:16">
      <c r="A2" s="1046" t="s">
        <v>50</v>
      </c>
      <c r="B2" s="1048" t="s">
        <v>87</v>
      </c>
      <c r="C2" s="720" t="s">
        <v>94</v>
      </c>
      <c r="D2" s="720" t="s">
        <v>95</v>
      </c>
      <c r="E2" s="720" t="s">
        <v>96</v>
      </c>
      <c r="F2" s="720" t="s">
        <v>97</v>
      </c>
      <c r="G2" s="720" t="s">
        <v>98</v>
      </c>
      <c r="H2" s="720" t="s">
        <v>99</v>
      </c>
      <c r="I2" s="720" t="s">
        <v>140</v>
      </c>
      <c r="J2" s="720" t="s">
        <v>141</v>
      </c>
      <c r="K2" s="720" t="s">
        <v>142</v>
      </c>
      <c r="L2" s="720" t="s">
        <v>143</v>
      </c>
      <c r="M2" s="720" t="s">
        <v>144</v>
      </c>
      <c r="N2" s="720" t="s">
        <v>145</v>
      </c>
      <c r="O2" s="721" t="s">
        <v>16</v>
      </c>
    </row>
    <row r="3" spans="1:16" ht="13.5" thickBot="1">
      <c r="A3" s="1047"/>
      <c r="B3" s="1049"/>
      <c r="C3" s="722" t="s">
        <v>100</v>
      </c>
      <c r="D3" s="722" t="s">
        <v>100</v>
      </c>
      <c r="E3" s="722" t="s">
        <v>100</v>
      </c>
      <c r="F3" s="722" t="s">
        <v>100</v>
      </c>
      <c r="G3" s="722" t="s">
        <v>100</v>
      </c>
      <c r="H3" s="722" t="s">
        <v>100</v>
      </c>
      <c r="I3" s="722" t="s">
        <v>100</v>
      </c>
      <c r="J3" s="722" t="s">
        <v>100</v>
      </c>
      <c r="K3" s="722" t="s">
        <v>100</v>
      </c>
      <c r="L3" s="722" t="s">
        <v>100</v>
      </c>
      <c r="M3" s="722" t="s">
        <v>100</v>
      </c>
      <c r="N3" s="722" t="s">
        <v>100</v>
      </c>
      <c r="O3" s="723" t="s">
        <v>100</v>
      </c>
    </row>
    <row r="4" spans="1:16" ht="13.5" thickBot="1">
      <c r="A4" s="1065" t="s">
        <v>79</v>
      </c>
      <c r="B4" s="794" t="s">
        <v>54</v>
      </c>
      <c r="C4" s="795">
        <v>131.33937500000002</v>
      </c>
      <c r="D4" s="795">
        <v>123.30374999999999</v>
      </c>
      <c r="E4" s="795">
        <v>124.76625000000001</v>
      </c>
      <c r="F4" s="795">
        <v>116.47750000000001</v>
      </c>
      <c r="G4" s="796"/>
      <c r="H4" s="796"/>
      <c r="I4" s="796"/>
      <c r="J4" s="796"/>
      <c r="K4" s="796"/>
      <c r="L4" s="796"/>
      <c r="M4" s="796"/>
      <c r="N4" s="796"/>
      <c r="O4" s="797">
        <v>123.97</v>
      </c>
      <c r="P4" s="798"/>
    </row>
    <row r="5" spans="1:16" ht="13.5" thickBot="1">
      <c r="A5" s="1061"/>
      <c r="B5" s="799" t="s">
        <v>55</v>
      </c>
      <c r="C5" s="800">
        <v>136.44200000000001</v>
      </c>
      <c r="D5" s="800">
        <v>139.52199999999999</v>
      </c>
      <c r="E5" s="800">
        <v>142.70599999999999</v>
      </c>
      <c r="F5" s="800">
        <v>132.77799999999999</v>
      </c>
      <c r="G5" s="801"/>
      <c r="H5" s="801"/>
      <c r="I5" s="801"/>
      <c r="J5" s="801"/>
      <c r="K5" s="801"/>
      <c r="L5" s="801"/>
      <c r="M5" s="801"/>
      <c r="N5" s="801"/>
      <c r="O5" s="802">
        <v>137.86000000000001</v>
      </c>
      <c r="P5" s="798"/>
    </row>
    <row r="6" spans="1:16" ht="13.5" thickBot="1">
      <c r="A6" s="1061"/>
      <c r="B6" s="799" t="s">
        <v>56</v>
      </c>
      <c r="C6" s="800">
        <v>202.01866666666672</v>
      </c>
      <c r="D6" s="800">
        <v>215.36933333333337</v>
      </c>
      <c r="E6" s="800">
        <v>209.75466666666665</v>
      </c>
      <c r="F6" s="800">
        <v>186.11600000000001</v>
      </c>
      <c r="G6" s="801"/>
      <c r="H6" s="801"/>
      <c r="I6" s="801"/>
      <c r="J6" s="801"/>
      <c r="K6" s="801"/>
      <c r="L6" s="801"/>
      <c r="M6" s="801"/>
      <c r="N6" s="801"/>
      <c r="O6" s="802">
        <v>203.31</v>
      </c>
      <c r="P6" s="798"/>
    </row>
    <row r="7" spans="1:16" s="733" customFormat="1" ht="15.75" thickBot="1">
      <c r="A7" s="1061"/>
      <c r="B7" s="803" t="s">
        <v>57</v>
      </c>
      <c r="C7" s="804">
        <v>161.49777777777777</v>
      </c>
      <c r="D7" s="804">
        <v>163.91694444444448</v>
      </c>
      <c r="E7" s="804">
        <v>162.66972222222225</v>
      </c>
      <c r="F7" s="804">
        <v>147.75750000000002</v>
      </c>
      <c r="G7" s="805"/>
      <c r="H7" s="805"/>
      <c r="I7" s="805"/>
      <c r="J7" s="805"/>
      <c r="K7" s="805"/>
      <c r="L7" s="805"/>
      <c r="M7" s="805"/>
      <c r="N7" s="805"/>
      <c r="O7" s="806">
        <v>158.96</v>
      </c>
      <c r="P7" s="798"/>
    </row>
    <row r="8" spans="1:16" ht="13.5" thickBot="1">
      <c r="A8" s="1061" t="s">
        <v>58</v>
      </c>
      <c r="B8" s="799" t="s">
        <v>54</v>
      </c>
      <c r="C8" s="800">
        <v>100.59038461538459</v>
      </c>
      <c r="D8" s="800">
        <v>99.681153846153848</v>
      </c>
      <c r="E8" s="800">
        <v>92.46666666666664</v>
      </c>
      <c r="F8" s="800">
        <v>104.96038461538464</v>
      </c>
      <c r="G8" s="801"/>
      <c r="H8" s="801"/>
      <c r="I8" s="801"/>
      <c r="J8" s="801"/>
      <c r="K8" s="801"/>
      <c r="L8" s="801"/>
      <c r="M8" s="801"/>
      <c r="N8" s="801"/>
      <c r="O8" s="802">
        <v>98.38</v>
      </c>
      <c r="P8" s="798"/>
    </row>
    <row r="9" spans="1:16" ht="13.5" thickBot="1">
      <c r="A9" s="1061"/>
      <c r="B9" s="799" t="s">
        <v>55</v>
      </c>
      <c r="C9" s="800">
        <v>138.17000000000002</v>
      </c>
      <c r="D9" s="800">
        <v>136.69000000000003</v>
      </c>
      <c r="E9" s="800">
        <v>133.0633333333333</v>
      </c>
      <c r="F9" s="800">
        <v>133.81166666666667</v>
      </c>
      <c r="G9" s="801"/>
      <c r="H9" s="801"/>
      <c r="I9" s="801"/>
      <c r="J9" s="801"/>
      <c r="K9" s="801"/>
      <c r="L9" s="801"/>
      <c r="M9" s="801"/>
      <c r="N9" s="801"/>
      <c r="O9" s="802">
        <v>135.43</v>
      </c>
      <c r="P9" s="798"/>
    </row>
    <row r="10" spans="1:16" s="733" customFormat="1" ht="15.75" thickBot="1">
      <c r="A10" s="1061"/>
      <c r="B10" s="803" t="s">
        <v>57</v>
      </c>
      <c r="C10" s="804">
        <v>107.6365625</v>
      </c>
      <c r="D10" s="804">
        <v>106.62031249999998</v>
      </c>
      <c r="E10" s="804">
        <v>99.847878787878798</v>
      </c>
      <c r="F10" s="804">
        <v>110.37000000000002</v>
      </c>
      <c r="G10" s="805"/>
      <c r="H10" s="805"/>
      <c r="I10" s="805"/>
      <c r="J10" s="805"/>
      <c r="K10" s="805"/>
      <c r="L10" s="805"/>
      <c r="M10" s="805"/>
      <c r="N10" s="805"/>
      <c r="O10" s="806">
        <v>105.12</v>
      </c>
      <c r="P10" s="798"/>
    </row>
    <row r="11" spans="1:16" ht="13.5" thickBot="1">
      <c r="A11" s="1061" t="s">
        <v>59</v>
      </c>
      <c r="B11" s="799" t="s">
        <v>54</v>
      </c>
      <c r="C11" s="800">
        <v>91.493333333333339</v>
      </c>
      <c r="D11" s="800">
        <v>80.238</v>
      </c>
      <c r="E11" s="800">
        <v>78.986000000000004</v>
      </c>
      <c r="F11" s="800">
        <v>81.378</v>
      </c>
      <c r="G11" s="801"/>
      <c r="H11" s="801"/>
      <c r="I11" s="801"/>
      <c r="J11" s="801"/>
      <c r="K11" s="801"/>
      <c r="L11" s="801"/>
      <c r="M11" s="801"/>
      <c r="N11" s="801"/>
      <c r="O11" s="802">
        <v>90.08</v>
      </c>
      <c r="P11" s="798"/>
    </row>
    <row r="12" spans="1:16" ht="13.5" thickBot="1">
      <c r="A12" s="1061"/>
      <c r="B12" s="799" t="s">
        <v>55</v>
      </c>
      <c r="C12" s="800">
        <v>245.73799999999997</v>
      </c>
      <c r="D12" s="800">
        <v>258.02799999999996</v>
      </c>
      <c r="E12" s="800">
        <v>289.15600000000001</v>
      </c>
      <c r="F12" s="800">
        <v>261.67999999999995</v>
      </c>
      <c r="G12" s="801"/>
      <c r="H12" s="801"/>
      <c r="I12" s="801"/>
      <c r="J12" s="801"/>
      <c r="K12" s="801"/>
      <c r="L12" s="801"/>
      <c r="M12" s="801"/>
      <c r="N12" s="801"/>
      <c r="O12" s="802">
        <v>263.64999999999998</v>
      </c>
      <c r="P12" s="798"/>
    </row>
    <row r="13" spans="1:16" ht="13.5" thickBot="1">
      <c r="A13" s="1061"/>
      <c r="B13" s="799" t="s">
        <v>56</v>
      </c>
      <c r="C13" s="800">
        <v>194.91666666666666</v>
      </c>
      <c r="D13" s="800">
        <v>212.60666666666665</v>
      </c>
      <c r="E13" s="800">
        <v>211.47</v>
      </c>
      <c r="F13" s="800">
        <v>198.17666666666665</v>
      </c>
      <c r="G13" s="801"/>
      <c r="H13" s="801"/>
      <c r="I13" s="801"/>
      <c r="J13" s="801"/>
      <c r="K13" s="801"/>
      <c r="L13" s="801"/>
      <c r="M13" s="801"/>
      <c r="N13" s="801"/>
      <c r="O13" s="802">
        <v>204.29</v>
      </c>
      <c r="P13" s="798"/>
    </row>
    <row r="14" spans="1:16" s="733" customFormat="1" ht="15.75" thickBot="1">
      <c r="A14" s="1061"/>
      <c r="B14" s="803" t="s">
        <v>57</v>
      </c>
      <c r="C14" s="804">
        <v>168.7428571428571</v>
      </c>
      <c r="D14" s="804">
        <v>179.16538461538462</v>
      </c>
      <c r="E14" s="804">
        <v>190.39384615384614</v>
      </c>
      <c r="F14" s="804">
        <v>177.67846153846151</v>
      </c>
      <c r="G14" s="805"/>
      <c r="H14" s="805"/>
      <c r="I14" s="805"/>
      <c r="J14" s="805"/>
      <c r="K14" s="805"/>
      <c r="L14" s="805"/>
      <c r="M14" s="805"/>
      <c r="N14" s="805"/>
      <c r="O14" s="806">
        <v>176.54</v>
      </c>
      <c r="P14" s="798"/>
    </row>
    <row r="15" spans="1:16" ht="13.5" thickBot="1">
      <c r="A15" s="1061" t="s">
        <v>60</v>
      </c>
      <c r="B15" s="799" t="s">
        <v>54</v>
      </c>
      <c r="C15" s="800">
        <v>89.041818181818186</v>
      </c>
      <c r="D15" s="800">
        <v>92.830000000000013</v>
      </c>
      <c r="E15" s="800">
        <v>88.608999999999995</v>
      </c>
      <c r="F15" s="800">
        <v>93.957999999999998</v>
      </c>
      <c r="G15" s="801"/>
      <c r="H15" s="801"/>
      <c r="I15" s="801"/>
      <c r="J15" s="801"/>
      <c r="K15" s="801"/>
      <c r="L15" s="801"/>
      <c r="M15" s="801"/>
      <c r="N15" s="801"/>
      <c r="O15" s="802">
        <v>90.81</v>
      </c>
      <c r="P15" s="798"/>
    </row>
    <row r="16" spans="1:16" ht="13.5" thickBot="1">
      <c r="A16" s="1061"/>
      <c r="B16" s="799" t="s">
        <v>61</v>
      </c>
      <c r="C16" s="800">
        <v>117.16499999999999</v>
      </c>
      <c r="D16" s="800">
        <v>119.95500000000001</v>
      </c>
      <c r="E16" s="800">
        <v>119.52500000000001</v>
      </c>
      <c r="F16" s="800">
        <v>127.7525</v>
      </c>
      <c r="G16" s="801"/>
      <c r="H16" s="801"/>
      <c r="I16" s="801"/>
      <c r="J16" s="801"/>
      <c r="K16" s="801"/>
      <c r="L16" s="801"/>
      <c r="M16" s="801"/>
      <c r="N16" s="801"/>
      <c r="O16" s="802">
        <v>121.1</v>
      </c>
      <c r="P16" s="798"/>
    </row>
    <row r="17" spans="1:16" s="733" customFormat="1" ht="15.75" thickBot="1">
      <c r="A17" s="1061"/>
      <c r="B17" s="803" t="s">
        <v>57</v>
      </c>
      <c r="C17" s="804">
        <v>96.541333333333341</v>
      </c>
      <c r="D17" s="804">
        <v>100.58</v>
      </c>
      <c r="E17" s="804">
        <v>97.442142857142855</v>
      </c>
      <c r="F17" s="804">
        <v>103.61357142857143</v>
      </c>
      <c r="G17" s="805"/>
      <c r="H17" s="805"/>
      <c r="I17" s="805"/>
      <c r="J17" s="805"/>
      <c r="K17" s="805"/>
      <c r="L17" s="805"/>
      <c r="M17" s="805"/>
      <c r="N17" s="805"/>
      <c r="O17" s="806">
        <v>98.88</v>
      </c>
      <c r="P17" s="798"/>
    </row>
    <row r="18" spans="1:16" ht="13.5" thickBot="1">
      <c r="A18" s="1061" t="s">
        <v>62</v>
      </c>
      <c r="B18" s="799" t="s">
        <v>54</v>
      </c>
      <c r="C18" s="800">
        <v>100.30799999999999</v>
      </c>
      <c r="D18" s="800">
        <v>102.41199999999999</v>
      </c>
      <c r="E18" s="800">
        <v>102.69800000000001</v>
      </c>
      <c r="F18" s="800">
        <v>102.54600000000001</v>
      </c>
      <c r="G18" s="801"/>
      <c r="H18" s="801"/>
      <c r="I18" s="801"/>
      <c r="J18" s="801"/>
      <c r="K18" s="801"/>
      <c r="L18" s="801"/>
      <c r="M18" s="801"/>
      <c r="N18" s="801"/>
      <c r="O18" s="802">
        <v>101.99</v>
      </c>
      <c r="P18" s="798"/>
    </row>
    <row r="19" spans="1:16" ht="13.5" thickBot="1">
      <c r="A19" s="1061"/>
      <c r="B19" s="799" t="s">
        <v>55</v>
      </c>
      <c r="C19" s="800">
        <v>152.32</v>
      </c>
      <c r="D19" s="800">
        <v>156.61500000000001</v>
      </c>
      <c r="E19" s="800">
        <v>156.965</v>
      </c>
      <c r="F19" s="800">
        <v>153.64499999999998</v>
      </c>
      <c r="G19" s="801"/>
      <c r="H19" s="801"/>
      <c r="I19" s="801"/>
      <c r="J19" s="801"/>
      <c r="K19" s="801"/>
      <c r="L19" s="801"/>
      <c r="M19" s="801"/>
      <c r="N19" s="801"/>
      <c r="O19" s="802">
        <v>154.88999999999999</v>
      </c>
      <c r="P19" s="798"/>
    </row>
    <row r="20" spans="1:16" s="733" customFormat="1" ht="15.75" thickBot="1">
      <c r="A20" s="1061"/>
      <c r="B20" s="803" t="s">
        <v>57</v>
      </c>
      <c r="C20" s="804">
        <v>115.16857142857144</v>
      </c>
      <c r="D20" s="804">
        <v>117.89857142857143</v>
      </c>
      <c r="E20" s="804">
        <v>118.20285714285713</v>
      </c>
      <c r="F20" s="804">
        <v>117.14571428571431</v>
      </c>
      <c r="G20" s="805"/>
      <c r="H20" s="805"/>
      <c r="I20" s="805"/>
      <c r="J20" s="805"/>
      <c r="K20" s="805"/>
      <c r="L20" s="805"/>
      <c r="M20" s="805"/>
      <c r="N20" s="805"/>
      <c r="O20" s="806">
        <v>117.1</v>
      </c>
      <c r="P20" s="798"/>
    </row>
    <row r="21" spans="1:16" s="736" customFormat="1" ht="16.5" thickBot="1">
      <c r="A21" s="1066" t="s">
        <v>80</v>
      </c>
      <c r="B21" s="1067"/>
      <c r="C21" s="807">
        <v>133.41336538461536</v>
      </c>
      <c r="D21" s="807">
        <v>136.03</v>
      </c>
      <c r="E21" s="807">
        <v>134.15359223300973</v>
      </c>
      <c r="F21" s="807">
        <v>131.68176470588227</v>
      </c>
      <c r="G21" s="808"/>
      <c r="H21" s="808"/>
      <c r="I21" s="808"/>
      <c r="J21" s="808"/>
      <c r="K21" s="808"/>
      <c r="L21" s="808"/>
      <c r="M21" s="808"/>
      <c r="N21" s="808"/>
      <c r="O21" s="809">
        <v>133.01</v>
      </c>
      <c r="P21" s="798"/>
    </row>
    <row r="22" spans="1:16" ht="13.5" thickBot="1"/>
    <row r="23" spans="1:16" ht="24.95" customHeight="1" thickBot="1">
      <c r="A23" s="1036" t="s">
        <v>146</v>
      </c>
      <c r="B23" s="1037"/>
      <c r="C23" s="1037"/>
      <c r="D23" s="1037"/>
      <c r="E23" s="1037"/>
      <c r="F23" s="1037"/>
      <c r="G23" s="1037"/>
      <c r="H23" s="1037"/>
      <c r="I23" s="1037"/>
      <c r="J23" s="1037"/>
      <c r="K23" s="1037"/>
      <c r="L23" s="1037"/>
      <c r="M23" s="1037"/>
      <c r="N23" s="1037"/>
      <c r="O23" s="1038"/>
    </row>
    <row r="24" spans="1:16" ht="12.75" customHeight="1">
      <c r="A24" s="1046" t="s">
        <v>50</v>
      </c>
      <c r="B24" s="1048" t="s">
        <v>87</v>
      </c>
      <c r="C24" s="810" t="s">
        <v>108</v>
      </c>
      <c r="D24" s="810" t="s">
        <v>109</v>
      </c>
      <c r="E24" s="810" t="s">
        <v>110</v>
      </c>
      <c r="F24" s="810" t="s">
        <v>111</v>
      </c>
      <c r="G24" s="810" t="s">
        <v>112</v>
      </c>
      <c r="H24" s="810" t="s">
        <v>113</v>
      </c>
      <c r="I24" s="810" t="s">
        <v>88</v>
      </c>
      <c r="J24" s="810" t="s">
        <v>89</v>
      </c>
      <c r="K24" s="810" t="s">
        <v>90</v>
      </c>
      <c r="L24" s="810" t="s">
        <v>91</v>
      </c>
      <c r="M24" s="810" t="s">
        <v>92</v>
      </c>
      <c r="N24" s="810" t="s">
        <v>93</v>
      </c>
      <c r="O24" s="811" t="s">
        <v>16</v>
      </c>
    </row>
    <row r="25" spans="1:16" ht="13.5" thickBot="1">
      <c r="A25" s="1047"/>
      <c r="B25" s="1049"/>
      <c r="C25" s="722" t="s">
        <v>100</v>
      </c>
      <c r="D25" s="722" t="s">
        <v>100</v>
      </c>
      <c r="E25" s="722" t="s">
        <v>100</v>
      </c>
      <c r="F25" s="722" t="s">
        <v>100</v>
      </c>
      <c r="G25" s="722" t="s">
        <v>100</v>
      </c>
      <c r="H25" s="722" t="s">
        <v>100</v>
      </c>
      <c r="I25" s="722" t="s">
        <v>100</v>
      </c>
      <c r="J25" s="722" t="s">
        <v>100</v>
      </c>
      <c r="K25" s="722" t="s">
        <v>100</v>
      </c>
      <c r="L25" s="722" t="s">
        <v>100</v>
      </c>
      <c r="M25" s="722" t="s">
        <v>100</v>
      </c>
      <c r="N25" s="722" t="s">
        <v>100</v>
      </c>
      <c r="O25" s="723" t="s">
        <v>100</v>
      </c>
    </row>
    <row r="26" spans="1:16" ht="12.75" customHeight="1" thickBot="1">
      <c r="A26" s="1065" t="s">
        <v>79</v>
      </c>
      <c r="B26" s="794" t="s">
        <v>54</v>
      </c>
      <c r="C26" s="795">
        <v>132.62076923076921</v>
      </c>
      <c r="D26" s="795">
        <v>130.61769230769229</v>
      </c>
      <c r="E26" s="795">
        <v>123.538</v>
      </c>
      <c r="F26" s="795">
        <v>116.65133333333334</v>
      </c>
      <c r="G26" s="795"/>
      <c r="H26" s="795"/>
      <c r="I26" s="795"/>
      <c r="J26" s="795"/>
      <c r="K26" s="795"/>
      <c r="L26" s="795"/>
      <c r="M26" s="795"/>
      <c r="N26" s="795"/>
      <c r="O26" s="797">
        <v>122.04</v>
      </c>
    </row>
    <row r="27" spans="1:16" ht="13.5" thickBot="1">
      <c r="A27" s="1061"/>
      <c r="B27" s="799" t="s">
        <v>55</v>
      </c>
      <c r="C27" s="800">
        <v>131.66200000000001</v>
      </c>
      <c r="D27" s="800">
        <v>134.51</v>
      </c>
      <c r="E27" s="800">
        <v>135.76800000000003</v>
      </c>
      <c r="F27" s="800">
        <v>126.83800000000001</v>
      </c>
      <c r="G27" s="800"/>
      <c r="H27" s="800"/>
      <c r="I27" s="800"/>
      <c r="J27" s="800"/>
      <c r="K27" s="800"/>
      <c r="L27" s="800"/>
      <c r="M27" s="800"/>
      <c r="N27" s="800"/>
      <c r="O27" s="802">
        <v>132.19</v>
      </c>
    </row>
    <row r="28" spans="1:16" ht="13.5" thickBot="1">
      <c r="A28" s="1061"/>
      <c r="B28" s="799" t="s">
        <v>56</v>
      </c>
      <c r="C28" s="800">
        <v>197.58733333333331</v>
      </c>
      <c r="D28" s="800">
        <v>213.90066666666664</v>
      </c>
      <c r="E28" s="800">
        <v>201.71533333333338</v>
      </c>
      <c r="F28" s="800">
        <v>183.26999999999998</v>
      </c>
      <c r="G28" s="800"/>
      <c r="H28" s="800"/>
      <c r="I28" s="800"/>
      <c r="J28" s="800"/>
      <c r="K28" s="800"/>
      <c r="L28" s="800"/>
      <c r="M28" s="800"/>
      <c r="N28" s="800"/>
      <c r="O28" s="802">
        <v>199.12</v>
      </c>
    </row>
    <row r="29" spans="1:16" ht="15" thickBot="1">
      <c r="A29" s="1061"/>
      <c r="B29" s="803" t="s">
        <v>57</v>
      </c>
      <c r="C29" s="804">
        <v>162.00575757575757</v>
      </c>
      <c r="D29" s="804">
        <v>169.06333333333333</v>
      </c>
      <c r="E29" s="804">
        <v>158.78971428571433</v>
      </c>
      <c r="F29" s="804">
        <v>146.6574285714286</v>
      </c>
      <c r="G29" s="804"/>
      <c r="H29" s="804"/>
      <c r="I29" s="804"/>
      <c r="J29" s="804"/>
      <c r="K29" s="804"/>
      <c r="L29" s="804"/>
      <c r="M29" s="804"/>
      <c r="N29" s="804"/>
      <c r="O29" s="806">
        <v>156.53</v>
      </c>
    </row>
    <row r="30" spans="1:16" ht="13.5" thickBot="1">
      <c r="A30" s="1061" t="s">
        <v>58</v>
      </c>
      <c r="B30" s="799" t="s">
        <v>54</v>
      </c>
      <c r="C30" s="800">
        <v>108.6567857142857</v>
      </c>
      <c r="D30" s="800">
        <v>104.92517241379311</v>
      </c>
      <c r="E30" s="800">
        <v>105.92241379310344</v>
      </c>
      <c r="F30" s="800">
        <v>106.89</v>
      </c>
      <c r="G30" s="800"/>
      <c r="H30" s="800"/>
      <c r="I30" s="800"/>
      <c r="J30" s="800"/>
      <c r="K30" s="800"/>
      <c r="L30" s="800"/>
      <c r="M30" s="800"/>
      <c r="N30" s="800"/>
      <c r="O30" s="802">
        <v>106.57</v>
      </c>
    </row>
    <row r="31" spans="1:16" ht="13.5" thickBot="1">
      <c r="A31" s="1061"/>
      <c r="B31" s="799" t="s">
        <v>55</v>
      </c>
      <c r="C31" s="800">
        <v>146.38166666666666</v>
      </c>
      <c r="D31" s="800">
        <v>149.785</v>
      </c>
      <c r="E31" s="800">
        <v>141.46666666666667</v>
      </c>
      <c r="F31" s="800">
        <v>139.99166666666665</v>
      </c>
      <c r="G31" s="800"/>
      <c r="H31" s="800"/>
      <c r="I31" s="800"/>
      <c r="J31" s="800"/>
      <c r="K31" s="800"/>
      <c r="L31" s="800"/>
      <c r="M31" s="800"/>
      <c r="N31" s="800"/>
      <c r="O31" s="802">
        <v>144.41</v>
      </c>
    </row>
    <row r="32" spans="1:16" ht="15" thickBot="1">
      <c r="A32" s="1061"/>
      <c r="B32" s="803" t="s">
        <v>57</v>
      </c>
      <c r="C32" s="804">
        <v>115.31411764705882</v>
      </c>
      <c r="D32" s="804">
        <v>112.61542857142857</v>
      </c>
      <c r="E32" s="804">
        <v>112.01571428571427</v>
      </c>
      <c r="F32" s="804">
        <v>112.56457142857144</v>
      </c>
      <c r="G32" s="804"/>
      <c r="H32" s="804"/>
      <c r="I32" s="804"/>
      <c r="J32" s="804"/>
      <c r="K32" s="804"/>
      <c r="L32" s="804"/>
      <c r="M32" s="804"/>
      <c r="N32" s="804"/>
      <c r="O32" s="806">
        <v>113.06</v>
      </c>
    </row>
    <row r="33" spans="1:15" ht="13.5" thickBot="1">
      <c r="A33" s="1061" t="s">
        <v>59</v>
      </c>
      <c r="B33" s="799" t="s">
        <v>54</v>
      </c>
      <c r="C33" s="800">
        <v>84.012500000000003</v>
      </c>
      <c r="D33" s="800">
        <v>82.382499999999993</v>
      </c>
      <c r="E33" s="800">
        <v>92.727999999999994</v>
      </c>
      <c r="F33" s="800">
        <v>92.022000000000006</v>
      </c>
      <c r="G33" s="800"/>
      <c r="H33" s="800"/>
      <c r="I33" s="800"/>
      <c r="J33" s="800"/>
      <c r="K33" s="800"/>
      <c r="L33" s="800"/>
      <c r="M33" s="800"/>
      <c r="N33" s="800"/>
      <c r="O33" s="802">
        <v>92.94</v>
      </c>
    </row>
    <row r="34" spans="1:15" ht="13.5" thickBot="1">
      <c r="A34" s="1061"/>
      <c r="B34" s="799" t="s">
        <v>55</v>
      </c>
      <c r="C34" s="800">
        <v>119.21999999999998</v>
      </c>
      <c r="D34" s="800">
        <v>126.90666666666668</v>
      </c>
      <c r="E34" s="800">
        <v>124.42333333333333</v>
      </c>
      <c r="F34" s="800">
        <v>128.29333333333332</v>
      </c>
      <c r="G34" s="800"/>
      <c r="H34" s="800"/>
      <c r="I34" s="800"/>
      <c r="J34" s="800"/>
      <c r="K34" s="800"/>
      <c r="L34" s="800"/>
      <c r="M34" s="800"/>
      <c r="N34" s="800"/>
      <c r="O34" s="802">
        <v>124.71</v>
      </c>
    </row>
    <row r="35" spans="1:15" ht="13.5" thickBot="1">
      <c r="A35" s="1061"/>
      <c r="B35" s="799" t="s">
        <v>56</v>
      </c>
      <c r="C35" s="800">
        <v>204.49</v>
      </c>
      <c r="D35" s="800">
        <v>217.05333333333337</v>
      </c>
      <c r="E35" s="800">
        <v>207.71666666666667</v>
      </c>
      <c r="F35" s="800">
        <v>197.15333333333334</v>
      </c>
      <c r="G35" s="800"/>
      <c r="H35" s="800"/>
      <c r="I35" s="800"/>
      <c r="J35" s="800"/>
      <c r="K35" s="800"/>
      <c r="L35" s="800"/>
      <c r="M35" s="800"/>
      <c r="N35" s="800"/>
      <c r="O35" s="802">
        <v>206.6</v>
      </c>
    </row>
    <row r="36" spans="1:15" ht="15" thickBot="1">
      <c r="A36" s="1061"/>
      <c r="B36" s="803" t="s">
        <v>57</v>
      </c>
      <c r="C36" s="804">
        <v>130.71800000000002</v>
      </c>
      <c r="D36" s="804">
        <v>136.14099999999999</v>
      </c>
      <c r="E36" s="804">
        <v>132.73272727272726</v>
      </c>
      <c r="F36" s="804">
        <v>130.58636363636364</v>
      </c>
      <c r="G36" s="804"/>
      <c r="H36" s="804"/>
      <c r="I36" s="804"/>
      <c r="J36" s="804"/>
      <c r="K36" s="804"/>
      <c r="L36" s="804"/>
      <c r="M36" s="804"/>
      <c r="N36" s="804"/>
      <c r="O36" s="806">
        <v>132.6</v>
      </c>
    </row>
    <row r="37" spans="1:15" ht="13.5" thickBot="1">
      <c r="A37" s="1061" t="s">
        <v>60</v>
      </c>
      <c r="B37" s="799" t="s">
        <v>54</v>
      </c>
      <c r="C37" s="800">
        <v>102.29636363636364</v>
      </c>
      <c r="D37" s="800">
        <v>99.235454545454544</v>
      </c>
      <c r="E37" s="800">
        <v>101.43454545454546</v>
      </c>
      <c r="F37" s="800">
        <v>101.30727272727273</v>
      </c>
      <c r="G37" s="800"/>
      <c r="H37" s="800"/>
      <c r="I37" s="800"/>
      <c r="J37" s="800"/>
      <c r="K37" s="800"/>
      <c r="L37" s="800"/>
      <c r="M37" s="800"/>
      <c r="N37" s="800"/>
      <c r="O37" s="802">
        <v>101.07</v>
      </c>
    </row>
    <row r="38" spans="1:15" ht="13.5" thickBot="1">
      <c r="A38" s="1061"/>
      <c r="B38" s="799" t="s">
        <v>61</v>
      </c>
      <c r="C38" s="800">
        <v>119.4075</v>
      </c>
      <c r="D38" s="800">
        <v>122.58250000000001</v>
      </c>
      <c r="E38" s="800">
        <v>119.02</v>
      </c>
      <c r="F38" s="800">
        <v>130.62</v>
      </c>
      <c r="G38" s="800"/>
      <c r="H38" s="800"/>
      <c r="I38" s="800"/>
      <c r="J38" s="800"/>
      <c r="K38" s="800"/>
      <c r="L38" s="800"/>
      <c r="M38" s="800"/>
      <c r="N38" s="800"/>
      <c r="O38" s="802">
        <v>122.91</v>
      </c>
    </row>
    <row r="39" spans="1:15" ht="15" thickBot="1">
      <c r="A39" s="1061"/>
      <c r="B39" s="803" t="s">
        <v>57</v>
      </c>
      <c r="C39" s="804">
        <v>106.85933333333332</v>
      </c>
      <c r="D39" s="804">
        <v>105.46133333333334</v>
      </c>
      <c r="E39" s="804">
        <v>106.124</v>
      </c>
      <c r="F39" s="804">
        <v>109.12400000000001</v>
      </c>
      <c r="G39" s="804"/>
      <c r="H39" s="804"/>
      <c r="I39" s="804"/>
      <c r="J39" s="804"/>
      <c r="K39" s="804"/>
      <c r="L39" s="804"/>
      <c r="M39" s="804"/>
      <c r="N39" s="804"/>
      <c r="O39" s="806">
        <v>106.89</v>
      </c>
    </row>
    <row r="40" spans="1:15" ht="13.5" thickBot="1">
      <c r="A40" s="1061" t="s">
        <v>62</v>
      </c>
      <c r="B40" s="799" t="s">
        <v>54</v>
      </c>
      <c r="C40" s="800">
        <v>100.87</v>
      </c>
      <c r="D40" s="800">
        <v>101.65799999999999</v>
      </c>
      <c r="E40" s="800">
        <v>99.47</v>
      </c>
      <c r="F40" s="800">
        <v>103.768</v>
      </c>
      <c r="G40" s="800"/>
      <c r="H40" s="800"/>
      <c r="I40" s="800"/>
      <c r="J40" s="800"/>
      <c r="K40" s="800"/>
      <c r="L40" s="800"/>
      <c r="M40" s="800"/>
      <c r="N40" s="800"/>
      <c r="O40" s="802">
        <v>101.44</v>
      </c>
    </row>
    <row r="41" spans="1:15" ht="13.5" thickBot="1">
      <c r="A41" s="1061"/>
      <c r="B41" s="799" t="s">
        <v>55</v>
      </c>
      <c r="C41" s="800">
        <v>162</v>
      </c>
      <c r="D41" s="800">
        <v>162.29</v>
      </c>
      <c r="E41" s="800">
        <v>161.55000000000001</v>
      </c>
      <c r="F41" s="800">
        <v>152.44499999999999</v>
      </c>
      <c r="G41" s="800"/>
      <c r="H41" s="800"/>
      <c r="I41" s="800"/>
      <c r="J41" s="800"/>
      <c r="K41" s="800"/>
      <c r="L41" s="800"/>
      <c r="M41" s="800"/>
      <c r="N41" s="800"/>
      <c r="O41" s="802">
        <v>159.57</v>
      </c>
    </row>
    <row r="42" spans="1:15" ht="15" thickBot="1">
      <c r="A42" s="1061"/>
      <c r="B42" s="803" t="s">
        <v>57</v>
      </c>
      <c r="C42" s="804">
        <v>118.33</v>
      </c>
      <c r="D42" s="804">
        <v>118.98142857142855</v>
      </c>
      <c r="E42" s="804">
        <v>117.20714285714287</v>
      </c>
      <c r="F42" s="804">
        <v>117.67571428571428</v>
      </c>
      <c r="G42" s="804"/>
      <c r="H42" s="804"/>
      <c r="I42" s="804"/>
      <c r="J42" s="804"/>
      <c r="K42" s="804"/>
      <c r="L42" s="804"/>
      <c r="M42" s="804"/>
      <c r="N42" s="804"/>
      <c r="O42" s="806">
        <v>118.05</v>
      </c>
    </row>
    <row r="43" spans="1:15" ht="15.75" thickBot="1">
      <c r="A43" s="1066" t="s">
        <v>80</v>
      </c>
      <c r="B43" s="1067"/>
      <c r="C43" s="807">
        <v>131.37</v>
      </c>
      <c r="D43" s="807">
        <v>132.9683</v>
      </c>
      <c r="E43" s="807">
        <v>129.61708737864078</v>
      </c>
      <c r="F43" s="807">
        <v>125.92048543689316</v>
      </c>
      <c r="G43" s="807"/>
      <c r="H43" s="807"/>
      <c r="I43" s="807"/>
      <c r="J43" s="807"/>
      <c r="K43" s="807"/>
      <c r="L43" s="807"/>
      <c r="M43" s="807"/>
      <c r="N43" s="807"/>
      <c r="O43" s="809">
        <v>129.36000000000001</v>
      </c>
    </row>
    <row r="44" spans="1:15" ht="13.5" thickBot="1"/>
    <row r="45" spans="1:15" ht="24.95" customHeight="1" thickBot="1">
      <c r="A45" s="1036" t="s">
        <v>147</v>
      </c>
      <c r="B45" s="1037"/>
      <c r="C45" s="1037"/>
      <c r="D45" s="1037"/>
      <c r="E45" s="1037"/>
      <c r="F45" s="1037"/>
      <c r="G45" s="1037"/>
      <c r="H45" s="1037"/>
      <c r="I45" s="1037"/>
      <c r="J45" s="1037"/>
      <c r="K45" s="1037"/>
      <c r="L45" s="1037"/>
      <c r="M45" s="1037"/>
      <c r="N45" s="1037"/>
      <c r="O45" s="1038"/>
    </row>
    <row r="46" spans="1:15" ht="12.75" customHeight="1">
      <c r="A46" s="1046" t="s">
        <v>50</v>
      </c>
      <c r="B46" s="1048" t="s">
        <v>87</v>
      </c>
      <c r="C46" s="1048" t="s">
        <v>121</v>
      </c>
      <c r="D46" s="1048" t="s">
        <v>122</v>
      </c>
      <c r="E46" s="1048" t="s">
        <v>123</v>
      </c>
      <c r="F46" s="1048" t="s">
        <v>124</v>
      </c>
      <c r="G46" s="1048" t="s">
        <v>125</v>
      </c>
      <c r="H46" s="1048" t="s">
        <v>126</v>
      </c>
      <c r="I46" s="1048" t="s">
        <v>115</v>
      </c>
      <c r="J46" s="1048" t="s">
        <v>116</v>
      </c>
      <c r="K46" s="1048" t="s">
        <v>117</v>
      </c>
      <c r="L46" s="1048" t="s">
        <v>118</v>
      </c>
      <c r="M46" s="1048" t="s">
        <v>119</v>
      </c>
      <c r="N46" s="1048" t="s">
        <v>120</v>
      </c>
      <c r="O46" s="721" t="s">
        <v>16</v>
      </c>
    </row>
    <row r="47" spans="1:15" ht="13.5" thickBot="1">
      <c r="A47" s="1047"/>
      <c r="B47" s="1049"/>
      <c r="C47" s="1049"/>
      <c r="D47" s="1049"/>
      <c r="E47" s="1049"/>
      <c r="F47" s="1049"/>
      <c r="G47" s="1049"/>
      <c r="H47" s="1049"/>
      <c r="I47" s="1049"/>
      <c r="J47" s="1049"/>
      <c r="K47" s="1049"/>
      <c r="L47" s="1049"/>
      <c r="M47" s="1049"/>
      <c r="N47" s="1049"/>
      <c r="O47" s="723" t="s">
        <v>148</v>
      </c>
    </row>
    <row r="48" spans="1:15" ht="13.5" thickBot="1">
      <c r="A48" s="1065" t="s">
        <v>79</v>
      </c>
      <c r="B48" s="794" t="s">
        <v>54</v>
      </c>
      <c r="C48" s="812">
        <v>-9.662093186471276E-3</v>
      </c>
      <c r="D48" s="812">
        <v>-5.5995035423402367E-2</v>
      </c>
      <c r="E48" s="812">
        <v>9.9422849649501936E-3</v>
      </c>
      <c r="F48" s="812">
        <v>-1.4901958543122901E-3</v>
      </c>
      <c r="G48" s="812"/>
      <c r="H48" s="812"/>
      <c r="I48" s="812"/>
      <c r="J48" s="812"/>
      <c r="K48" s="812"/>
      <c r="L48" s="812"/>
      <c r="M48" s="812"/>
      <c r="N48" s="812"/>
      <c r="O48" s="813">
        <v>1.5814487053425044E-2</v>
      </c>
    </row>
    <row r="49" spans="1:15" ht="13.5" thickBot="1">
      <c r="A49" s="1061"/>
      <c r="B49" s="799" t="s">
        <v>55</v>
      </c>
      <c r="C49" s="814">
        <v>3.6305084230833506E-2</v>
      </c>
      <c r="D49" s="814">
        <v>3.7261170173221329E-2</v>
      </c>
      <c r="E49" s="814">
        <v>5.1101879677095917E-2</v>
      </c>
      <c r="F49" s="814">
        <v>4.6831391223450251E-2</v>
      </c>
      <c r="G49" s="814"/>
      <c r="H49" s="814"/>
      <c r="I49" s="814"/>
      <c r="J49" s="814"/>
      <c r="K49" s="814"/>
      <c r="L49" s="814"/>
      <c r="M49" s="814"/>
      <c r="N49" s="814"/>
      <c r="O49" s="815">
        <v>4.2892805809819322E-2</v>
      </c>
    </row>
    <row r="50" spans="1:15" ht="13.5" thickBot="1">
      <c r="A50" s="1061"/>
      <c r="B50" s="799" t="s">
        <v>56</v>
      </c>
      <c r="C50" s="816">
        <v>2.24272136203067E-2</v>
      </c>
      <c r="D50" s="814">
        <v>6.8661154242938395E-3</v>
      </c>
      <c r="E50" s="814">
        <v>3.9854844946508476E-2</v>
      </c>
      <c r="F50" s="814">
        <v>1.5529000927593345E-2</v>
      </c>
      <c r="G50" s="814"/>
      <c r="H50" s="814"/>
      <c r="I50" s="814"/>
      <c r="J50" s="814"/>
      <c r="K50" s="814"/>
      <c r="L50" s="814"/>
      <c r="M50" s="814"/>
      <c r="N50" s="814"/>
      <c r="O50" s="815">
        <v>2.1042587384491752E-2</v>
      </c>
    </row>
    <row r="51" spans="1:15" ht="15" thickBot="1">
      <c r="A51" s="1061"/>
      <c r="B51" s="803" t="s">
        <v>57</v>
      </c>
      <c r="C51" s="817">
        <v>-3.1355663254267817E-3</v>
      </c>
      <c r="D51" s="817">
        <v>-3.0440597540697868E-2</v>
      </c>
      <c r="E51" s="817">
        <v>2.4434882032261403E-2</v>
      </c>
      <c r="F51" s="817">
        <v>7.5009594760189202E-3</v>
      </c>
      <c r="G51" s="817"/>
      <c r="H51" s="817"/>
      <c r="I51" s="817"/>
      <c r="J51" s="817"/>
      <c r="K51" s="817"/>
      <c r="L51" s="817"/>
      <c r="M51" s="817"/>
      <c r="N51" s="817"/>
      <c r="O51" s="818">
        <v>1.5524180668242554E-2</v>
      </c>
    </row>
    <row r="52" spans="1:15" ht="13.5" thickBot="1">
      <c r="A52" s="1061" t="s">
        <v>58</v>
      </c>
      <c r="B52" s="799" t="s">
        <v>54</v>
      </c>
      <c r="C52" s="814">
        <v>-7.4237435295682372E-2</v>
      </c>
      <c r="D52" s="814">
        <v>-4.9978650947157255E-2</v>
      </c>
      <c r="E52" s="814">
        <v>-0.12703399256666961</v>
      </c>
      <c r="F52" s="814">
        <v>-1.8052347128967725E-2</v>
      </c>
      <c r="G52" s="814"/>
      <c r="H52" s="814"/>
      <c r="I52" s="814"/>
      <c r="J52" s="814"/>
      <c r="K52" s="814"/>
      <c r="L52" s="814"/>
      <c r="M52" s="814"/>
      <c r="N52" s="814"/>
      <c r="O52" s="815">
        <v>-7.6850896124612919E-2</v>
      </c>
    </row>
    <row r="53" spans="1:15" ht="13.5" thickBot="1">
      <c r="A53" s="1061"/>
      <c r="B53" s="799" t="s">
        <v>55</v>
      </c>
      <c r="C53" s="814">
        <v>-5.6097644286055709E-2</v>
      </c>
      <c r="D53" s="814">
        <v>-8.742530961044144E-2</v>
      </c>
      <c r="E53" s="814">
        <v>-5.9401508011310306E-2</v>
      </c>
      <c r="F53" s="814">
        <v>-4.4145484850288561E-2</v>
      </c>
      <c r="G53" s="814"/>
      <c r="H53" s="814"/>
      <c r="I53" s="814"/>
      <c r="J53" s="814"/>
      <c r="K53" s="814"/>
      <c r="L53" s="814"/>
      <c r="M53" s="814"/>
      <c r="N53" s="814"/>
      <c r="O53" s="815">
        <v>-6.2184059275673359E-2</v>
      </c>
    </row>
    <row r="54" spans="1:15" ht="15" thickBot="1">
      <c r="A54" s="1061"/>
      <c r="B54" s="803" t="s">
        <v>57</v>
      </c>
      <c r="C54" s="817">
        <v>-6.6579490037442499E-2</v>
      </c>
      <c r="D54" s="817">
        <v>-5.3235299527595918E-2</v>
      </c>
      <c r="E54" s="817">
        <v>-0.10862614745998431</v>
      </c>
      <c r="F54" s="817">
        <v>-1.9496111438260137E-2</v>
      </c>
      <c r="G54" s="817"/>
      <c r="H54" s="817"/>
      <c r="I54" s="817"/>
      <c r="J54" s="817"/>
      <c r="K54" s="817"/>
      <c r="L54" s="817"/>
      <c r="M54" s="817"/>
      <c r="N54" s="817"/>
      <c r="O54" s="818">
        <v>-7.0228197417300534E-2</v>
      </c>
    </row>
    <row r="55" spans="1:15" ht="13.5" thickBot="1">
      <c r="A55" s="1061" t="s">
        <v>59</v>
      </c>
      <c r="B55" s="799" t="s">
        <v>54</v>
      </c>
      <c r="C55" s="814">
        <v>8.9044289044289085E-2</v>
      </c>
      <c r="D55" s="814">
        <v>-2.6031013868236506E-2</v>
      </c>
      <c r="E55" s="814">
        <v>-0.14819687688724001</v>
      </c>
      <c r="F55" s="814">
        <v>-0.1156679924365913</v>
      </c>
      <c r="G55" s="814"/>
      <c r="H55" s="814"/>
      <c r="I55" s="814"/>
      <c r="J55" s="814"/>
      <c r="K55" s="814"/>
      <c r="L55" s="814"/>
      <c r="M55" s="814"/>
      <c r="N55" s="814"/>
      <c r="O55" s="815">
        <v>-3.077254142457499E-2</v>
      </c>
    </row>
    <row r="56" spans="1:15" ht="13.5" thickBot="1">
      <c r="A56" s="1061"/>
      <c r="B56" s="799" t="s">
        <v>55</v>
      </c>
      <c r="C56" s="814">
        <v>1.0612145613152155</v>
      </c>
      <c r="D56" s="814">
        <v>1.0332107585627226</v>
      </c>
      <c r="E56" s="814">
        <v>1.323969244782597</v>
      </c>
      <c r="F56" s="814">
        <v>1.0397006859280813</v>
      </c>
      <c r="G56" s="814"/>
      <c r="H56" s="814"/>
      <c r="I56" s="814"/>
      <c r="J56" s="814"/>
      <c r="K56" s="814"/>
      <c r="L56" s="814"/>
      <c r="M56" s="814"/>
      <c r="N56" s="814"/>
      <c r="O56" s="815">
        <v>1.1141047229572609</v>
      </c>
    </row>
    <row r="57" spans="1:15" ht="13.5" thickBot="1">
      <c r="A57" s="1061"/>
      <c r="B57" s="799" t="s">
        <v>56</v>
      </c>
      <c r="C57" s="814">
        <v>-4.681565520726369E-2</v>
      </c>
      <c r="D57" s="814">
        <v>-2.0486516370784667E-2</v>
      </c>
      <c r="E57" s="814">
        <v>1.8069485677605697E-2</v>
      </c>
      <c r="F57" s="814">
        <v>5.1905454299528897E-3</v>
      </c>
      <c r="G57" s="814"/>
      <c r="H57" s="814"/>
      <c r="I57" s="814"/>
      <c r="J57" s="814"/>
      <c r="K57" s="814"/>
      <c r="L57" s="814"/>
      <c r="M57" s="814"/>
      <c r="N57" s="814"/>
      <c r="O57" s="815">
        <v>-1.1181026137463709E-2</v>
      </c>
    </row>
    <row r="58" spans="1:15" ht="15" thickBot="1">
      <c r="A58" s="1061"/>
      <c r="B58" s="803" t="s">
        <v>57</v>
      </c>
      <c r="C58" s="817">
        <v>0.29089228065650546</v>
      </c>
      <c r="D58" s="817">
        <v>0.31602812242737044</v>
      </c>
      <c r="E58" s="817">
        <v>0.43441523477960342</v>
      </c>
      <c r="F58" s="817">
        <v>0.36062033271125099</v>
      </c>
      <c r="G58" s="817"/>
      <c r="H58" s="817"/>
      <c r="I58" s="817"/>
      <c r="J58" s="817"/>
      <c r="K58" s="817"/>
      <c r="L58" s="817"/>
      <c r="M58" s="817"/>
      <c r="N58" s="817"/>
      <c r="O58" s="818">
        <v>0.33137254901960783</v>
      </c>
    </row>
    <row r="59" spans="1:15" ht="13.5" thickBot="1">
      <c r="A59" s="1061" t="s">
        <v>60</v>
      </c>
      <c r="B59" s="799" t="s">
        <v>54</v>
      </c>
      <c r="C59" s="814">
        <v>-0.12957005492064053</v>
      </c>
      <c r="D59" s="814">
        <v>-6.4548044595498177E-2</v>
      </c>
      <c r="E59" s="814">
        <v>-0.12644159242861502</v>
      </c>
      <c r="F59" s="814">
        <v>-7.2544374450367086E-2</v>
      </c>
      <c r="G59" s="814"/>
      <c r="H59" s="814"/>
      <c r="I59" s="814"/>
      <c r="J59" s="814"/>
      <c r="K59" s="814"/>
      <c r="L59" s="814"/>
      <c r="M59" s="814"/>
      <c r="N59" s="814"/>
      <c r="O59" s="815">
        <v>-0.10151380231522698</v>
      </c>
    </row>
    <row r="60" spans="1:15" ht="13.5" thickBot="1">
      <c r="A60" s="1061"/>
      <c r="B60" s="799" t="s">
        <v>61</v>
      </c>
      <c r="C60" s="814">
        <v>-1.878022737265253E-2</v>
      </c>
      <c r="D60" s="814">
        <v>-2.1434544082556625E-2</v>
      </c>
      <c r="E60" s="814">
        <v>4.2429843723744724E-3</v>
      </c>
      <c r="F60" s="814">
        <v>-2.1952993416015976E-2</v>
      </c>
      <c r="G60" s="814"/>
      <c r="H60" s="814"/>
      <c r="I60" s="814"/>
      <c r="J60" s="814"/>
      <c r="K60" s="814"/>
      <c r="L60" s="814"/>
      <c r="M60" s="814"/>
      <c r="N60" s="814"/>
      <c r="O60" s="815">
        <v>-1.4726222439183161E-2</v>
      </c>
    </row>
    <row r="61" spans="1:15" ht="15" thickBot="1">
      <c r="A61" s="1061"/>
      <c r="B61" s="803" t="s">
        <v>57</v>
      </c>
      <c r="C61" s="817">
        <v>-9.6556844200163305E-2</v>
      </c>
      <c r="D61" s="817">
        <v>-4.6285526448872356E-2</v>
      </c>
      <c r="E61" s="817">
        <v>-8.1808612027978025E-2</v>
      </c>
      <c r="F61" s="817">
        <v>-5.049694449826414E-2</v>
      </c>
      <c r="G61" s="817"/>
      <c r="H61" s="817"/>
      <c r="I61" s="817"/>
      <c r="J61" s="817"/>
      <c r="K61" s="817"/>
      <c r="L61" s="817"/>
      <c r="M61" s="817"/>
      <c r="N61" s="817"/>
      <c r="O61" s="818">
        <v>-7.4936850968285201E-2</v>
      </c>
    </row>
    <row r="62" spans="1:15" ht="13.5" thickBot="1">
      <c r="A62" s="1061" t="s">
        <v>62</v>
      </c>
      <c r="B62" s="799" t="s">
        <v>54</v>
      </c>
      <c r="C62" s="819">
        <v>-5.5715277089324064E-3</v>
      </c>
      <c r="D62" s="819">
        <v>7.4170257136674436E-3</v>
      </c>
      <c r="E62" s="819">
        <v>3.2451995576555835E-2</v>
      </c>
      <c r="F62" s="819">
        <v>-1.17762701410839E-2</v>
      </c>
      <c r="G62" s="819"/>
      <c r="H62" s="819"/>
      <c r="I62" s="819"/>
      <c r="J62" s="819"/>
      <c r="K62" s="819"/>
      <c r="L62" s="819"/>
      <c r="M62" s="819"/>
      <c r="N62" s="819"/>
      <c r="O62" s="820">
        <v>5.4219242902207926E-3</v>
      </c>
    </row>
    <row r="63" spans="1:15" ht="13.5" thickBot="1">
      <c r="A63" s="1062"/>
      <c r="B63" s="821" t="s">
        <v>55</v>
      </c>
      <c r="C63" s="819">
        <v>-5.9753086419753132E-2</v>
      </c>
      <c r="D63" s="819">
        <v>-3.4968266683098055E-2</v>
      </c>
      <c r="E63" s="819">
        <v>-2.8381306097183583E-2</v>
      </c>
      <c r="F63" s="819">
        <v>7.8716914296958814E-3</v>
      </c>
      <c r="G63" s="819"/>
      <c r="H63" s="819"/>
      <c r="I63" s="819"/>
      <c r="J63" s="819"/>
      <c r="K63" s="819"/>
      <c r="L63" s="819"/>
      <c r="M63" s="819"/>
      <c r="N63" s="819"/>
      <c r="O63" s="820">
        <v>-2.932882120699384E-2</v>
      </c>
    </row>
    <row r="64" spans="1:15" ht="15" thickBot="1">
      <c r="A64" s="1062"/>
      <c r="B64" s="822" t="s">
        <v>57</v>
      </c>
      <c r="C64" s="823">
        <v>-2.6717050379688655E-2</v>
      </c>
      <c r="D64" s="823">
        <v>-9.1010601894651721E-3</v>
      </c>
      <c r="E64" s="823">
        <v>8.4953379243095858E-3</v>
      </c>
      <c r="F64" s="823">
        <v>-4.5039029779172903E-3</v>
      </c>
      <c r="G64" s="823"/>
      <c r="H64" s="823"/>
      <c r="I64" s="823"/>
      <c r="J64" s="823"/>
      <c r="K64" s="823"/>
      <c r="L64" s="823"/>
      <c r="M64" s="823"/>
      <c r="N64" s="823"/>
      <c r="O64" s="824">
        <v>-8.0474375264718585E-3</v>
      </c>
    </row>
    <row r="65" spans="1:15" ht="15.75" thickBot="1">
      <c r="A65" s="1063" t="s">
        <v>80</v>
      </c>
      <c r="B65" s="1064"/>
      <c r="C65" s="825">
        <v>1.5554277115135542E-2</v>
      </c>
      <c r="D65" s="825">
        <v>2.3025788853433503E-2</v>
      </c>
      <c r="E65" s="825">
        <v>3.4999280929039873E-2</v>
      </c>
      <c r="F65" s="825">
        <v>4.5753312092149299E-2</v>
      </c>
      <c r="G65" s="825"/>
      <c r="H65" s="825"/>
      <c r="I65" s="825"/>
      <c r="J65" s="825"/>
      <c r="K65" s="825"/>
      <c r="L65" s="825"/>
      <c r="M65" s="825"/>
      <c r="N65" s="825"/>
      <c r="O65" s="826">
        <v>2.8215831787260181E-2</v>
      </c>
    </row>
  </sheetData>
  <mergeCells count="39">
    <mergeCell ref="A11:A14"/>
    <mergeCell ref="A1:O1"/>
    <mergeCell ref="A2:A3"/>
    <mergeCell ref="B2:B3"/>
    <mergeCell ref="A4:A7"/>
    <mergeCell ref="A8:A10"/>
    <mergeCell ref="A43:B43"/>
    <mergeCell ref="A15:A17"/>
    <mergeCell ref="A18:A20"/>
    <mergeCell ref="A21:B21"/>
    <mergeCell ref="A23:O23"/>
    <mergeCell ref="A24:A25"/>
    <mergeCell ref="B24:B25"/>
    <mergeCell ref="A26:A29"/>
    <mergeCell ref="A30:A32"/>
    <mergeCell ref="A33:A36"/>
    <mergeCell ref="A37:A39"/>
    <mergeCell ref="A40:A42"/>
    <mergeCell ref="A48:A51"/>
    <mergeCell ref="A45:O45"/>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A52:A54"/>
    <mergeCell ref="A55:A58"/>
    <mergeCell ref="A59:A61"/>
    <mergeCell ref="A62:A64"/>
    <mergeCell ref="A65:B65"/>
  </mergeCells>
  <printOptions horizontalCentered="1"/>
  <pageMargins left="0" right="0" top="1.25" bottom="1" header="0.5" footer="0.75"/>
  <pageSetup paperSize="5" scale="66" fitToWidth="3" fitToHeight="3" orientation="landscape" r:id="rId1"/>
  <headerFooter alignWithMargins="0">
    <oddHeader>&amp;L&amp;G&amp;C&amp;"Batang,Bold"&amp;20
AVERAGE DAILY RATE $ BY REGION AND NUMBER OF ROOMS</oddHeader>
    <oddFooter>&amp;L&amp;"Arial,Bold"&amp;12Prepared by:  Carlos J.  Acobis Ross
Source:  Average Daily Rate Monthly Survey
Research and Statistics Division</oddFooter>
  </headerFooter>
  <rowBreaks count="1" manualBreakCount="1">
    <brk id="44"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35"/>
  <sheetViews>
    <sheetView workbookViewId="0">
      <selection sqref="A1:O1"/>
    </sheetView>
  </sheetViews>
  <sheetFormatPr defaultRowHeight="12.75"/>
  <cols>
    <col min="1" max="1" width="15.85546875" style="493" customWidth="1"/>
    <col min="2" max="2" width="26.140625" style="493" bestFit="1" customWidth="1"/>
    <col min="3" max="14" width="12.5703125" style="770" bestFit="1" customWidth="1"/>
    <col min="15" max="15" width="15.5703125" style="493" bestFit="1" customWidth="1"/>
    <col min="16" max="256" width="9.140625" style="493"/>
    <col min="257" max="257" width="15.85546875" style="493" customWidth="1"/>
    <col min="258" max="258" width="26.140625" style="493" bestFit="1" customWidth="1"/>
    <col min="259" max="270" width="12.5703125" style="493" bestFit="1" customWidth="1"/>
    <col min="271" max="271" width="15.5703125" style="493" bestFit="1" customWidth="1"/>
    <col min="272" max="512" width="9.140625" style="493"/>
    <col min="513" max="513" width="15.85546875" style="493" customWidth="1"/>
    <col min="514" max="514" width="26.140625" style="493" bestFit="1" customWidth="1"/>
    <col min="515" max="526" width="12.5703125" style="493" bestFit="1" customWidth="1"/>
    <col min="527" max="527" width="15.5703125" style="493" bestFit="1" customWidth="1"/>
    <col min="528" max="768" width="9.140625" style="493"/>
    <col min="769" max="769" width="15.85546875" style="493" customWidth="1"/>
    <col min="770" max="770" width="26.140625" style="493" bestFit="1" customWidth="1"/>
    <col min="771" max="782" width="12.5703125" style="493" bestFit="1" customWidth="1"/>
    <col min="783" max="783" width="15.5703125" style="493" bestFit="1" customWidth="1"/>
    <col min="784" max="1024" width="9.140625" style="493"/>
    <col min="1025" max="1025" width="15.85546875" style="493" customWidth="1"/>
    <col min="1026" max="1026" width="26.140625" style="493" bestFit="1" customWidth="1"/>
    <col min="1027" max="1038" width="12.5703125" style="493" bestFit="1" customWidth="1"/>
    <col min="1039" max="1039" width="15.5703125" style="493" bestFit="1" customWidth="1"/>
    <col min="1040" max="1280" width="9.140625" style="493"/>
    <col min="1281" max="1281" width="15.85546875" style="493" customWidth="1"/>
    <col min="1282" max="1282" width="26.140625" style="493" bestFit="1" customWidth="1"/>
    <col min="1283" max="1294" width="12.5703125" style="493" bestFit="1" customWidth="1"/>
    <col min="1295" max="1295" width="15.5703125" style="493" bestFit="1" customWidth="1"/>
    <col min="1296" max="1536" width="9.140625" style="493"/>
    <col min="1537" max="1537" width="15.85546875" style="493" customWidth="1"/>
    <col min="1538" max="1538" width="26.140625" style="493" bestFit="1" customWidth="1"/>
    <col min="1539" max="1550" width="12.5703125" style="493" bestFit="1" customWidth="1"/>
    <col min="1551" max="1551" width="15.5703125" style="493" bestFit="1" customWidth="1"/>
    <col min="1552" max="1792" width="9.140625" style="493"/>
    <col min="1793" max="1793" width="15.85546875" style="493" customWidth="1"/>
    <col min="1794" max="1794" width="26.140625" style="493" bestFit="1" customWidth="1"/>
    <col min="1795" max="1806" width="12.5703125" style="493" bestFit="1" customWidth="1"/>
    <col min="1807" max="1807" width="15.5703125" style="493" bestFit="1" customWidth="1"/>
    <col min="1808" max="2048" width="9.140625" style="493"/>
    <col min="2049" max="2049" width="15.85546875" style="493" customWidth="1"/>
    <col min="2050" max="2050" width="26.140625" style="493" bestFit="1" customWidth="1"/>
    <col min="2051" max="2062" width="12.5703125" style="493" bestFit="1" customWidth="1"/>
    <col min="2063" max="2063" width="15.5703125" style="493" bestFit="1" customWidth="1"/>
    <col min="2064" max="2304" width="9.140625" style="493"/>
    <col min="2305" max="2305" width="15.85546875" style="493" customWidth="1"/>
    <col min="2306" max="2306" width="26.140625" style="493" bestFit="1" customWidth="1"/>
    <col min="2307" max="2318" width="12.5703125" style="493" bestFit="1" customWidth="1"/>
    <col min="2319" max="2319" width="15.5703125" style="493" bestFit="1" customWidth="1"/>
    <col min="2320" max="2560" width="9.140625" style="493"/>
    <col min="2561" max="2561" width="15.85546875" style="493" customWidth="1"/>
    <col min="2562" max="2562" width="26.140625" style="493" bestFit="1" customWidth="1"/>
    <col min="2563" max="2574" width="12.5703125" style="493" bestFit="1" customWidth="1"/>
    <col min="2575" max="2575" width="15.5703125" style="493" bestFit="1" customWidth="1"/>
    <col min="2576" max="2816" width="9.140625" style="493"/>
    <col min="2817" max="2817" width="15.85546875" style="493" customWidth="1"/>
    <col min="2818" max="2818" width="26.140625" style="493" bestFit="1" customWidth="1"/>
    <col min="2819" max="2830" width="12.5703125" style="493" bestFit="1" customWidth="1"/>
    <col min="2831" max="2831" width="15.5703125" style="493" bestFit="1" customWidth="1"/>
    <col min="2832" max="3072" width="9.140625" style="493"/>
    <col min="3073" max="3073" width="15.85546875" style="493" customWidth="1"/>
    <col min="3074" max="3074" width="26.140625" style="493" bestFit="1" customWidth="1"/>
    <col min="3075" max="3086" width="12.5703125" style="493" bestFit="1" customWidth="1"/>
    <col min="3087" max="3087" width="15.5703125" style="493" bestFit="1" customWidth="1"/>
    <col min="3088" max="3328" width="9.140625" style="493"/>
    <col min="3329" max="3329" width="15.85546875" style="493" customWidth="1"/>
    <col min="3330" max="3330" width="26.140625" style="493" bestFit="1" customWidth="1"/>
    <col min="3331" max="3342" width="12.5703125" style="493" bestFit="1" customWidth="1"/>
    <col min="3343" max="3343" width="15.5703125" style="493" bestFit="1" customWidth="1"/>
    <col min="3344" max="3584" width="9.140625" style="493"/>
    <col min="3585" max="3585" width="15.85546875" style="493" customWidth="1"/>
    <col min="3586" max="3586" width="26.140625" style="493" bestFit="1" customWidth="1"/>
    <col min="3587" max="3598" width="12.5703125" style="493" bestFit="1" customWidth="1"/>
    <col min="3599" max="3599" width="15.5703125" style="493" bestFit="1" customWidth="1"/>
    <col min="3600" max="3840" width="9.140625" style="493"/>
    <col min="3841" max="3841" width="15.85546875" style="493" customWidth="1"/>
    <col min="3842" max="3842" width="26.140625" style="493" bestFit="1" customWidth="1"/>
    <col min="3843" max="3854" width="12.5703125" style="493" bestFit="1" customWidth="1"/>
    <col min="3855" max="3855" width="15.5703125" style="493" bestFit="1" customWidth="1"/>
    <col min="3856" max="4096" width="9.140625" style="493"/>
    <col min="4097" max="4097" width="15.85546875" style="493" customWidth="1"/>
    <col min="4098" max="4098" width="26.140625" style="493" bestFit="1" customWidth="1"/>
    <col min="4099" max="4110" width="12.5703125" style="493" bestFit="1" customWidth="1"/>
    <col min="4111" max="4111" width="15.5703125" style="493" bestFit="1" customWidth="1"/>
    <col min="4112" max="4352" width="9.140625" style="493"/>
    <col min="4353" max="4353" width="15.85546875" style="493" customWidth="1"/>
    <col min="4354" max="4354" width="26.140625" style="493" bestFit="1" customWidth="1"/>
    <col min="4355" max="4366" width="12.5703125" style="493" bestFit="1" customWidth="1"/>
    <col min="4367" max="4367" width="15.5703125" style="493" bestFit="1" customWidth="1"/>
    <col min="4368" max="4608" width="9.140625" style="493"/>
    <col min="4609" max="4609" width="15.85546875" style="493" customWidth="1"/>
    <col min="4610" max="4610" width="26.140625" style="493" bestFit="1" customWidth="1"/>
    <col min="4611" max="4622" width="12.5703125" style="493" bestFit="1" customWidth="1"/>
    <col min="4623" max="4623" width="15.5703125" style="493" bestFit="1" customWidth="1"/>
    <col min="4624" max="4864" width="9.140625" style="493"/>
    <col min="4865" max="4865" width="15.85546875" style="493" customWidth="1"/>
    <col min="4866" max="4866" width="26.140625" style="493" bestFit="1" customWidth="1"/>
    <col min="4867" max="4878" width="12.5703125" style="493" bestFit="1" customWidth="1"/>
    <col min="4879" max="4879" width="15.5703125" style="493" bestFit="1" customWidth="1"/>
    <col min="4880" max="5120" width="9.140625" style="493"/>
    <col min="5121" max="5121" width="15.85546875" style="493" customWidth="1"/>
    <col min="5122" max="5122" width="26.140625" style="493" bestFit="1" customWidth="1"/>
    <col min="5123" max="5134" width="12.5703125" style="493" bestFit="1" customWidth="1"/>
    <col min="5135" max="5135" width="15.5703125" style="493" bestFit="1" customWidth="1"/>
    <col min="5136" max="5376" width="9.140625" style="493"/>
    <col min="5377" max="5377" width="15.85546875" style="493" customWidth="1"/>
    <col min="5378" max="5378" width="26.140625" style="493" bestFit="1" customWidth="1"/>
    <col min="5379" max="5390" width="12.5703125" style="493" bestFit="1" customWidth="1"/>
    <col min="5391" max="5391" width="15.5703125" style="493" bestFit="1" customWidth="1"/>
    <col min="5392" max="5632" width="9.140625" style="493"/>
    <col min="5633" max="5633" width="15.85546875" style="493" customWidth="1"/>
    <col min="5634" max="5634" width="26.140625" style="493" bestFit="1" customWidth="1"/>
    <col min="5635" max="5646" width="12.5703125" style="493" bestFit="1" customWidth="1"/>
    <col min="5647" max="5647" width="15.5703125" style="493" bestFit="1" customWidth="1"/>
    <col min="5648" max="5888" width="9.140625" style="493"/>
    <col min="5889" max="5889" width="15.85546875" style="493" customWidth="1"/>
    <col min="5890" max="5890" width="26.140625" style="493" bestFit="1" customWidth="1"/>
    <col min="5891" max="5902" width="12.5703125" style="493" bestFit="1" customWidth="1"/>
    <col min="5903" max="5903" width="15.5703125" style="493" bestFit="1" customWidth="1"/>
    <col min="5904" max="6144" width="9.140625" style="493"/>
    <col min="6145" max="6145" width="15.85546875" style="493" customWidth="1"/>
    <col min="6146" max="6146" width="26.140625" style="493" bestFit="1" customWidth="1"/>
    <col min="6147" max="6158" width="12.5703125" style="493" bestFit="1" customWidth="1"/>
    <col min="6159" max="6159" width="15.5703125" style="493" bestFit="1" customWidth="1"/>
    <col min="6160" max="6400" width="9.140625" style="493"/>
    <col min="6401" max="6401" width="15.85546875" style="493" customWidth="1"/>
    <col min="6402" max="6402" width="26.140625" style="493" bestFit="1" customWidth="1"/>
    <col min="6403" max="6414" width="12.5703125" style="493" bestFit="1" customWidth="1"/>
    <col min="6415" max="6415" width="15.5703125" style="493" bestFit="1" customWidth="1"/>
    <col min="6416" max="6656" width="9.140625" style="493"/>
    <col min="6657" max="6657" width="15.85546875" style="493" customWidth="1"/>
    <col min="6658" max="6658" width="26.140625" style="493" bestFit="1" customWidth="1"/>
    <col min="6659" max="6670" width="12.5703125" style="493" bestFit="1" customWidth="1"/>
    <col min="6671" max="6671" width="15.5703125" style="493" bestFit="1" customWidth="1"/>
    <col min="6672" max="6912" width="9.140625" style="493"/>
    <col min="6913" max="6913" width="15.85546875" style="493" customWidth="1"/>
    <col min="6914" max="6914" width="26.140625" style="493" bestFit="1" customWidth="1"/>
    <col min="6915" max="6926" width="12.5703125" style="493" bestFit="1" customWidth="1"/>
    <col min="6927" max="6927" width="15.5703125" style="493" bestFit="1" customWidth="1"/>
    <col min="6928" max="7168" width="9.140625" style="493"/>
    <col min="7169" max="7169" width="15.85546875" style="493" customWidth="1"/>
    <col min="7170" max="7170" width="26.140625" style="493" bestFit="1" customWidth="1"/>
    <col min="7171" max="7182" width="12.5703125" style="493" bestFit="1" customWidth="1"/>
    <col min="7183" max="7183" width="15.5703125" style="493" bestFit="1" customWidth="1"/>
    <col min="7184" max="7424" width="9.140625" style="493"/>
    <col min="7425" max="7425" width="15.85546875" style="493" customWidth="1"/>
    <col min="7426" max="7426" width="26.140625" style="493" bestFit="1" customWidth="1"/>
    <col min="7427" max="7438" width="12.5703125" style="493" bestFit="1" customWidth="1"/>
    <col min="7439" max="7439" width="15.5703125" style="493" bestFit="1" customWidth="1"/>
    <col min="7440" max="7680" width="9.140625" style="493"/>
    <col min="7681" max="7681" width="15.85546875" style="493" customWidth="1"/>
    <col min="7682" max="7682" width="26.140625" style="493" bestFit="1" customWidth="1"/>
    <col min="7683" max="7694" width="12.5703125" style="493" bestFit="1" customWidth="1"/>
    <col min="7695" max="7695" width="15.5703125" style="493" bestFit="1" customWidth="1"/>
    <col min="7696" max="7936" width="9.140625" style="493"/>
    <col min="7937" max="7937" width="15.85546875" style="493" customWidth="1"/>
    <col min="7938" max="7938" width="26.140625" style="493" bestFit="1" customWidth="1"/>
    <col min="7939" max="7950" width="12.5703125" style="493" bestFit="1" customWidth="1"/>
    <col min="7951" max="7951" width="15.5703125" style="493" bestFit="1" customWidth="1"/>
    <col min="7952" max="8192" width="9.140625" style="493"/>
    <col min="8193" max="8193" width="15.85546875" style="493" customWidth="1"/>
    <col min="8194" max="8194" width="26.140625" style="493" bestFit="1" customWidth="1"/>
    <col min="8195" max="8206" width="12.5703125" style="493" bestFit="1" customWidth="1"/>
    <col min="8207" max="8207" width="15.5703125" style="493" bestFit="1" customWidth="1"/>
    <col min="8208" max="8448" width="9.140625" style="493"/>
    <col min="8449" max="8449" width="15.85546875" style="493" customWidth="1"/>
    <col min="8450" max="8450" width="26.140625" style="493" bestFit="1" customWidth="1"/>
    <col min="8451" max="8462" width="12.5703125" style="493" bestFit="1" customWidth="1"/>
    <col min="8463" max="8463" width="15.5703125" style="493" bestFit="1" customWidth="1"/>
    <col min="8464" max="8704" width="9.140625" style="493"/>
    <col min="8705" max="8705" width="15.85546875" style="493" customWidth="1"/>
    <col min="8706" max="8706" width="26.140625" style="493" bestFit="1" customWidth="1"/>
    <col min="8707" max="8718" width="12.5703125" style="493" bestFit="1" customWidth="1"/>
    <col min="8719" max="8719" width="15.5703125" style="493" bestFit="1" customWidth="1"/>
    <col min="8720" max="8960" width="9.140625" style="493"/>
    <col min="8961" max="8961" width="15.85546875" style="493" customWidth="1"/>
    <col min="8962" max="8962" width="26.140625" style="493" bestFit="1" customWidth="1"/>
    <col min="8963" max="8974" width="12.5703125" style="493" bestFit="1" customWidth="1"/>
    <col min="8975" max="8975" width="15.5703125" style="493" bestFit="1" customWidth="1"/>
    <col min="8976" max="9216" width="9.140625" style="493"/>
    <col min="9217" max="9217" width="15.85546875" style="493" customWidth="1"/>
    <col min="9218" max="9218" width="26.140625" style="493" bestFit="1" customWidth="1"/>
    <col min="9219" max="9230" width="12.5703125" style="493" bestFit="1" customWidth="1"/>
    <col min="9231" max="9231" width="15.5703125" style="493" bestFit="1" customWidth="1"/>
    <col min="9232" max="9472" width="9.140625" style="493"/>
    <col min="9473" max="9473" width="15.85546875" style="493" customWidth="1"/>
    <col min="9474" max="9474" width="26.140625" style="493" bestFit="1" customWidth="1"/>
    <col min="9475" max="9486" width="12.5703125" style="493" bestFit="1" customWidth="1"/>
    <col min="9487" max="9487" width="15.5703125" style="493" bestFit="1" customWidth="1"/>
    <col min="9488" max="9728" width="9.140625" style="493"/>
    <col min="9729" max="9729" width="15.85546875" style="493" customWidth="1"/>
    <col min="9730" max="9730" width="26.140625" style="493" bestFit="1" customWidth="1"/>
    <col min="9731" max="9742" width="12.5703125" style="493" bestFit="1" customWidth="1"/>
    <col min="9743" max="9743" width="15.5703125" style="493" bestFit="1" customWidth="1"/>
    <col min="9744" max="9984" width="9.140625" style="493"/>
    <col min="9985" max="9985" width="15.85546875" style="493" customWidth="1"/>
    <col min="9986" max="9986" width="26.140625" style="493" bestFit="1" customWidth="1"/>
    <col min="9987" max="9998" width="12.5703125" style="493" bestFit="1" customWidth="1"/>
    <col min="9999" max="9999" width="15.5703125" style="493" bestFit="1" customWidth="1"/>
    <col min="10000" max="10240" width="9.140625" style="493"/>
    <col min="10241" max="10241" width="15.85546875" style="493" customWidth="1"/>
    <col min="10242" max="10242" width="26.140625" style="493" bestFit="1" customWidth="1"/>
    <col min="10243" max="10254" width="12.5703125" style="493" bestFit="1" customWidth="1"/>
    <col min="10255" max="10255" width="15.5703125" style="493" bestFit="1" customWidth="1"/>
    <col min="10256" max="10496" width="9.140625" style="493"/>
    <col min="10497" max="10497" width="15.85546875" style="493" customWidth="1"/>
    <col min="10498" max="10498" width="26.140625" style="493" bestFit="1" customWidth="1"/>
    <col min="10499" max="10510" width="12.5703125" style="493" bestFit="1" customWidth="1"/>
    <col min="10511" max="10511" width="15.5703125" style="493" bestFit="1" customWidth="1"/>
    <col min="10512" max="10752" width="9.140625" style="493"/>
    <col min="10753" max="10753" width="15.85546875" style="493" customWidth="1"/>
    <col min="10754" max="10754" width="26.140625" style="493" bestFit="1" customWidth="1"/>
    <col min="10755" max="10766" width="12.5703125" style="493" bestFit="1" customWidth="1"/>
    <col min="10767" max="10767" width="15.5703125" style="493" bestFit="1" customWidth="1"/>
    <col min="10768" max="11008" width="9.140625" style="493"/>
    <col min="11009" max="11009" width="15.85546875" style="493" customWidth="1"/>
    <col min="11010" max="11010" width="26.140625" style="493" bestFit="1" customWidth="1"/>
    <col min="11011" max="11022" width="12.5703125" style="493" bestFit="1" customWidth="1"/>
    <col min="11023" max="11023" width="15.5703125" style="493" bestFit="1" customWidth="1"/>
    <col min="11024" max="11264" width="9.140625" style="493"/>
    <col min="11265" max="11265" width="15.85546875" style="493" customWidth="1"/>
    <col min="11266" max="11266" width="26.140625" style="493" bestFit="1" customWidth="1"/>
    <col min="11267" max="11278" width="12.5703125" style="493" bestFit="1" customWidth="1"/>
    <col min="11279" max="11279" width="15.5703125" style="493" bestFit="1" customWidth="1"/>
    <col min="11280" max="11520" width="9.140625" style="493"/>
    <col min="11521" max="11521" width="15.85546875" style="493" customWidth="1"/>
    <col min="11522" max="11522" width="26.140625" style="493" bestFit="1" customWidth="1"/>
    <col min="11523" max="11534" width="12.5703125" style="493" bestFit="1" customWidth="1"/>
    <col min="11535" max="11535" width="15.5703125" style="493" bestFit="1" customWidth="1"/>
    <col min="11536" max="11776" width="9.140625" style="493"/>
    <col min="11777" max="11777" width="15.85546875" style="493" customWidth="1"/>
    <col min="11778" max="11778" width="26.140625" style="493" bestFit="1" customWidth="1"/>
    <col min="11779" max="11790" width="12.5703125" style="493" bestFit="1" customWidth="1"/>
    <col min="11791" max="11791" width="15.5703125" style="493" bestFit="1" customWidth="1"/>
    <col min="11792" max="12032" width="9.140625" style="493"/>
    <col min="12033" max="12033" width="15.85546875" style="493" customWidth="1"/>
    <col min="12034" max="12034" width="26.140625" style="493" bestFit="1" customWidth="1"/>
    <col min="12035" max="12046" width="12.5703125" style="493" bestFit="1" customWidth="1"/>
    <col min="12047" max="12047" width="15.5703125" style="493" bestFit="1" customWidth="1"/>
    <col min="12048" max="12288" width="9.140625" style="493"/>
    <col min="12289" max="12289" width="15.85546875" style="493" customWidth="1"/>
    <col min="12290" max="12290" width="26.140625" style="493" bestFit="1" customWidth="1"/>
    <col min="12291" max="12302" width="12.5703125" style="493" bestFit="1" customWidth="1"/>
    <col min="12303" max="12303" width="15.5703125" style="493" bestFit="1" customWidth="1"/>
    <col min="12304" max="12544" width="9.140625" style="493"/>
    <col min="12545" max="12545" width="15.85546875" style="493" customWidth="1"/>
    <col min="12546" max="12546" width="26.140625" style="493" bestFit="1" customWidth="1"/>
    <col min="12547" max="12558" width="12.5703125" style="493" bestFit="1" customWidth="1"/>
    <col min="12559" max="12559" width="15.5703125" style="493" bestFit="1" customWidth="1"/>
    <col min="12560" max="12800" width="9.140625" style="493"/>
    <col min="12801" max="12801" width="15.85546875" style="493" customWidth="1"/>
    <col min="12802" max="12802" width="26.140625" style="493" bestFit="1" customWidth="1"/>
    <col min="12803" max="12814" width="12.5703125" style="493" bestFit="1" customWidth="1"/>
    <col min="12815" max="12815" width="15.5703125" style="493" bestFit="1" customWidth="1"/>
    <col min="12816" max="13056" width="9.140625" style="493"/>
    <col min="13057" max="13057" width="15.85546875" style="493" customWidth="1"/>
    <col min="13058" max="13058" width="26.140625" style="493" bestFit="1" customWidth="1"/>
    <col min="13059" max="13070" width="12.5703125" style="493" bestFit="1" customWidth="1"/>
    <col min="13071" max="13071" width="15.5703125" style="493" bestFit="1" customWidth="1"/>
    <col min="13072" max="13312" width="9.140625" style="493"/>
    <col min="13313" max="13313" width="15.85546875" style="493" customWidth="1"/>
    <col min="13314" max="13314" width="26.140625" style="493" bestFit="1" customWidth="1"/>
    <col min="13315" max="13326" width="12.5703125" style="493" bestFit="1" customWidth="1"/>
    <col min="13327" max="13327" width="15.5703125" style="493" bestFit="1" customWidth="1"/>
    <col min="13328" max="13568" width="9.140625" style="493"/>
    <col min="13569" max="13569" width="15.85546875" style="493" customWidth="1"/>
    <col min="13570" max="13570" width="26.140625" style="493" bestFit="1" customWidth="1"/>
    <col min="13571" max="13582" width="12.5703125" style="493" bestFit="1" customWidth="1"/>
    <col min="13583" max="13583" width="15.5703125" style="493" bestFit="1" customWidth="1"/>
    <col min="13584" max="13824" width="9.140625" style="493"/>
    <col min="13825" max="13825" width="15.85546875" style="493" customWidth="1"/>
    <col min="13826" max="13826" width="26.140625" style="493" bestFit="1" customWidth="1"/>
    <col min="13827" max="13838" width="12.5703125" style="493" bestFit="1" customWidth="1"/>
    <col min="13839" max="13839" width="15.5703125" style="493" bestFit="1" customWidth="1"/>
    <col min="13840" max="14080" width="9.140625" style="493"/>
    <col min="14081" max="14081" width="15.85546875" style="493" customWidth="1"/>
    <col min="14082" max="14082" width="26.140625" style="493" bestFit="1" customWidth="1"/>
    <col min="14083" max="14094" width="12.5703125" style="493" bestFit="1" customWidth="1"/>
    <col min="14095" max="14095" width="15.5703125" style="493" bestFit="1" customWidth="1"/>
    <col min="14096" max="14336" width="9.140625" style="493"/>
    <col min="14337" max="14337" width="15.85546875" style="493" customWidth="1"/>
    <col min="14338" max="14338" width="26.140625" style="493" bestFit="1" customWidth="1"/>
    <col min="14339" max="14350" width="12.5703125" style="493" bestFit="1" customWidth="1"/>
    <col min="14351" max="14351" width="15.5703125" style="493" bestFit="1" customWidth="1"/>
    <col min="14352" max="14592" width="9.140625" style="493"/>
    <col min="14593" max="14593" width="15.85546875" style="493" customWidth="1"/>
    <col min="14594" max="14594" width="26.140625" style="493" bestFit="1" customWidth="1"/>
    <col min="14595" max="14606" width="12.5703125" style="493" bestFit="1" customWidth="1"/>
    <col min="14607" max="14607" width="15.5703125" style="493" bestFit="1" customWidth="1"/>
    <col min="14608" max="14848" width="9.140625" style="493"/>
    <col min="14849" max="14849" width="15.85546875" style="493" customWidth="1"/>
    <col min="14850" max="14850" width="26.140625" style="493" bestFit="1" customWidth="1"/>
    <col min="14851" max="14862" width="12.5703125" style="493" bestFit="1" customWidth="1"/>
    <col min="14863" max="14863" width="15.5703125" style="493" bestFit="1" customWidth="1"/>
    <col min="14864" max="15104" width="9.140625" style="493"/>
    <col min="15105" max="15105" width="15.85546875" style="493" customWidth="1"/>
    <col min="15106" max="15106" width="26.140625" style="493" bestFit="1" customWidth="1"/>
    <col min="15107" max="15118" width="12.5703125" style="493" bestFit="1" customWidth="1"/>
    <col min="15119" max="15119" width="15.5703125" style="493" bestFit="1" customWidth="1"/>
    <col min="15120" max="15360" width="9.140625" style="493"/>
    <col min="15361" max="15361" width="15.85546875" style="493" customWidth="1"/>
    <col min="15362" max="15362" width="26.140625" style="493" bestFit="1" customWidth="1"/>
    <col min="15363" max="15374" width="12.5703125" style="493" bestFit="1" customWidth="1"/>
    <col min="15375" max="15375" width="15.5703125" style="493" bestFit="1" customWidth="1"/>
    <col min="15376" max="15616" width="9.140625" style="493"/>
    <col min="15617" max="15617" width="15.85546875" style="493" customWidth="1"/>
    <col min="15618" max="15618" width="26.140625" style="493" bestFit="1" customWidth="1"/>
    <col min="15619" max="15630" width="12.5703125" style="493" bestFit="1" customWidth="1"/>
    <col min="15631" max="15631" width="15.5703125" style="493" bestFit="1" customWidth="1"/>
    <col min="15632" max="15872" width="9.140625" style="493"/>
    <col min="15873" max="15873" width="15.85546875" style="493" customWidth="1"/>
    <col min="15874" max="15874" width="26.140625" style="493" bestFit="1" customWidth="1"/>
    <col min="15875" max="15886" width="12.5703125" style="493" bestFit="1" customWidth="1"/>
    <col min="15887" max="15887" width="15.5703125" style="493" bestFit="1" customWidth="1"/>
    <col min="15888" max="16128" width="9.140625" style="493"/>
    <col min="16129" max="16129" width="15.85546875" style="493" customWidth="1"/>
    <col min="16130" max="16130" width="26.140625" style="493" bestFit="1" customWidth="1"/>
    <col min="16131" max="16142" width="12.5703125" style="493" bestFit="1" customWidth="1"/>
    <col min="16143" max="16143" width="15.5703125" style="493" bestFit="1" customWidth="1"/>
    <col min="16144" max="16384" width="9.140625" style="493"/>
  </cols>
  <sheetData>
    <row r="1" spans="1:15" ht="21" customHeight="1" thickBot="1">
      <c r="A1" s="1051" t="s">
        <v>36</v>
      </c>
      <c r="B1" s="1052"/>
      <c r="C1" s="1052"/>
      <c r="D1" s="1052"/>
      <c r="E1" s="1052"/>
      <c r="F1" s="1052"/>
      <c r="G1" s="1052"/>
      <c r="H1" s="1052"/>
      <c r="I1" s="1052"/>
      <c r="J1" s="1052"/>
      <c r="K1" s="1052"/>
      <c r="L1" s="1052"/>
      <c r="M1" s="1052"/>
      <c r="N1" s="1052"/>
      <c r="O1" s="1053"/>
    </row>
    <row r="2" spans="1:15" s="760" customFormat="1" ht="27" customHeight="1" thickBot="1">
      <c r="A2" s="756" t="s">
        <v>82</v>
      </c>
      <c r="B2" s="757" t="s">
        <v>87</v>
      </c>
      <c r="C2" s="758" t="s">
        <v>94</v>
      </c>
      <c r="D2" s="758" t="s">
        <v>95</v>
      </c>
      <c r="E2" s="758" t="s">
        <v>96</v>
      </c>
      <c r="F2" s="758" t="s">
        <v>97</v>
      </c>
      <c r="G2" s="758" t="s">
        <v>98</v>
      </c>
      <c r="H2" s="758" t="s">
        <v>99</v>
      </c>
      <c r="I2" s="758" t="s">
        <v>140</v>
      </c>
      <c r="J2" s="758" t="s">
        <v>141</v>
      </c>
      <c r="K2" s="758" t="s">
        <v>142</v>
      </c>
      <c r="L2" s="758" t="s">
        <v>143</v>
      </c>
      <c r="M2" s="758" t="s">
        <v>144</v>
      </c>
      <c r="N2" s="758" t="s">
        <v>145</v>
      </c>
      <c r="O2" s="759" t="s">
        <v>16</v>
      </c>
    </row>
    <row r="3" spans="1:15" ht="15" customHeight="1" thickBot="1">
      <c r="A3" s="1054" t="s">
        <v>83</v>
      </c>
      <c r="B3" s="761" t="s">
        <v>54</v>
      </c>
      <c r="C3" s="762">
        <v>131.33937500000002</v>
      </c>
      <c r="D3" s="762">
        <v>123.30374999999999</v>
      </c>
      <c r="E3" s="762">
        <v>124.76625000000001</v>
      </c>
      <c r="F3" s="762">
        <v>116.47750000000001</v>
      </c>
      <c r="G3" s="762"/>
      <c r="H3" s="762"/>
      <c r="I3" s="762"/>
      <c r="J3" s="762"/>
      <c r="K3" s="762"/>
      <c r="L3" s="762"/>
      <c r="M3" s="762"/>
      <c r="N3" s="762"/>
      <c r="O3" s="763">
        <v>123.97</v>
      </c>
    </row>
    <row r="4" spans="1:15" ht="15" customHeight="1" thickBot="1">
      <c r="A4" s="1054"/>
      <c r="B4" s="764" t="s">
        <v>55</v>
      </c>
      <c r="C4" s="762">
        <v>137.00166666666669</v>
      </c>
      <c r="D4" s="762">
        <v>140.72</v>
      </c>
      <c r="E4" s="762">
        <v>143.37</v>
      </c>
      <c r="F4" s="762">
        <v>134.08500000000001</v>
      </c>
      <c r="G4" s="762"/>
      <c r="H4" s="762"/>
      <c r="I4" s="762"/>
      <c r="J4" s="762"/>
      <c r="K4" s="762"/>
      <c r="L4" s="762"/>
      <c r="M4" s="762"/>
      <c r="N4" s="762"/>
      <c r="O4" s="763">
        <v>138.79</v>
      </c>
    </row>
    <row r="5" spans="1:15" ht="15" customHeight="1" thickBot="1">
      <c r="A5" s="1054"/>
      <c r="B5" s="764" t="s">
        <v>56</v>
      </c>
      <c r="C5" s="762">
        <v>202.01866666666672</v>
      </c>
      <c r="D5" s="762">
        <v>215.36933333333337</v>
      </c>
      <c r="E5" s="762">
        <v>209.75466666666665</v>
      </c>
      <c r="F5" s="762">
        <v>186.11600000000001</v>
      </c>
      <c r="G5" s="762"/>
      <c r="H5" s="762"/>
      <c r="I5" s="762"/>
      <c r="J5" s="762"/>
      <c r="K5" s="762"/>
      <c r="L5" s="762"/>
      <c r="M5" s="762"/>
      <c r="N5" s="762"/>
      <c r="O5" s="763">
        <v>203.31</v>
      </c>
    </row>
    <row r="6" spans="1:15" ht="15" customHeight="1" thickBot="1">
      <c r="A6" s="1055"/>
      <c r="B6" s="765" t="s">
        <v>57</v>
      </c>
      <c r="C6" s="766">
        <v>160.91135135135133</v>
      </c>
      <c r="D6" s="766">
        <v>163.45189189189193</v>
      </c>
      <c r="E6" s="766">
        <v>162.23783783783787</v>
      </c>
      <c r="F6" s="766">
        <v>147.56459459459461</v>
      </c>
      <c r="G6" s="766"/>
      <c r="H6" s="766"/>
      <c r="I6" s="766"/>
      <c r="J6" s="766"/>
      <c r="K6" s="766"/>
      <c r="L6" s="766"/>
      <c r="M6" s="766"/>
      <c r="N6" s="766"/>
      <c r="O6" s="767">
        <v>158.54</v>
      </c>
    </row>
    <row r="7" spans="1:15" ht="15" customHeight="1" thickBot="1">
      <c r="A7" s="1056" t="s">
        <v>84</v>
      </c>
      <c r="B7" s="764" t="s">
        <v>54</v>
      </c>
      <c r="C7" s="762">
        <v>96.77729166666667</v>
      </c>
      <c r="D7" s="762">
        <v>96.375217391304332</v>
      </c>
      <c r="E7" s="762">
        <v>91.300212765957454</v>
      </c>
      <c r="F7" s="762">
        <v>99.742826086956526</v>
      </c>
      <c r="G7" s="762"/>
      <c r="H7" s="762"/>
      <c r="I7" s="762"/>
      <c r="J7" s="762"/>
      <c r="K7" s="762"/>
      <c r="L7" s="762"/>
      <c r="M7" s="762"/>
      <c r="N7" s="762"/>
      <c r="O7" s="763">
        <v>96.03</v>
      </c>
    </row>
    <row r="8" spans="1:15" ht="15" customHeight="1" thickBot="1">
      <c r="A8" s="1054"/>
      <c r="B8" s="764" t="s">
        <v>55</v>
      </c>
      <c r="C8" s="762">
        <v>168.828</v>
      </c>
      <c r="D8" s="762">
        <v>172.66066666666666</v>
      </c>
      <c r="E8" s="762">
        <v>181.51533333333333</v>
      </c>
      <c r="F8" s="762">
        <v>174.28200000000001</v>
      </c>
      <c r="G8" s="762"/>
      <c r="H8" s="762"/>
      <c r="I8" s="762"/>
      <c r="J8" s="762"/>
      <c r="K8" s="762"/>
      <c r="L8" s="762"/>
      <c r="M8" s="762"/>
      <c r="N8" s="762"/>
      <c r="O8" s="763">
        <v>174.32</v>
      </c>
    </row>
    <row r="9" spans="1:15" ht="15" customHeight="1" thickBot="1">
      <c r="A9" s="1054"/>
      <c r="B9" s="764" t="s">
        <v>56</v>
      </c>
      <c r="C9" s="762">
        <v>185.88499999999999</v>
      </c>
      <c r="D9" s="762">
        <v>201.13249999999999</v>
      </c>
      <c r="E9" s="762">
        <v>200.29499999999999</v>
      </c>
      <c r="F9" s="762">
        <v>192.3125</v>
      </c>
      <c r="G9" s="762"/>
      <c r="H9" s="762"/>
      <c r="I9" s="762"/>
      <c r="J9" s="762"/>
      <c r="K9" s="762"/>
      <c r="L9" s="762"/>
      <c r="M9" s="762"/>
      <c r="N9" s="762"/>
      <c r="O9" s="763">
        <v>194.91</v>
      </c>
    </row>
    <row r="10" spans="1:15" ht="15" customHeight="1" thickBot="1">
      <c r="A10" s="1055"/>
      <c r="B10" s="765" t="s">
        <v>57</v>
      </c>
      <c r="C10" s="766">
        <v>118.22791044776122</v>
      </c>
      <c r="D10" s="766">
        <v>121.11859375000002</v>
      </c>
      <c r="E10" s="766">
        <v>118.40939393939389</v>
      </c>
      <c r="F10" s="766">
        <v>122.64076923076927</v>
      </c>
      <c r="G10" s="766"/>
      <c r="H10" s="766"/>
      <c r="I10" s="766"/>
      <c r="J10" s="766"/>
      <c r="K10" s="766"/>
      <c r="L10" s="766"/>
      <c r="M10" s="766"/>
      <c r="N10" s="766"/>
      <c r="O10" s="767">
        <v>119.12</v>
      </c>
    </row>
    <row r="11" spans="1:15" ht="15" customHeight="1" thickBot="1">
      <c r="A11" s="1043" t="s">
        <v>80</v>
      </c>
      <c r="B11" s="1044"/>
      <c r="C11" s="768">
        <v>133.41336538461536</v>
      </c>
      <c r="D11" s="768">
        <v>136.03</v>
      </c>
      <c r="E11" s="768">
        <v>134.15359223300973</v>
      </c>
      <c r="F11" s="768">
        <v>131.68176470588227</v>
      </c>
      <c r="G11" s="768"/>
      <c r="H11" s="768"/>
      <c r="I11" s="768"/>
      <c r="J11" s="768"/>
      <c r="K11" s="768"/>
      <c r="L11" s="768"/>
      <c r="M11" s="768"/>
      <c r="N11" s="768"/>
      <c r="O11" s="769">
        <v>133.01</v>
      </c>
    </row>
    <row r="12" spans="1:15" ht="22.5" customHeight="1">
      <c r="O12" s="633"/>
    </row>
    <row r="13" spans="1:15" ht="20.25" thickBot="1">
      <c r="A13" s="1057" t="s">
        <v>71</v>
      </c>
      <c r="B13" s="1057"/>
      <c r="C13" s="1057"/>
      <c r="D13" s="1057"/>
      <c r="E13" s="1057"/>
      <c r="F13" s="1057"/>
      <c r="G13" s="1057"/>
      <c r="H13" s="1057"/>
      <c r="I13" s="1057"/>
      <c r="J13" s="1057"/>
      <c r="K13" s="1057"/>
      <c r="L13" s="1057"/>
      <c r="M13" s="1057"/>
      <c r="N13" s="1057"/>
      <c r="O13" s="1057"/>
    </row>
    <row r="14" spans="1:15" ht="27" customHeight="1" thickBot="1">
      <c r="A14" s="771" t="s">
        <v>82</v>
      </c>
      <c r="B14" s="772" t="s">
        <v>87</v>
      </c>
      <c r="C14" s="773" t="s">
        <v>108</v>
      </c>
      <c r="D14" s="773" t="s">
        <v>109</v>
      </c>
      <c r="E14" s="773" t="s">
        <v>110</v>
      </c>
      <c r="F14" s="773" t="s">
        <v>111</v>
      </c>
      <c r="G14" s="773" t="s">
        <v>112</v>
      </c>
      <c r="H14" s="773" t="s">
        <v>113</v>
      </c>
      <c r="I14" s="773" t="s">
        <v>88</v>
      </c>
      <c r="J14" s="773" t="s">
        <v>89</v>
      </c>
      <c r="K14" s="773" t="s">
        <v>90</v>
      </c>
      <c r="L14" s="773" t="s">
        <v>91</v>
      </c>
      <c r="M14" s="773" t="s">
        <v>92</v>
      </c>
      <c r="N14" s="774" t="s">
        <v>93</v>
      </c>
      <c r="O14" s="775" t="s">
        <v>16</v>
      </c>
    </row>
    <row r="15" spans="1:15" ht="15" customHeight="1" thickBot="1">
      <c r="A15" s="1054" t="s">
        <v>83</v>
      </c>
      <c r="B15" s="761" t="s">
        <v>54</v>
      </c>
      <c r="C15" s="762">
        <v>132.62076923076921</v>
      </c>
      <c r="D15" s="762">
        <v>130.61769230769229</v>
      </c>
      <c r="E15" s="762">
        <v>123.538</v>
      </c>
      <c r="F15" s="762">
        <v>116.65133333333334</v>
      </c>
      <c r="G15" s="762"/>
      <c r="H15" s="762"/>
      <c r="I15" s="762"/>
      <c r="J15" s="762"/>
      <c r="K15" s="762"/>
      <c r="L15" s="762"/>
      <c r="M15" s="762"/>
      <c r="N15" s="776"/>
      <c r="O15" s="763">
        <v>122.04</v>
      </c>
    </row>
    <row r="16" spans="1:15" ht="15" customHeight="1" thickBot="1">
      <c r="A16" s="1054"/>
      <c r="B16" s="764" t="s">
        <v>55</v>
      </c>
      <c r="C16" s="762">
        <v>130.71333333333334</v>
      </c>
      <c r="D16" s="762">
        <v>135.59833333333333</v>
      </c>
      <c r="E16" s="762">
        <v>135.70166666666668</v>
      </c>
      <c r="F16" s="762">
        <v>128.71666666666667</v>
      </c>
      <c r="G16" s="762"/>
      <c r="H16" s="762"/>
      <c r="I16" s="762"/>
      <c r="J16" s="762"/>
      <c r="K16" s="762"/>
      <c r="L16" s="762"/>
      <c r="M16" s="762"/>
      <c r="N16" s="776"/>
      <c r="O16" s="763">
        <v>132.68</v>
      </c>
    </row>
    <row r="17" spans="1:15" ht="15" customHeight="1" thickBot="1">
      <c r="A17" s="1054"/>
      <c r="B17" s="764" t="s">
        <v>56</v>
      </c>
      <c r="C17" s="762">
        <v>197.58733333333331</v>
      </c>
      <c r="D17" s="762">
        <v>213.90066666666664</v>
      </c>
      <c r="E17" s="762">
        <v>201.71533333333338</v>
      </c>
      <c r="F17" s="762">
        <v>183.26999999999998</v>
      </c>
      <c r="G17" s="762"/>
      <c r="H17" s="762"/>
      <c r="I17" s="762"/>
      <c r="J17" s="762"/>
      <c r="K17" s="762"/>
      <c r="L17" s="762"/>
      <c r="M17" s="762"/>
      <c r="N17" s="776"/>
      <c r="O17" s="763">
        <v>199.12</v>
      </c>
    </row>
    <row r="18" spans="1:15" ht="15" customHeight="1" thickBot="1">
      <c r="A18" s="1055"/>
      <c r="B18" s="765" t="s">
        <v>57</v>
      </c>
      <c r="C18" s="766">
        <v>160.94588235294114</v>
      </c>
      <c r="D18" s="766">
        <v>168.23911764705883</v>
      </c>
      <c r="E18" s="766">
        <v>158.13916666666671</v>
      </c>
      <c r="F18" s="766">
        <v>146.42000000000002</v>
      </c>
      <c r="G18" s="766"/>
      <c r="H18" s="766"/>
      <c r="I18" s="766"/>
      <c r="J18" s="766"/>
      <c r="K18" s="766"/>
      <c r="L18" s="766"/>
      <c r="M18" s="766"/>
      <c r="N18" s="777"/>
      <c r="O18" s="767">
        <v>155.93</v>
      </c>
    </row>
    <row r="19" spans="1:15" ht="15" customHeight="1" thickBot="1">
      <c r="A19" s="1056" t="s">
        <v>84</v>
      </c>
      <c r="B19" s="764" t="s">
        <v>54</v>
      </c>
      <c r="C19" s="762">
        <v>104.33</v>
      </c>
      <c r="D19" s="762">
        <v>101.47428571428573</v>
      </c>
      <c r="E19" s="762">
        <v>102.97039999999998</v>
      </c>
      <c r="F19" s="762">
        <v>103.86280000000002</v>
      </c>
      <c r="G19" s="762"/>
      <c r="H19" s="762"/>
      <c r="I19" s="762"/>
      <c r="J19" s="762"/>
      <c r="K19" s="762"/>
      <c r="L19" s="762"/>
      <c r="M19" s="762"/>
      <c r="N19" s="776"/>
      <c r="O19" s="763">
        <v>103.49</v>
      </c>
    </row>
    <row r="20" spans="1:15" ht="15" customHeight="1" thickBot="1">
      <c r="A20" s="1054"/>
      <c r="B20" s="764" t="s">
        <v>55</v>
      </c>
      <c r="C20" s="762">
        <v>134.83461538461538</v>
      </c>
      <c r="D20" s="762">
        <v>137.63153846153847</v>
      </c>
      <c r="E20" s="762">
        <v>132.69846153846154</v>
      </c>
      <c r="F20" s="762">
        <v>133.93769230769229</v>
      </c>
      <c r="G20" s="762"/>
      <c r="H20" s="762"/>
      <c r="I20" s="762"/>
      <c r="J20" s="762"/>
      <c r="K20" s="762"/>
      <c r="L20" s="762"/>
      <c r="M20" s="762"/>
      <c r="N20" s="776"/>
      <c r="O20" s="763">
        <v>134.78</v>
      </c>
    </row>
    <row r="21" spans="1:15" ht="15" customHeight="1" thickBot="1">
      <c r="A21" s="1054"/>
      <c r="B21" s="764" t="s">
        <v>56</v>
      </c>
      <c r="C21" s="762">
        <v>193.0575</v>
      </c>
      <c r="D21" s="762">
        <v>203.81250000000003</v>
      </c>
      <c r="E21" s="762">
        <v>195.98750000000001</v>
      </c>
      <c r="F21" s="762">
        <v>191.09</v>
      </c>
      <c r="G21" s="762"/>
      <c r="H21" s="762"/>
      <c r="I21" s="762"/>
      <c r="J21" s="762"/>
      <c r="K21" s="762"/>
      <c r="L21" s="762"/>
      <c r="M21" s="762"/>
      <c r="N21" s="776"/>
      <c r="O21" s="763">
        <v>195.99</v>
      </c>
    </row>
    <row r="22" spans="1:15" ht="15" customHeight="1" thickBot="1">
      <c r="A22" s="1055"/>
      <c r="B22" s="765" t="s">
        <v>57</v>
      </c>
      <c r="C22" s="766">
        <v>115.89</v>
      </c>
      <c r="D22" s="766">
        <v>114.79848484848485</v>
      </c>
      <c r="E22" s="766">
        <v>114.29179104477613</v>
      </c>
      <c r="F22" s="766">
        <v>114.9058208955224</v>
      </c>
      <c r="G22" s="766"/>
      <c r="H22" s="766"/>
      <c r="I22" s="766"/>
      <c r="J22" s="766"/>
      <c r="K22" s="766"/>
      <c r="L22" s="766"/>
      <c r="M22" s="766"/>
      <c r="N22" s="777"/>
      <c r="O22" s="767">
        <v>115.08</v>
      </c>
    </row>
    <row r="23" spans="1:15" ht="15" customHeight="1" thickBot="1">
      <c r="A23" s="1043" t="s">
        <v>80</v>
      </c>
      <c r="B23" s="1044"/>
      <c r="C23" s="768">
        <v>131.37</v>
      </c>
      <c r="D23" s="768">
        <v>132.9683</v>
      </c>
      <c r="E23" s="768">
        <v>129.61708737864078</v>
      </c>
      <c r="F23" s="768">
        <v>125.92048543689316</v>
      </c>
      <c r="G23" s="768"/>
      <c r="H23" s="768"/>
      <c r="I23" s="768"/>
      <c r="J23" s="768"/>
      <c r="K23" s="768"/>
      <c r="L23" s="768"/>
      <c r="M23" s="768"/>
      <c r="N23" s="778"/>
      <c r="O23" s="769">
        <v>129.36000000000001</v>
      </c>
    </row>
    <row r="24" spans="1:15" ht="22.5" customHeight="1" thickBot="1">
      <c r="O24" s="633"/>
    </row>
    <row r="25" spans="1:15" ht="20.25" thickBot="1">
      <c r="A25" s="1051" t="s">
        <v>147</v>
      </c>
      <c r="B25" s="1052"/>
      <c r="C25" s="1052"/>
      <c r="D25" s="1052"/>
      <c r="E25" s="1052"/>
      <c r="F25" s="1052"/>
      <c r="G25" s="1052"/>
      <c r="H25" s="1052"/>
      <c r="I25" s="1052"/>
      <c r="J25" s="1052"/>
      <c r="K25" s="1052"/>
      <c r="L25" s="1052"/>
      <c r="M25" s="1052"/>
      <c r="N25" s="1052"/>
      <c r="O25" s="1053"/>
    </row>
    <row r="26" spans="1:15" ht="27" customHeight="1" thickBot="1">
      <c r="A26" s="771" t="s">
        <v>82</v>
      </c>
      <c r="B26" s="772" t="s">
        <v>87</v>
      </c>
      <c r="C26" s="779" t="s">
        <v>133</v>
      </c>
      <c r="D26" s="779" t="s">
        <v>134</v>
      </c>
      <c r="E26" s="779" t="s">
        <v>135</v>
      </c>
      <c r="F26" s="779" t="s">
        <v>136</v>
      </c>
      <c r="G26" s="779" t="s">
        <v>137</v>
      </c>
      <c r="H26" s="779" t="s">
        <v>138</v>
      </c>
      <c r="I26" s="779" t="s">
        <v>149</v>
      </c>
      <c r="J26" s="779" t="s">
        <v>128</v>
      </c>
      <c r="K26" s="779" t="s">
        <v>129</v>
      </c>
      <c r="L26" s="779" t="s">
        <v>130</v>
      </c>
      <c r="M26" s="779" t="s">
        <v>131</v>
      </c>
      <c r="N26" s="779" t="s">
        <v>132</v>
      </c>
      <c r="O26" s="781" t="s">
        <v>16</v>
      </c>
    </row>
    <row r="27" spans="1:15" ht="15" customHeight="1" thickBot="1">
      <c r="A27" s="1058" t="s">
        <v>83</v>
      </c>
      <c r="B27" s="782" t="s">
        <v>54</v>
      </c>
      <c r="C27" s="783">
        <v>-9.662093186471276E-3</v>
      </c>
      <c r="D27" s="783">
        <v>-5.5995035423402367E-2</v>
      </c>
      <c r="E27" s="783">
        <v>9.9422849649501936E-3</v>
      </c>
      <c r="F27" s="783">
        <v>-1.4901958543122901E-3</v>
      </c>
      <c r="G27" s="783"/>
      <c r="H27" s="783"/>
      <c r="I27" s="783"/>
      <c r="J27" s="783"/>
      <c r="K27" s="783"/>
      <c r="L27" s="783"/>
      <c r="M27" s="783"/>
      <c r="N27" s="784"/>
      <c r="O27" s="785">
        <v>1.5814487053425044E-2</v>
      </c>
    </row>
    <row r="28" spans="1:15" ht="15" customHeight="1" thickBot="1">
      <c r="A28" s="1058"/>
      <c r="B28" s="786" t="s">
        <v>55</v>
      </c>
      <c r="C28" s="783">
        <v>4.8107818636201526E-2</v>
      </c>
      <c r="D28" s="783">
        <v>3.7770867390208851E-2</v>
      </c>
      <c r="E28" s="783">
        <v>5.6508763095515814E-2</v>
      </c>
      <c r="F28" s="783">
        <v>4.1706590703094702E-2</v>
      </c>
      <c r="G28" s="783"/>
      <c r="H28" s="783"/>
      <c r="I28" s="783"/>
      <c r="J28" s="783"/>
      <c r="K28" s="783"/>
      <c r="L28" s="783"/>
      <c r="M28" s="783"/>
      <c r="N28" s="784"/>
      <c r="O28" s="785">
        <v>4.6050648176062595E-2</v>
      </c>
    </row>
    <row r="29" spans="1:15" ht="15" customHeight="1" thickBot="1">
      <c r="A29" s="1058"/>
      <c r="B29" s="786" t="s">
        <v>56</v>
      </c>
      <c r="C29" s="783">
        <v>2.24272136203067E-2</v>
      </c>
      <c r="D29" s="783">
        <v>6.8661154242938395E-3</v>
      </c>
      <c r="E29" s="783">
        <v>3.9854844946508476E-2</v>
      </c>
      <c r="F29" s="783">
        <v>1.5529000927593345E-2</v>
      </c>
      <c r="G29" s="783"/>
      <c r="H29" s="783"/>
      <c r="I29" s="783"/>
      <c r="J29" s="783"/>
      <c r="K29" s="783"/>
      <c r="L29" s="783"/>
      <c r="M29" s="783"/>
      <c r="N29" s="784"/>
      <c r="O29" s="785">
        <v>2.1042587384491752E-2</v>
      </c>
    </row>
    <row r="30" spans="1:15" ht="15" customHeight="1" thickBot="1">
      <c r="A30" s="1059"/>
      <c r="B30" s="787" t="s">
        <v>57</v>
      </c>
      <c r="C30" s="788">
        <v>-2.1455038852182928E-4</v>
      </c>
      <c r="D30" s="788">
        <v>-2.8454891003469259E-2</v>
      </c>
      <c r="E30" s="788">
        <v>2.5918128048635396E-2</v>
      </c>
      <c r="F30" s="788">
        <v>7.8172011651044503E-3</v>
      </c>
      <c r="G30" s="788"/>
      <c r="H30" s="788"/>
      <c r="I30" s="788"/>
      <c r="J30" s="788"/>
      <c r="K30" s="788"/>
      <c r="L30" s="788"/>
      <c r="M30" s="788"/>
      <c r="N30" s="789"/>
      <c r="O30" s="790">
        <v>1.6738279997434651E-2</v>
      </c>
    </row>
    <row r="31" spans="1:15" ht="15" customHeight="1" thickBot="1">
      <c r="A31" s="1060" t="s">
        <v>84</v>
      </c>
      <c r="B31" s="786" t="s">
        <v>54</v>
      </c>
      <c r="C31" s="783">
        <v>-7.2392488577909794E-2</v>
      </c>
      <c r="D31" s="783">
        <v>-5.0249856770004736E-2</v>
      </c>
      <c r="E31" s="783">
        <v>-0.11333535884140036</v>
      </c>
      <c r="F31" s="783">
        <v>-3.9667464318730999E-2</v>
      </c>
      <c r="G31" s="783"/>
      <c r="H31" s="783"/>
      <c r="I31" s="783"/>
      <c r="J31" s="783"/>
      <c r="K31" s="783"/>
      <c r="L31" s="783"/>
      <c r="M31" s="783"/>
      <c r="N31" s="784"/>
      <c r="O31" s="785">
        <v>-7.2084259348729293E-2</v>
      </c>
    </row>
    <row r="32" spans="1:15" ht="15" customHeight="1" thickBot="1">
      <c r="A32" s="1058"/>
      <c r="B32" s="786" t="s">
        <v>55</v>
      </c>
      <c r="C32" s="783">
        <v>0.25211170379667408</v>
      </c>
      <c r="D32" s="783">
        <v>0.25451381708500759</v>
      </c>
      <c r="E32" s="783">
        <v>0.36787820468229487</v>
      </c>
      <c r="F32" s="783">
        <v>0.30121698378695055</v>
      </c>
      <c r="G32" s="783"/>
      <c r="H32" s="783"/>
      <c r="I32" s="783"/>
      <c r="J32" s="783"/>
      <c r="K32" s="783"/>
      <c r="L32" s="783"/>
      <c r="M32" s="783"/>
      <c r="N32" s="784"/>
      <c r="O32" s="785">
        <v>0.29336696839293658</v>
      </c>
    </row>
    <row r="33" spans="1:15" ht="15" customHeight="1" thickBot="1">
      <c r="A33" s="1058"/>
      <c r="B33" s="786" t="s">
        <v>56</v>
      </c>
      <c r="C33" s="783">
        <v>-3.7152143791357568E-2</v>
      </c>
      <c r="D33" s="783">
        <v>-1.3149340693039116E-2</v>
      </c>
      <c r="E33" s="783">
        <v>2.1978442502710509E-2</v>
      </c>
      <c r="F33" s="783">
        <v>6.3975090271599592E-3</v>
      </c>
      <c r="G33" s="783"/>
      <c r="H33" s="783"/>
      <c r="I33" s="783"/>
      <c r="J33" s="783"/>
      <c r="K33" s="783"/>
      <c r="L33" s="783"/>
      <c r="M33" s="783"/>
      <c r="N33" s="784"/>
      <c r="O33" s="785">
        <v>-5.5104852288382694E-3</v>
      </c>
    </row>
    <row r="34" spans="1:15" ht="15" customHeight="1" thickBot="1">
      <c r="A34" s="1059"/>
      <c r="B34" s="787" t="s">
        <v>57</v>
      </c>
      <c r="C34" s="788">
        <v>2.0173530483745081E-2</v>
      </c>
      <c r="D34" s="788">
        <v>5.5053940039859202E-2</v>
      </c>
      <c r="E34" s="788">
        <v>3.6027109707333277E-2</v>
      </c>
      <c r="F34" s="788">
        <v>6.7315548289584359E-2</v>
      </c>
      <c r="G34" s="788"/>
      <c r="H34" s="788"/>
      <c r="I34" s="788"/>
      <c r="J34" s="788"/>
      <c r="K34" s="788"/>
      <c r="L34" s="788"/>
      <c r="M34" s="788"/>
      <c r="N34" s="789"/>
      <c r="O34" s="790">
        <v>3.5106013208203043E-2</v>
      </c>
    </row>
    <row r="35" spans="1:15" ht="15" customHeight="1" thickBot="1">
      <c r="A35" s="1043" t="s">
        <v>80</v>
      </c>
      <c r="B35" s="1044"/>
      <c r="C35" s="791">
        <v>1.5554277115135542E-2</v>
      </c>
      <c r="D35" s="791">
        <v>2.3025788853433503E-2</v>
      </c>
      <c r="E35" s="791">
        <v>3.4999280929039873E-2</v>
      </c>
      <c r="F35" s="791">
        <v>4.5753312092149299E-2</v>
      </c>
      <c r="G35" s="791"/>
      <c r="H35" s="791"/>
      <c r="I35" s="791"/>
      <c r="J35" s="791"/>
      <c r="K35" s="791"/>
      <c r="L35" s="791"/>
      <c r="M35" s="791"/>
      <c r="N35" s="792"/>
      <c r="O35" s="793">
        <v>2.8215831787260181E-2</v>
      </c>
    </row>
  </sheetData>
  <mergeCells count="12">
    <mergeCell ref="A35:B35"/>
    <mergeCell ref="A1:O1"/>
    <mergeCell ref="A3:A6"/>
    <mergeCell ref="A7:A10"/>
    <mergeCell ref="A11:B11"/>
    <mergeCell ref="A13:O13"/>
    <mergeCell ref="A15:A18"/>
    <mergeCell ref="A19:A22"/>
    <mergeCell ref="A23:B23"/>
    <mergeCell ref="A25:O25"/>
    <mergeCell ref="A27:A30"/>
    <mergeCell ref="A31:A34"/>
  </mergeCells>
  <printOptions horizontalCentered="1"/>
  <pageMargins left="0" right="0" top="1.25" bottom="0.5" header="0.5" footer="0.75"/>
  <pageSetup scale="66" orientation="landscape" r:id="rId1"/>
  <headerFooter alignWithMargins="0">
    <oddHeader>&amp;L&amp;G&amp;C&amp;"Arial,Bold"&amp;18
AVERAGE ROOM RATE (ARR$) BY AREA AND NUMBER OF ROOMS</oddHeader>
    <oddFooter>&amp;L&amp;"Arial,Bold"&amp;12Prepared by:  Carlos J. Acobis Ross
Source:  Average Room Rate (ARR$) Monthly Survey
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zoomScaleNormal="100" workbookViewId="0"/>
  </sheetViews>
  <sheetFormatPr defaultRowHeight="12.75"/>
  <cols>
    <col min="1" max="1" width="16.85546875" style="880" customWidth="1"/>
    <col min="2" max="2" width="14.28515625" style="880" customWidth="1"/>
    <col min="3" max="3" width="19.5703125" style="880" customWidth="1"/>
    <col min="4" max="4" width="12.85546875" style="880" customWidth="1"/>
    <col min="5" max="7" width="16.85546875" style="880" customWidth="1"/>
    <col min="8" max="8" width="51.28515625" style="880" customWidth="1"/>
    <col min="9" max="256" width="9.140625" style="880"/>
    <col min="257" max="257" width="16.85546875" style="880" customWidth="1"/>
    <col min="258" max="258" width="14.28515625" style="880" customWidth="1"/>
    <col min="259" max="259" width="19.5703125" style="880" customWidth="1"/>
    <col min="260" max="260" width="12.85546875" style="880" customWidth="1"/>
    <col min="261" max="263" width="16.85546875" style="880" customWidth="1"/>
    <col min="264" max="264" width="51.28515625" style="880" customWidth="1"/>
    <col min="265" max="512" width="9.140625" style="880"/>
    <col min="513" max="513" width="16.85546875" style="880" customWidth="1"/>
    <col min="514" max="514" width="14.28515625" style="880" customWidth="1"/>
    <col min="515" max="515" width="19.5703125" style="880" customWidth="1"/>
    <col min="516" max="516" width="12.85546875" style="880" customWidth="1"/>
    <col min="517" max="519" width="16.85546875" style="880" customWidth="1"/>
    <col min="520" max="520" width="51.28515625" style="880" customWidth="1"/>
    <col min="521" max="768" width="9.140625" style="880"/>
    <col min="769" max="769" width="16.85546875" style="880" customWidth="1"/>
    <col min="770" max="770" width="14.28515625" style="880" customWidth="1"/>
    <col min="771" max="771" width="19.5703125" style="880" customWidth="1"/>
    <col min="772" max="772" width="12.85546875" style="880" customWidth="1"/>
    <col min="773" max="775" width="16.85546875" style="880" customWidth="1"/>
    <col min="776" max="776" width="51.28515625" style="880" customWidth="1"/>
    <col min="777" max="1024" width="9.140625" style="880"/>
    <col min="1025" max="1025" width="16.85546875" style="880" customWidth="1"/>
    <col min="1026" max="1026" width="14.28515625" style="880" customWidth="1"/>
    <col min="1027" max="1027" width="19.5703125" style="880" customWidth="1"/>
    <col min="1028" max="1028" width="12.85546875" style="880" customWidth="1"/>
    <col min="1029" max="1031" width="16.85546875" style="880" customWidth="1"/>
    <col min="1032" max="1032" width="51.28515625" style="880" customWidth="1"/>
    <col min="1033" max="1280" width="9.140625" style="880"/>
    <col min="1281" max="1281" width="16.85546875" style="880" customWidth="1"/>
    <col min="1282" max="1282" width="14.28515625" style="880" customWidth="1"/>
    <col min="1283" max="1283" width="19.5703125" style="880" customWidth="1"/>
    <col min="1284" max="1284" width="12.85546875" style="880" customWidth="1"/>
    <col min="1285" max="1287" width="16.85546875" style="880" customWidth="1"/>
    <col min="1288" max="1288" width="51.28515625" style="880" customWidth="1"/>
    <col min="1289" max="1536" width="9.140625" style="880"/>
    <col min="1537" max="1537" width="16.85546875" style="880" customWidth="1"/>
    <col min="1538" max="1538" width="14.28515625" style="880" customWidth="1"/>
    <col min="1539" max="1539" width="19.5703125" style="880" customWidth="1"/>
    <col min="1540" max="1540" width="12.85546875" style="880" customWidth="1"/>
    <col min="1541" max="1543" width="16.85546875" style="880" customWidth="1"/>
    <col min="1544" max="1544" width="51.28515625" style="880" customWidth="1"/>
    <col min="1545" max="1792" width="9.140625" style="880"/>
    <col min="1793" max="1793" width="16.85546875" style="880" customWidth="1"/>
    <col min="1794" max="1794" width="14.28515625" style="880" customWidth="1"/>
    <col min="1795" max="1795" width="19.5703125" style="880" customWidth="1"/>
    <col min="1796" max="1796" width="12.85546875" style="880" customWidth="1"/>
    <col min="1797" max="1799" width="16.85546875" style="880" customWidth="1"/>
    <col min="1800" max="1800" width="51.28515625" style="880" customWidth="1"/>
    <col min="1801" max="2048" width="9.140625" style="880"/>
    <col min="2049" max="2049" width="16.85546875" style="880" customWidth="1"/>
    <col min="2050" max="2050" width="14.28515625" style="880" customWidth="1"/>
    <col min="2051" max="2051" width="19.5703125" style="880" customWidth="1"/>
    <col min="2052" max="2052" width="12.85546875" style="880" customWidth="1"/>
    <col min="2053" max="2055" width="16.85546875" style="880" customWidth="1"/>
    <col min="2056" max="2056" width="51.28515625" style="880" customWidth="1"/>
    <col min="2057" max="2304" width="9.140625" style="880"/>
    <col min="2305" max="2305" width="16.85546875" style="880" customWidth="1"/>
    <col min="2306" max="2306" width="14.28515625" style="880" customWidth="1"/>
    <col min="2307" max="2307" width="19.5703125" style="880" customWidth="1"/>
    <col min="2308" max="2308" width="12.85546875" style="880" customWidth="1"/>
    <col min="2309" max="2311" width="16.85546875" style="880" customWidth="1"/>
    <col min="2312" max="2312" width="51.28515625" style="880" customWidth="1"/>
    <col min="2313" max="2560" width="9.140625" style="880"/>
    <col min="2561" max="2561" width="16.85546875" style="880" customWidth="1"/>
    <col min="2562" max="2562" width="14.28515625" style="880" customWidth="1"/>
    <col min="2563" max="2563" width="19.5703125" style="880" customWidth="1"/>
    <col min="2564" max="2564" width="12.85546875" style="880" customWidth="1"/>
    <col min="2565" max="2567" width="16.85546875" style="880" customWidth="1"/>
    <col min="2568" max="2568" width="51.28515625" style="880" customWidth="1"/>
    <col min="2569" max="2816" width="9.140625" style="880"/>
    <col min="2817" max="2817" width="16.85546875" style="880" customWidth="1"/>
    <col min="2818" max="2818" width="14.28515625" style="880" customWidth="1"/>
    <col min="2819" max="2819" width="19.5703125" style="880" customWidth="1"/>
    <col min="2820" max="2820" width="12.85546875" style="880" customWidth="1"/>
    <col min="2821" max="2823" width="16.85546875" style="880" customWidth="1"/>
    <col min="2824" max="2824" width="51.28515625" style="880" customWidth="1"/>
    <col min="2825" max="3072" width="9.140625" style="880"/>
    <col min="3073" max="3073" width="16.85546875" style="880" customWidth="1"/>
    <col min="3074" max="3074" width="14.28515625" style="880" customWidth="1"/>
    <col min="3075" max="3075" width="19.5703125" style="880" customWidth="1"/>
    <col min="3076" max="3076" width="12.85546875" style="880" customWidth="1"/>
    <col min="3077" max="3079" width="16.85546875" style="880" customWidth="1"/>
    <col min="3080" max="3080" width="51.28515625" style="880" customWidth="1"/>
    <col min="3081" max="3328" width="9.140625" style="880"/>
    <col min="3329" max="3329" width="16.85546875" style="880" customWidth="1"/>
    <col min="3330" max="3330" width="14.28515625" style="880" customWidth="1"/>
    <col min="3331" max="3331" width="19.5703125" style="880" customWidth="1"/>
    <col min="3332" max="3332" width="12.85546875" style="880" customWidth="1"/>
    <col min="3333" max="3335" width="16.85546875" style="880" customWidth="1"/>
    <col min="3336" max="3336" width="51.28515625" style="880" customWidth="1"/>
    <col min="3337" max="3584" width="9.140625" style="880"/>
    <col min="3585" max="3585" width="16.85546875" style="880" customWidth="1"/>
    <col min="3586" max="3586" width="14.28515625" style="880" customWidth="1"/>
    <col min="3587" max="3587" width="19.5703125" style="880" customWidth="1"/>
    <col min="3588" max="3588" width="12.85546875" style="880" customWidth="1"/>
    <col min="3589" max="3591" width="16.85546875" style="880" customWidth="1"/>
    <col min="3592" max="3592" width="51.28515625" style="880" customWidth="1"/>
    <col min="3593" max="3840" width="9.140625" style="880"/>
    <col min="3841" max="3841" width="16.85546875" style="880" customWidth="1"/>
    <col min="3842" max="3842" width="14.28515625" style="880" customWidth="1"/>
    <col min="3843" max="3843" width="19.5703125" style="880" customWidth="1"/>
    <col min="3844" max="3844" width="12.85546875" style="880" customWidth="1"/>
    <col min="3845" max="3847" width="16.85546875" style="880" customWidth="1"/>
    <col min="3848" max="3848" width="51.28515625" style="880" customWidth="1"/>
    <col min="3849" max="4096" width="9.140625" style="880"/>
    <col min="4097" max="4097" width="16.85546875" style="880" customWidth="1"/>
    <col min="4098" max="4098" width="14.28515625" style="880" customWidth="1"/>
    <col min="4099" max="4099" width="19.5703125" style="880" customWidth="1"/>
    <col min="4100" max="4100" width="12.85546875" style="880" customWidth="1"/>
    <col min="4101" max="4103" width="16.85546875" style="880" customWidth="1"/>
    <col min="4104" max="4104" width="51.28515625" style="880" customWidth="1"/>
    <col min="4105" max="4352" width="9.140625" style="880"/>
    <col min="4353" max="4353" width="16.85546875" style="880" customWidth="1"/>
    <col min="4354" max="4354" width="14.28515625" style="880" customWidth="1"/>
    <col min="4355" max="4355" width="19.5703125" style="880" customWidth="1"/>
    <col min="4356" max="4356" width="12.85546875" style="880" customWidth="1"/>
    <col min="4357" max="4359" width="16.85546875" style="880" customWidth="1"/>
    <col min="4360" max="4360" width="51.28515625" style="880" customWidth="1"/>
    <col min="4361" max="4608" width="9.140625" style="880"/>
    <col min="4609" max="4609" width="16.85546875" style="880" customWidth="1"/>
    <col min="4610" max="4610" width="14.28515625" style="880" customWidth="1"/>
    <col min="4611" max="4611" width="19.5703125" style="880" customWidth="1"/>
    <col min="4612" max="4612" width="12.85546875" style="880" customWidth="1"/>
    <col min="4613" max="4615" width="16.85546875" style="880" customWidth="1"/>
    <col min="4616" max="4616" width="51.28515625" style="880" customWidth="1"/>
    <col min="4617" max="4864" width="9.140625" style="880"/>
    <col min="4865" max="4865" width="16.85546875" style="880" customWidth="1"/>
    <col min="4866" max="4866" width="14.28515625" style="880" customWidth="1"/>
    <col min="4867" max="4867" width="19.5703125" style="880" customWidth="1"/>
    <col min="4868" max="4868" width="12.85546875" style="880" customWidth="1"/>
    <col min="4869" max="4871" width="16.85546875" style="880" customWidth="1"/>
    <col min="4872" max="4872" width="51.28515625" style="880" customWidth="1"/>
    <col min="4873" max="5120" width="9.140625" style="880"/>
    <col min="5121" max="5121" width="16.85546875" style="880" customWidth="1"/>
    <col min="5122" max="5122" width="14.28515625" style="880" customWidth="1"/>
    <col min="5123" max="5123" width="19.5703125" style="880" customWidth="1"/>
    <col min="5124" max="5124" width="12.85546875" style="880" customWidth="1"/>
    <col min="5125" max="5127" width="16.85546875" style="880" customWidth="1"/>
    <col min="5128" max="5128" width="51.28515625" style="880" customWidth="1"/>
    <col min="5129" max="5376" width="9.140625" style="880"/>
    <col min="5377" max="5377" width="16.85546875" style="880" customWidth="1"/>
    <col min="5378" max="5378" width="14.28515625" style="880" customWidth="1"/>
    <col min="5379" max="5379" width="19.5703125" style="880" customWidth="1"/>
    <col min="5380" max="5380" width="12.85546875" style="880" customWidth="1"/>
    <col min="5381" max="5383" width="16.85546875" style="880" customWidth="1"/>
    <col min="5384" max="5384" width="51.28515625" style="880" customWidth="1"/>
    <col min="5385" max="5632" width="9.140625" style="880"/>
    <col min="5633" max="5633" width="16.85546875" style="880" customWidth="1"/>
    <col min="5634" max="5634" width="14.28515625" style="880" customWidth="1"/>
    <col min="5635" max="5635" width="19.5703125" style="880" customWidth="1"/>
    <col min="5636" max="5636" width="12.85546875" style="880" customWidth="1"/>
    <col min="5637" max="5639" width="16.85546875" style="880" customWidth="1"/>
    <col min="5640" max="5640" width="51.28515625" style="880" customWidth="1"/>
    <col min="5641" max="5888" width="9.140625" style="880"/>
    <col min="5889" max="5889" width="16.85546875" style="880" customWidth="1"/>
    <col min="5890" max="5890" width="14.28515625" style="880" customWidth="1"/>
    <col min="5891" max="5891" width="19.5703125" style="880" customWidth="1"/>
    <col min="5892" max="5892" width="12.85546875" style="880" customWidth="1"/>
    <col min="5893" max="5895" width="16.85546875" style="880" customWidth="1"/>
    <col min="5896" max="5896" width="51.28515625" style="880" customWidth="1"/>
    <col min="5897" max="6144" width="9.140625" style="880"/>
    <col min="6145" max="6145" width="16.85546875" style="880" customWidth="1"/>
    <col min="6146" max="6146" width="14.28515625" style="880" customWidth="1"/>
    <col min="6147" max="6147" width="19.5703125" style="880" customWidth="1"/>
    <col min="6148" max="6148" width="12.85546875" style="880" customWidth="1"/>
    <col min="6149" max="6151" width="16.85546875" style="880" customWidth="1"/>
    <col min="6152" max="6152" width="51.28515625" style="880" customWidth="1"/>
    <col min="6153" max="6400" width="9.140625" style="880"/>
    <col min="6401" max="6401" width="16.85546875" style="880" customWidth="1"/>
    <col min="6402" max="6402" width="14.28515625" style="880" customWidth="1"/>
    <col min="6403" max="6403" width="19.5703125" style="880" customWidth="1"/>
    <col min="6404" max="6404" width="12.85546875" style="880" customWidth="1"/>
    <col min="6405" max="6407" width="16.85546875" style="880" customWidth="1"/>
    <col min="6408" max="6408" width="51.28515625" style="880" customWidth="1"/>
    <col min="6409" max="6656" width="9.140625" style="880"/>
    <col min="6657" max="6657" width="16.85546875" style="880" customWidth="1"/>
    <col min="6658" max="6658" width="14.28515625" style="880" customWidth="1"/>
    <col min="6659" max="6659" width="19.5703125" style="880" customWidth="1"/>
    <col min="6660" max="6660" width="12.85546875" style="880" customWidth="1"/>
    <col min="6661" max="6663" width="16.85546875" style="880" customWidth="1"/>
    <col min="6664" max="6664" width="51.28515625" style="880" customWidth="1"/>
    <col min="6665" max="6912" width="9.140625" style="880"/>
    <col min="6913" max="6913" width="16.85546875" style="880" customWidth="1"/>
    <col min="6914" max="6914" width="14.28515625" style="880" customWidth="1"/>
    <col min="6915" max="6915" width="19.5703125" style="880" customWidth="1"/>
    <col min="6916" max="6916" width="12.85546875" style="880" customWidth="1"/>
    <col min="6917" max="6919" width="16.85546875" style="880" customWidth="1"/>
    <col min="6920" max="6920" width="51.28515625" style="880" customWidth="1"/>
    <col min="6921" max="7168" width="9.140625" style="880"/>
    <col min="7169" max="7169" width="16.85546875" style="880" customWidth="1"/>
    <col min="7170" max="7170" width="14.28515625" style="880" customWidth="1"/>
    <col min="7171" max="7171" width="19.5703125" style="880" customWidth="1"/>
    <col min="7172" max="7172" width="12.85546875" style="880" customWidth="1"/>
    <col min="7173" max="7175" width="16.85546875" style="880" customWidth="1"/>
    <col min="7176" max="7176" width="51.28515625" style="880" customWidth="1"/>
    <col min="7177" max="7424" width="9.140625" style="880"/>
    <col min="7425" max="7425" width="16.85546875" style="880" customWidth="1"/>
    <col min="7426" max="7426" width="14.28515625" style="880" customWidth="1"/>
    <col min="7427" max="7427" width="19.5703125" style="880" customWidth="1"/>
    <col min="7428" max="7428" width="12.85546875" style="880" customWidth="1"/>
    <col min="7429" max="7431" width="16.85546875" style="880" customWidth="1"/>
    <col min="7432" max="7432" width="51.28515625" style="880" customWidth="1"/>
    <col min="7433" max="7680" width="9.140625" style="880"/>
    <col min="7681" max="7681" width="16.85546875" style="880" customWidth="1"/>
    <col min="7682" max="7682" width="14.28515625" style="880" customWidth="1"/>
    <col min="7683" max="7683" width="19.5703125" style="880" customWidth="1"/>
    <col min="7684" max="7684" width="12.85546875" style="880" customWidth="1"/>
    <col min="7685" max="7687" width="16.85546875" style="880" customWidth="1"/>
    <col min="7688" max="7688" width="51.28515625" style="880" customWidth="1"/>
    <col min="7689" max="7936" width="9.140625" style="880"/>
    <col min="7937" max="7937" width="16.85546875" style="880" customWidth="1"/>
    <col min="7938" max="7938" width="14.28515625" style="880" customWidth="1"/>
    <col min="7939" max="7939" width="19.5703125" style="880" customWidth="1"/>
    <col min="7940" max="7940" width="12.85546875" style="880" customWidth="1"/>
    <col min="7941" max="7943" width="16.85546875" style="880" customWidth="1"/>
    <col min="7944" max="7944" width="51.28515625" style="880" customWidth="1"/>
    <col min="7945" max="8192" width="9.140625" style="880"/>
    <col min="8193" max="8193" width="16.85546875" style="880" customWidth="1"/>
    <col min="8194" max="8194" width="14.28515625" style="880" customWidth="1"/>
    <col min="8195" max="8195" width="19.5703125" style="880" customWidth="1"/>
    <col min="8196" max="8196" width="12.85546875" style="880" customWidth="1"/>
    <col min="8197" max="8199" width="16.85546875" style="880" customWidth="1"/>
    <col min="8200" max="8200" width="51.28515625" style="880" customWidth="1"/>
    <col min="8201" max="8448" width="9.140625" style="880"/>
    <col min="8449" max="8449" width="16.85546875" style="880" customWidth="1"/>
    <col min="8450" max="8450" width="14.28515625" style="880" customWidth="1"/>
    <col min="8451" max="8451" width="19.5703125" style="880" customWidth="1"/>
    <col min="8452" max="8452" width="12.85546875" style="880" customWidth="1"/>
    <col min="8453" max="8455" width="16.85546875" style="880" customWidth="1"/>
    <col min="8456" max="8456" width="51.28515625" style="880" customWidth="1"/>
    <col min="8457" max="8704" width="9.140625" style="880"/>
    <col min="8705" max="8705" width="16.85546875" style="880" customWidth="1"/>
    <col min="8706" max="8706" width="14.28515625" style="880" customWidth="1"/>
    <col min="8707" max="8707" width="19.5703125" style="880" customWidth="1"/>
    <col min="8708" max="8708" width="12.85546875" style="880" customWidth="1"/>
    <col min="8709" max="8711" width="16.85546875" style="880" customWidth="1"/>
    <col min="8712" max="8712" width="51.28515625" style="880" customWidth="1"/>
    <col min="8713" max="8960" width="9.140625" style="880"/>
    <col min="8961" max="8961" width="16.85546875" style="880" customWidth="1"/>
    <col min="8962" max="8962" width="14.28515625" style="880" customWidth="1"/>
    <col min="8963" max="8963" width="19.5703125" style="880" customWidth="1"/>
    <col min="8964" max="8964" width="12.85546875" style="880" customWidth="1"/>
    <col min="8965" max="8967" width="16.85546875" style="880" customWidth="1"/>
    <col min="8968" max="8968" width="51.28515625" style="880" customWidth="1"/>
    <col min="8969" max="9216" width="9.140625" style="880"/>
    <col min="9217" max="9217" width="16.85546875" style="880" customWidth="1"/>
    <col min="9218" max="9218" width="14.28515625" style="880" customWidth="1"/>
    <col min="9219" max="9219" width="19.5703125" style="880" customWidth="1"/>
    <col min="9220" max="9220" width="12.85546875" style="880" customWidth="1"/>
    <col min="9221" max="9223" width="16.85546875" style="880" customWidth="1"/>
    <col min="9224" max="9224" width="51.28515625" style="880" customWidth="1"/>
    <col min="9225" max="9472" width="9.140625" style="880"/>
    <col min="9473" max="9473" width="16.85546875" style="880" customWidth="1"/>
    <col min="9474" max="9474" width="14.28515625" style="880" customWidth="1"/>
    <col min="9475" max="9475" width="19.5703125" style="880" customWidth="1"/>
    <col min="9476" max="9476" width="12.85546875" style="880" customWidth="1"/>
    <col min="9477" max="9479" width="16.85546875" style="880" customWidth="1"/>
    <col min="9480" max="9480" width="51.28515625" style="880" customWidth="1"/>
    <col min="9481" max="9728" width="9.140625" style="880"/>
    <col min="9729" max="9729" width="16.85546875" style="880" customWidth="1"/>
    <col min="9730" max="9730" width="14.28515625" style="880" customWidth="1"/>
    <col min="9731" max="9731" width="19.5703125" style="880" customWidth="1"/>
    <col min="9732" max="9732" width="12.85546875" style="880" customWidth="1"/>
    <col min="9733" max="9735" width="16.85546875" style="880" customWidth="1"/>
    <col min="9736" max="9736" width="51.28515625" style="880" customWidth="1"/>
    <col min="9737" max="9984" width="9.140625" style="880"/>
    <col min="9985" max="9985" width="16.85546875" style="880" customWidth="1"/>
    <col min="9986" max="9986" width="14.28515625" style="880" customWidth="1"/>
    <col min="9987" max="9987" width="19.5703125" style="880" customWidth="1"/>
    <col min="9988" max="9988" width="12.85546875" style="880" customWidth="1"/>
    <col min="9989" max="9991" width="16.85546875" style="880" customWidth="1"/>
    <col min="9992" max="9992" width="51.28515625" style="880" customWidth="1"/>
    <col min="9993" max="10240" width="9.140625" style="880"/>
    <col min="10241" max="10241" width="16.85546875" style="880" customWidth="1"/>
    <col min="10242" max="10242" width="14.28515625" style="880" customWidth="1"/>
    <col min="10243" max="10243" width="19.5703125" style="880" customWidth="1"/>
    <col min="10244" max="10244" width="12.85546875" style="880" customWidth="1"/>
    <col min="10245" max="10247" width="16.85546875" style="880" customWidth="1"/>
    <col min="10248" max="10248" width="51.28515625" style="880" customWidth="1"/>
    <col min="10249" max="10496" width="9.140625" style="880"/>
    <col min="10497" max="10497" width="16.85546875" style="880" customWidth="1"/>
    <col min="10498" max="10498" width="14.28515625" style="880" customWidth="1"/>
    <col min="10499" max="10499" width="19.5703125" style="880" customWidth="1"/>
    <col min="10500" max="10500" width="12.85546875" style="880" customWidth="1"/>
    <col min="10501" max="10503" width="16.85546875" style="880" customWidth="1"/>
    <col min="10504" max="10504" width="51.28515625" style="880" customWidth="1"/>
    <col min="10505" max="10752" width="9.140625" style="880"/>
    <col min="10753" max="10753" width="16.85546875" style="880" customWidth="1"/>
    <col min="10754" max="10754" width="14.28515625" style="880" customWidth="1"/>
    <col min="10755" max="10755" width="19.5703125" style="880" customWidth="1"/>
    <col min="10756" max="10756" width="12.85546875" style="880" customWidth="1"/>
    <col min="10757" max="10759" width="16.85546875" style="880" customWidth="1"/>
    <col min="10760" max="10760" width="51.28515625" style="880" customWidth="1"/>
    <col min="10761" max="11008" width="9.140625" style="880"/>
    <col min="11009" max="11009" width="16.85546875" style="880" customWidth="1"/>
    <col min="11010" max="11010" width="14.28515625" style="880" customWidth="1"/>
    <col min="11011" max="11011" width="19.5703125" style="880" customWidth="1"/>
    <col min="11012" max="11012" width="12.85546875" style="880" customWidth="1"/>
    <col min="11013" max="11015" width="16.85546875" style="880" customWidth="1"/>
    <col min="11016" max="11016" width="51.28515625" style="880" customWidth="1"/>
    <col min="11017" max="11264" width="9.140625" style="880"/>
    <col min="11265" max="11265" width="16.85546875" style="880" customWidth="1"/>
    <col min="11266" max="11266" width="14.28515625" style="880" customWidth="1"/>
    <col min="11267" max="11267" width="19.5703125" style="880" customWidth="1"/>
    <col min="11268" max="11268" width="12.85546875" style="880" customWidth="1"/>
    <col min="11269" max="11271" width="16.85546875" style="880" customWidth="1"/>
    <col min="11272" max="11272" width="51.28515625" style="880" customWidth="1"/>
    <col min="11273" max="11520" width="9.140625" style="880"/>
    <col min="11521" max="11521" width="16.85546875" style="880" customWidth="1"/>
    <col min="11522" max="11522" width="14.28515625" style="880" customWidth="1"/>
    <col min="11523" max="11523" width="19.5703125" style="880" customWidth="1"/>
    <col min="11524" max="11524" width="12.85546875" style="880" customWidth="1"/>
    <col min="11525" max="11527" width="16.85546875" style="880" customWidth="1"/>
    <col min="11528" max="11528" width="51.28515625" style="880" customWidth="1"/>
    <col min="11529" max="11776" width="9.140625" style="880"/>
    <col min="11777" max="11777" width="16.85546875" style="880" customWidth="1"/>
    <col min="11778" max="11778" width="14.28515625" style="880" customWidth="1"/>
    <col min="11779" max="11779" width="19.5703125" style="880" customWidth="1"/>
    <col min="11780" max="11780" width="12.85546875" style="880" customWidth="1"/>
    <col min="11781" max="11783" width="16.85546875" style="880" customWidth="1"/>
    <col min="11784" max="11784" width="51.28515625" style="880" customWidth="1"/>
    <col min="11785" max="12032" width="9.140625" style="880"/>
    <col min="12033" max="12033" width="16.85546875" style="880" customWidth="1"/>
    <col min="12034" max="12034" width="14.28515625" style="880" customWidth="1"/>
    <col min="12035" max="12035" width="19.5703125" style="880" customWidth="1"/>
    <col min="12036" max="12036" width="12.85546875" style="880" customWidth="1"/>
    <col min="12037" max="12039" width="16.85546875" style="880" customWidth="1"/>
    <col min="12040" max="12040" width="51.28515625" style="880" customWidth="1"/>
    <col min="12041" max="12288" width="9.140625" style="880"/>
    <col min="12289" max="12289" width="16.85546875" style="880" customWidth="1"/>
    <col min="12290" max="12290" width="14.28515625" style="880" customWidth="1"/>
    <col min="12291" max="12291" width="19.5703125" style="880" customWidth="1"/>
    <col min="12292" max="12292" width="12.85546875" style="880" customWidth="1"/>
    <col min="12293" max="12295" width="16.85546875" style="880" customWidth="1"/>
    <col min="12296" max="12296" width="51.28515625" style="880" customWidth="1"/>
    <col min="12297" max="12544" width="9.140625" style="880"/>
    <col min="12545" max="12545" width="16.85546875" style="880" customWidth="1"/>
    <col min="12546" max="12546" width="14.28515625" style="880" customWidth="1"/>
    <col min="12547" max="12547" width="19.5703125" style="880" customWidth="1"/>
    <col min="12548" max="12548" width="12.85546875" style="880" customWidth="1"/>
    <col min="12549" max="12551" width="16.85546875" style="880" customWidth="1"/>
    <col min="12552" max="12552" width="51.28515625" style="880" customWidth="1"/>
    <col min="12553" max="12800" width="9.140625" style="880"/>
    <col min="12801" max="12801" width="16.85546875" style="880" customWidth="1"/>
    <col min="12802" max="12802" width="14.28515625" style="880" customWidth="1"/>
    <col min="12803" max="12803" width="19.5703125" style="880" customWidth="1"/>
    <col min="12804" max="12804" width="12.85546875" style="880" customWidth="1"/>
    <col min="12805" max="12807" width="16.85546875" style="880" customWidth="1"/>
    <col min="12808" max="12808" width="51.28515625" style="880" customWidth="1"/>
    <col min="12809" max="13056" width="9.140625" style="880"/>
    <col min="13057" max="13057" width="16.85546875" style="880" customWidth="1"/>
    <col min="13058" max="13058" width="14.28515625" style="880" customWidth="1"/>
    <col min="13059" max="13059" width="19.5703125" style="880" customWidth="1"/>
    <col min="13060" max="13060" width="12.85546875" style="880" customWidth="1"/>
    <col min="13061" max="13063" width="16.85546875" style="880" customWidth="1"/>
    <col min="13064" max="13064" width="51.28515625" style="880" customWidth="1"/>
    <col min="13065" max="13312" width="9.140625" style="880"/>
    <col min="13313" max="13313" width="16.85546875" style="880" customWidth="1"/>
    <col min="13314" max="13314" width="14.28515625" style="880" customWidth="1"/>
    <col min="13315" max="13315" width="19.5703125" style="880" customWidth="1"/>
    <col min="13316" max="13316" width="12.85546875" style="880" customWidth="1"/>
    <col min="13317" max="13319" width="16.85546875" style="880" customWidth="1"/>
    <col min="13320" max="13320" width="51.28515625" style="880" customWidth="1"/>
    <col min="13321" max="13568" width="9.140625" style="880"/>
    <col min="13569" max="13569" width="16.85546875" style="880" customWidth="1"/>
    <col min="13570" max="13570" width="14.28515625" style="880" customWidth="1"/>
    <col min="13571" max="13571" width="19.5703125" style="880" customWidth="1"/>
    <col min="13572" max="13572" width="12.85546875" style="880" customWidth="1"/>
    <col min="13573" max="13575" width="16.85546875" style="880" customWidth="1"/>
    <col min="13576" max="13576" width="51.28515625" style="880" customWidth="1"/>
    <col min="13577" max="13824" width="9.140625" style="880"/>
    <col min="13825" max="13825" width="16.85546875" style="880" customWidth="1"/>
    <col min="13826" max="13826" width="14.28515625" style="880" customWidth="1"/>
    <col min="13827" max="13827" width="19.5703125" style="880" customWidth="1"/>
    <col min="13828" max="13828" width="12.85546875" style="880" customWidth="1"/>
    <col min="13829" max="13831" width="16.85546875" style="880" customWidth="1"/>
    <col min="13832" max="13832" width="51.28515625" style="880" customWidth="1"/>
    <col min="13833" max="14080" width="9.140625" style="880"/>
    <col min="14081" max="14081" width="16.85546875" style="880" customWidth="1"/>
    <col min="14082" max="14082" width="14.28515625" style="880" customWidth="1"/>
    <col min="14083" max="14083" width="19.5703125" style="880" customWidth="1"/>
    <col min="14084" max="14084" width="12.85546875" style="880" customWidth="1"/>
    <col min="14085" max="14087" width="16.85546875" style="880" customWidth="1"/>
    <col min="14088" max="14088" width="51.28515625" style="880" customWidth="1"/>
    <col min="14089" max="14336" width="9.140625" style="880"/>
    <col min="14337" max="14337" width="16.85546875" style="880" customWidth="1"/>
    <col min="14338" max="14338" width="14.28515625" style="880" customWidth="1"/>
    <col min="14339" max="14339" width="19.5703125" style="880" customWidth="1"/>
    <col min="14340" max="14340" width="12.85546875" style="880" customWidth="1"/>
    <col min="14341" max="14343" width="16.85546875" style="880" customWidth="1"/>
    <col min="14344" max="14344" width="51.28515625" style="880" customWidth="1"/>
    <col min="14345" max="14592" width="9.140625" style="880"/>
    <col min="14593" max="14593" width="16.85546875" style="880" customWidth="1"/>
    <col min="14594" max="14594" width="14.28515625" style="880" customWidth="1"/>
    <col min="14595" max="14595" width="19.5703125" style="880" customWidth="1"/>
    <col min="14596" max="14596" width="12.85546875" style="880" customWidth="1"/>
    <col min="14597" max="14599" width="16.85546875" style="880" customWidth="1"/>
    <col min="14600" max="14600" width="51.28515625" style="880" customWidth="1"/>
    <col min="14601" max="14848" width="9.140625" style="880"/>
    <col min="14849" max="14849" width="16.85546875" style="880" customWidth="1"/>
    <col min="14850" max="14850" width="14.28515625" style="880" customWidth="1"/>
    <col min="14851" max="14851" width="19.5703125" style="880" customWidth="1"/>
    <col min="14852" max="14852" width="12.85546875" style="880" customWidth="1"/>
    <col min="14853" max="14855" width="16.85546875" style="880" customWidth="1"/>
    <col min="14856" max="14856" width="51.28515625" style="880" customWidth="1"/>
    <col min="14857" max="15104" width="9.140625" style="880"/>
    <col min="15105" max="15105" width="16.85546875" style="880" customWidth="1"/>
    <col min="15106" max="15106" width="14.28515625" style="880" customWidth="1"/>
    <col min="15107" max="15107" width="19.5703125" style="880" customWidth="1"/>
    <col min="15108" max="15108" width="12.85546875" style="880" customWidth="1"/>
    <col min="15109" max="15111" width="16.85546875" style="880" customWidth="1"/>
    <col min="15112" max="15112" width="51.28515625" style="880" customWidth="1"/>
    <col min="15113" max="15360" width="9.140625" style="880"/>
    <col min="15361" max="15361" width="16.85546875" style="880" customWidth="1"/>
    <col min="15362" max="15362" width="14.28515625" style="880" customWidth="1"/>
    <col min="15363" max="15363" width="19.5703125" style="880" customWidth="1"/>
    <col min="15364" max="15364" width="12.85546875" style="880" customWidth="1"/>
    <col min="15365" max="15367" width="16.85546875" style="880" customWidth="1"/>
    <col min="15368" max="15368" width="51.28515625" style="880" customWidth="1"/>
    <col min="15369" max="15616" width="9.140625" style="880"/>
    <col min="15617" max="15617" width="16.85546875" style="880" customWidth="1"/>
    <col min="15618" max="15618" width="14.28515625" style="880" customWidth="1"/>
    <col min="15619" max="15619" width="19.5703125" style="880" customWidth="1"/>
    <col min="15620" max="15620" width="12.85546875" style="880" customWidth="1"/>
    <col min="15621" max="15623" width="16.85546875" style="880" customWidth="1"/>
    <col min="15624" max="15624" width="51.28515625" style="880" customWidth="1"/>
    <col min="15625" max="15872" width="9.140625" style="880"/>
    <col min="15873" max="15873" width="16.85546875" style="880" customWidth="1"/>
    <col min="15874" max="15874" width="14.28515625" style="880" customWidth="1"/>
    <col min="15875" max="15875" width="19.5703125" style="880" customWidth="1"/>
    <col min="15876" max="15876" width="12.85546875" style="880" customWidth="1"/>
    <col min="15877" max="15879" width="16.85546875" style="880" customWidth="1"/>
    <col min="15880" max="15880" width="51.28515625" style="880" customWidth="1"/>
    <col min="15881" max="16128" width="9.140625" style="880"/>
    <col min="16129" max="16129" width="16.85546875" style="880" customWidth="1"/>
    <col min="16130" max="16130" width="14.28515625" style="880" customWidth="1"/>
    <col min="16131" max="16131" width="19.5703125" style="880" customWidth="1"/>
    <col min="16132" max="16132" width="12.85546875" style="880" customWidth="1"/>
    <col min="16133" max="16135" width="16.85546875" style="880" customWidth="1"/>
    <col min="16136" max="16136" width="51.28515625" style="880" customWidth="1"/>
    <col min="16137" max="16384" width="9.140625" style="880"/>
  </cols>
  <sheetData>
    <row r="1" spans="1:8" ht="15.75" thickBot="1">
      <c r="A1" s="879" t="s">
        <v>160</v>
      </c>
      <c r="G1" s="881"/>
    </row>
    <row r="2" spans="1:8" ht="17.100000000000001" customHeight="1" thickBot="1">
      <c r="A2" s="1078" t="s">
        <v>161</v>
      </c>
      <c r="B2" s="1079"/>
      <c r="C2" s="882" t="s">
        <v>162</v>
      </c>
      <c r="D2" s="883" t="s">
        <v>163</v>
      </c>
      <c r="E2" s="1091" t="s">
        <v>164</v>
      </c>
      <c r="F2" s="1092"/>
      <c r="G2" s="881"/>
    </row>
    <row r="3" spans="1:8" ht="17.100000000000001" customHeight="1" thickBot="1">
      <c r="A3" s="1078" t="s">
        <v>165</v>
      </c>
      <c r="B3" s="1079"/>
      <c r="C3" s="1093" t="s">
        <v>166</v>
      </c>
      <c r="D3" s="1094"/>
      <c r="E3" s="1094"/>
      <c r="F3" s="1095"/>
      <c r="G3" s="881"/>
    </row>
    <row r="4" spans="1:8" ht="17.100000000000001" customHeight="1" thickBot="1">
      <c r="A4" s="1096" t="s">
        <v>167</v>
      </c>
      <c r="B4" s="1097"/>
      <c r="C4" s="1093" t="s">
        <v>168</v>
      </c>
      <c r="D4" s="1098"/>
      <c r="E4" s="1098"/>
      <c r="F4" s="1099"/>
      <c r="G4" s="881"/>
    </row>
    <row r="5" spans="1:8" ht="17.100000000000001" customHeight="1" thickBot="1">
      <c r="A5" s="1076" t="s">
        <v>169</v>
      </c>
      <c r="B5" s="1077"/>
      <c r="C5" s="884" t="s">
        <v>170</v>
      </c>
      <c r="D5" s="885" t="s">
        <v>171</v>
      </c>
      <c r="E5" s="886" t="s">
        <v>172</v>
      </c>
      <c r="F5" s="887"/>
      <c r="G5" s="881"/>
    </row>
    <row r="6" spans="1:8" ht="17.100000000000001" customHeight="1" thickBot="1">
      <c r="A6" s="1078" t="s">
        <v>173</v>
      </c>
      <c r="B6" s="1079"/>
      <c r="C6" s="888" t="s">
        <v>174</v>
      </c>
      <c r="D6" s="889"/>
      <c r="E6" s="889"/>
      <c r="F6" s="890"/>
      <c r="G6" s="881"/>
    </row>
    <row r="7" spans="1:8" ht="15">
      <c r="A7" s="891"/>
      <c r="B7" s="892"/>
      <c r="C7" s="892"/>
      <c r="D7" s="892"/>
      <c r="G7" s="881"/>
    </row>
    <row r="8" spans="1:8" ht="15.75" thickBot="1">
      <c r="A8" s="893" t="s">
        <v>175</v>
      </c>
      <c r="B8" s="892"/>
      <c r="C8" s="892"/>
      <c r="D8" s="892"/>
      <c r="G8" s="881"/>
    </row>
    <row r="9" spans="1:8" ht="20.25" customHeight="1" thickBot="1">
      <c r="A9" s="1080" t="s">
        <v>190</v>
      </c>
      <c r="B9" s="1081"/>
      <c r="C9" s="1081"/>
      <c r="D9" s="1082"/>
      <c r="G9" s="881"/>
    </row>
    <row r="10" spans="1:8" ht="15">
      <c r="A10" s="893"/>
      <c r="B10" s="892"/>
      <c r="C10" s="892"/>
      <c r="D10" s="892"/>
      <c r="G10" s="881"/>
    </row>
    <row r="11" spans="1:8" ht="15.75" thickBot="1">
      <c r="A11" s="893" t="s">
        <v>176</v>
      </c>
      <c r="B11" s="892"/>
      <c r="C11" s="892"/>
      <c r="D11" s="892"/>
      <c r="G11" s="881"/>
    </row>
    <row r="12" spans="1:8" ht="25.5" customHeight="1" thickBot="1">
      <c r="A12" s="894" t="s">
        <v>177</v>
      </c>
      <c r="B12" s="1083" t="s">
        <v>189</v>
      </c>
      <c r="C12" s="1084"/>
      <c r="D12" s="1084"/>
      <c r="E12" s="1084"/>
      <c r="F12" s="1084"/>
      <c r="G12" s="1084"/>
      <c r="H12" s="1085"/>
    </row>
    <row r="13" spans="1:8" ht="15">
      <c r="A13" s="879"/>
      <c r="G13" s="881"/>
    </row>
    <row r="14" spans="1:8" ht="15.75" thickBot="1">
      <c r="A14" s="879" t="s">
        <v>178</v>
      </c>
      <c r="G14" s="881"/>
    </row>
    <row r="15" spans="1:8">
      <c r="A15" s="895" t="s">
        <v>179</v>
      </c>
      <c r="B15" s="896"/>
      <c r="C15" s="897" t="s">
        <v>180</v>
      </c>
      <c r="D15" s="898"/>
      <c r="E15" s="898"/>
      <c r="F15" s="898"/>
      <c r="G15" s="898"/>
      <c r="H15" s="899"/>
    </row>
    <row r="16" spans="1:8">
      <c r="A16" s="1086" t="s">
        <v>181</v>
      </c>
      <c r="B16" s="1087"/>
      <c r="C16" s="1087"/>
      <c r="D16" s="1087"/>
      <c r="E16" s="1087"/>
      <c r="F16" s="1087"/>
      <c r="G16" s="1087"/>
      <c r="H16" s="1088"/>
    </row>
    <row r="17" spans="1:8">
      <c r="A17" s="1086"/>
      <c r="B17" s="1087"/>
      <c r="C17" s="1087"/>
      <c r="D17" s="1087"/>
      <c r="E17" s="1087"/>
      <c r="F17" s="1087"/>
      <c r="G17" s="1087"/>
      <c r="H17" s="1088"/>
    </row>
    <row r="18" spans="1:8">
      <c r="A18" s="1086"/>
      <c r="B18" s="1087"/>
      <c r="C18" s="1087"/>
      <c r="D18" s="1087"/>
      <c r="E18" s="1087"/>
      <c r="F18" s="1087"/>
      <c r="G18" s="1087"/>
      <c r="H18" s="1088"/>
    </row>
    <row r="19" spans="1:8">
      <c r="A19" s="1089" t="s">
        <v>182</v>
      </c>
      <c r="B19" s="1090"/>
      <c r="C19" s="1090"/>
      <c r="D19" s="1090"/>
      <c r="E19" s="1090"/>
      <c r="F19" s="1090"/>
      <c r="G19" s="1090"/>
      <c r="H19" s="900"/>
    </row>
    <row r="20" spans="1:8" ht="15.75" customHeight="1" thickBot="1">
      <c r="A20" s="1068" t="s">
        <v>183</v>
      </c>
      <c r="B20" s="1069"/>
      <c r="C20" s="1069"/>
      <c r="D20" s="1069"/>
      <c r="E20" s="1069"/>
      <c r="F20" s="1069"/>
      <c r="G20" s="1069"/>
      <c r="H20" s="901"/>
    </row>
    <row r="21" spans="1:8" ht="15">
      <c r="A21" s="902"/>
      <c r="G21" s="881"/>
    </row>
    <row r="22" spans="1:8" ht="15.75" thickBot="1">
      <c r="A22" s="879" t="s">
        <v>184</v>
      </c>
      <c r="G22" s="881"/>
    </row>
    <row r="23" spans="1:8" ht="29.25" customHeight="1" thickBot="1">
      <c r="A23" s="1070" t="s">
        <v>185</v>
      </c>
      <c r="B23" s="1071"/>
      <c r="C23" s="1071"/>
      <c r="D23" s="1071"/>
      <c r="E23" s="1071"/>
      <c r="F23" s="1071"/>
      <c r="G23" s="1071"/>
      <c r="H23" s="1072"/>
    </row>
    <row r="24" spans="1:8" ht="15">
      <c r="A24" s="903"/>
      <c r="G24" s="881"/>
    </row>
    <row r="25" spans="1:8" ht="15.75" thickBot="1">
      <c r="A25" s="879" t="s">
        <v>186</v>
      </c>
      <c r="G25" s="881"/>
    </row>
    <row r="26" spans="1:8" ht="156" customHeight="1" thickBot="1">
      <c r="A26" s="1073" t="s">
        <v>187</v>
      </c>
      <c r="B26" s="1074"/>
      <c r="C26" s="1074"/>
      <c r="D26" s="1074"/>
      <c r="E26" s="1074"/>
      <c r="F26" s="1074"/>
      <c r="G26" s="1074"/>
      <c r="H26" s="1075"/>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heetViews>
  <sheetFormatPr defaultColWidth="21.140625" defaultRowHeight="15"/>
  <cols>
    <col min="1" max="1" width="33.28515625" style="131"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29"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4"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2597705</v>
      </c>
      <c r="C3" s="23">
        <v>2597331</v>
      </c>
      <c r="D3" s="24" t="s">
        <v>15</v>
      </c>
      <c r="E3" s="23">
        <v>2597705</v>
      </c>
      <c r="F3" s="23">
        <v>2597331</v>
      </c>
      <c r="G3" s="24" t="s">
        <v>15</v>
      </c>
      <c r="H3" s="23">
        <v>2597705</v>
      </c>
      <c r="I3" s="23">
        <v>2597331</v>
      </c>
      <c r="J3" s="25" t="s">
        <v>15</v>
      </c>
      <c r="K3" s="26">
        <v>2597705</v>
      </c>
      <c r="L3" s="23">
        <v>2597331</v>
      </c>
      <c r="M3" s="24" t="s">
        <v>15</v>
      </c>
      <c r="N3" s="23">
        <v>2597705</v>
      </c>
      <c r="O3" s="23">
        <v>2597331</v>
      </c>
      <c r="P3" s="24" t="s">
        <v>15</v>
      </c>
      <c r="Q3" s="23">
        <v>2597705</v>
      </c>
      <c r="R3" s="23">
        <v>2597331</v>
      </c>
      <c r="S3" s="24" t="s">
        <v>15</v>
      </c>
      <c r="T3" s="23">
        <v>2597705</v>
      </c>
      <c r="U3" s="23">
        <v>2597331</v>
      </c>
      <c r="V3" s="27">
        <v>2597705</v>
      </c>
      <c r="W3" s="28">
        <v>2597331</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4" customFormat="1" ht="15.75">
      <c r="A6" s="45" t="s">
        <v>16</v>
      </c>
      <c r="B6" s="46">
        <v>211771</v>
      </c>
      <c r="C6" s="46">
        <v>201127</v>
      </c>
      <c r="D6" s="47">
        <v>5.2921785737369921E-2</v>
      </c>
      <c r="E6" s="46">
        <v>150936</v>
      </c>
      <c r="F6" s="46">
        <v>142562</v>
      </c>
      <c r="G6" s="47">
        <v>5.8739355508480522E-2</v>
      </c>
      <c r="H6" s="46">
        <v>60835</v>
      </c>
      <c r="I6" s="46">
        <v>58565</v>
      </c>
      <c r="J6" s="48">
        <v>3.8760351745923335E-2</v>
      </c>
      <c r="K6" s="49">
        <v>0.73413210262221995</v>
      </c>
      <c r="L6" s="50">
        <v>0.71030866989108021</v>
      </c>
      <c r="M6" s="47">
        <v>3.3539549411374825E-2</v>
      </c>
      <c r="N6" s="46">
        <v>295392</v>
      </c>
      <c r="O6" s="46">
        <v>278007</v>
      </c>
      <c r="P6" s="47">
        <v>6.2534396615912549E-2</v>
      </c>
      <c r="Q6" s="46">
        <v>402369</v>
      </c>
      <c r="R6" s="46">
        <v>391389</v>
      </c>
      <c r="S6" s="47">
        <v>2.8053930999593756E-2</v>
      </c>
      <c r="T6" s="46">
        <v>570680</v>
      </c>
      <c r="U6" s="51">
        <v>525973</v>
      </c>
      <c r="V6" s="52">
        <v>2.6947976824022173</v>
      </c>
      <c r="W6" s="53">
        <v>2.6151287494965869</v>
      </c>
    </row>
    <row r="7" spans="1:23" s="63" customFormat="1" ht="3" customHeight="1">
      <c r="A7" s="55"/>
      <c r="B7" s="56"/>
      <c r="C7" s="56"/>
      <c r="D7" s="57"/>
      <c r="E7" s="56"/>
      <c r="F7" s="56"/>
      <c r="G7" s="57"/>
      <c r="H7" s="58"/>
      <c r="I7" s="56"/>
      <c r="J7" s="59"/>
      <c r="K7" s="60"/>
      <c r="L7" s="58"/>
      <c r="M7" s="57"/>
      <c r="N7" s="58"/>
      <c r="O7" s="56"/>
      <c r="P7" s="57"/>
      <c r="Q7" s="56"/>
      <c r="R7" s="56"/>
      <c r="S7" s="57"/>
      <c r="T7" s="56"/>
      <c r="U7" s="61"/>
      <c r="V7" s="56"/>
      <c r="W7" s="62"/>
    </row>
    <row r="8" spans="1:23" s="54" customFormat="1" ht="15.75">
      <c r="A8" s="45" t="s">
        <v>17</v>
      </c>
      <c r="B8" s="46">
        <v>201288</v>
      </c>
      <c r="C8" s="46">
        <v>190707</v>
      </c>
      <c r="D8" s="47">
        <v>5.5483018452390315E-2</v>
      </c>
      <c r="E8" s="46">
        <v>148887</v>
      </c>
      <c r="F8" s="46">
        <v>140962</v>
      </c>
      <c r="G8" s="47">
        <v>5.6220825470694229E-2</v>
      </c>
      <c r="H8" s="46">
        <v>52401</v>
      </c>
      <c r="I8" s="46">
        <v>49745</v>
      </c>
      <c r="J8" s="48">
        <v>5.3392300733742085E-2</v>
      </c>
      <c r="K8" s="49">
        <v>0.75120895667762644</v>
      </c>
      <c r="L8" s="50">
        <v>0.73031735826843214</v>
      </c>
      <c r="M8" s="47">
        <v>2.8606191777678536E-2</v>
      </c>
      <c r="N8" s="46">
        <v>285364</v>
      </c>
      <c r="O8" s="46">
        <v>269222</v>
      </c>
      <c r="P8" s="47">
        <v>5.9957952916180696E-2</v>
      </c>
      <c r="Q8" s="46">
        <v>379873</v>
      </c>
      <c r="R8" s="46">
        <v>368637</v>
      </c>
      <c r="S8" s="47">
        <v>3.0479848740088487E-2</v>
      </c>
      <c r="T8" s="46">
        <v>547315</v>
      </c>
      <c r="U8" s="51">
        <v>503726</v>
      </c>
      <c r="V8" s="52">
        <v>2.7190642263820992</v>
      </c>
      <c r="W8" s="53">
        <v>2.6413608310130199</v>
      </c>
    </row>
    <row r="9" spans="1:23" s="63" customFormat="1" ht="3" customHeight="1">
      <c r="A9" s="64"/>
      <c r="B9" s="56"/>
      <c r="C9" s="56"/>
      <c r="D9" s="57"/>
      <c r="E9" s="56"/>
      <c r="F9" s="56"/>
      <c r="G9" s="57"/>
      <c r="H9" s="58"/>
      <c r="I9" s="56"/>
      <c r="J9" s="59"/>
      <c r="K9" s="60"/>
      <c r="L9" s="58"/>
      <c r="M9" s="57"/>
      <c r="N9" s="58"/>
      <c r="O9" s="56"/>
      <c r="P9" s="57"/>
      <c r="Q9" s="56"/>
      <c r="R9" s="56"/>
      <c r="S9" s="57"/>
      <c r="T9" s="56"/>
      <c r="U9" s="61"/>
      <c r="V9" s="56"/>
      <c r="W9" s="62"/>
    </row>
    <row r="10" spans="1:23" s="74" customFormat="1">
      <c r="A10" s="65" t="s">
        <v>18</v>
      </c>
      <c r="B10" s="66">
        <v>122734</v>
      </c>
      <c r="C10" s="66">
        <v>122238</v>
      </c>
      <c r="D10" s="67">
        <v>4.0576580114203443E-3</v>
      </c>
      <c r="E10" s="66">
        <v>105397</v>
      </c>
      <c r="F10" s="66">
        <v>104827</v>
      </c>
      <c r="G10" s="67">
        <v>5.4375304072424085E-3</v>
      </c>
      <c r="H10" s="66">
        <v>17337</v>
      </c>
      <c r="I10" s="66">
        <v>17411</v>
      </c>
      <c r="J10" s="68">
        <v>-4.2501866636034695E-3</v>
      </c>
      <c r="K10" s="69">
        <v>0.82013995438051746</v>
      </c>
      <c r="L10" s="70">
        <v>0.81203550543997394</v>
      </c>
      <c r="M10" s="67">
        <v>9.9804120463333756E-3</v>
      </c>
      <c r="N10" s="66">
        <v>180138</v>
      </c>
      <c r="O10" s="66">
        <v>174275</v>
      </c>
      <c r="P10" s="67">
        <v>3.3642232104432651E-2</v>
      </c>
      <c r="Q10" s="66">
        <v>219643</v>
      </c>
      <c r="R10" s="66">
        <v>214615</v>
      </c>
      <c r="S10" s="67">
        <v>2.3427998974908559E-2</v>
      </c>
      <c r="T10" s="66">
        <v>312444</v>
      </c>
      <c r="U10" s="71">
        <v>299851</v>
      </c>
      <c r="V10" s="72">
        <v>2.5457004579008262</v>
      </c>
      <c r="W10" s="73">
        <v>2.4530097023838739</v>
      </c>
    </row>
    <row r="11" spans="1:23" s="74" customFormat="1" ht="3" customHeight="1">
      <c r="A11" s="65"/>
      <c r="B11" s="66"/>
      <c r="C11" s="66"/>
      <c r="D11" s="67"/>
      <c r="E11" s="66"/>
      <c r="F11" s="66"/>
      <c r="G11" s="67"/>
      <c r="H11" s="66"/>
      <c r="I11" s="66"/>
      <c r="J11" s="68"/>
      <c r="K11" s="69"/>
      <c r="L11" s="70"/>
      <c r="M11" s="67"/>
      <c r="N11" s="66"/>
      <c r="O11" s="66"/>
      <c r="P11" s="67"/>
      <c r="Q11" s="66"/>
      <c r="R11" s="66"/>
      <c r="S11" s="67"/>
      <c r="T11" s="66"/>
      <c r="U11" s="71"/>
      <c r="V11" s="66"/>
      <c r="W11" s="75"/>
    </row>
    <row r="12" spans="1:23" s="74" customFormat="1">
      <c r="A12" s="65" t="s">
        <v>19</v>
      </c>
      <c r="B12" s="66">
        <v>78554</v>
      </c>
      <c r="C12" s="66">
        <v>68469</v>
      </c>
      <c r="D12" s="67">
        <v>0.14729293548905345</v>
      </c>
      <c r="E12" s="66">
        <v>43490</v>
      </c>
      <c r="F12" s="66">
        <v>36135</v>
      </c>
      <c r="G12" s="67">
        <v>0.20354227203542272</v>
      </c>
      <c r="H12" s="66">
        <v>35064</v>
      </c>
      <c r="I12" s="66">
        <v>32334</v>
      </c>
      <c r="J12" s="68">
        <v>8.4431248840230094E-2</v>
      </c>
      <c r="K12" s="69">
        <v>0.65671846720339511</v>
      </c>
      <c r="L12" s="70">
        <v>0.6164508966251574</v>
      </c>
      <c r="M12" s="67">
        <v>6.5321618962171923E-2</v>
      </c>
      <c r="N12" s="66">
        <v>105226</v>
      </c>
      <c r="O12" s="66">
        <v>94947</v>
      </c>
      <c r="P12" s="67">
        <v>0.1082603979062003</v>
      </c>
      <c r="Q12" s="66">
        <v>160230</v>
      </c>
      <c r="R12" s="66">
        <v>154022</v>
      </c>
      <c r="S12" s="67">
        <v>4.0305930321642362E-2</v>
      </c>
      <c r="T12" s="66">
        <v>234871</v>
      </c>
      <c r="U12" s="71">
        <v>203875</v>
      </c>
      <c r="V12" s="72">
        <v>2.9899304936731421</v>
      </c>
      <c r="W12" s="73">
        <v>2.9776249105434576</v>
      </c>
    </row>
    <row r="13" spans="1:23" s="63" customFormat="1" ht="3" customHeight="1">
      <c r="A13" s="64"/>
      <c r="B13" s="56"/>
      <c r="C13" s="56"/>
      <c r="D13" s="57"/>
      <c r="E13" s="56"/>
      <c r="F13" s="56"/>
      <c r="G13" s="57"/>
      <c r="H13" s="56"/>
      <c r="I13" s="56"/>
      <c r="J13" s="59"/>
      <c r="K13" s="60"/>
      <c r="L13" s="58"/>
      <c r="M13" s="57"/>
      <c r="N13" s="56"/>
      <c r="O13" s="56"/>
      <c r="P13" s="57"/>
      <c r="Q13" s="56"/>
      <c r="R13" s="56"/>
      <c r="S13" s="57"/>
      <c r="T13" s="56"/>
      <c r="U13" s="61"/>
      <c r="V13" s="56"/>
      <c r="W13" s="62"/>
    </row>
    <row r="14" spans="1:23" s="54" customFormat="1" ht="15.75">
      <c r="A14" s="45" t="s">
        <v>20</v>
      </c>
      <c r="B14" s="46">
        <v>10483</v>
      </c>
      <c r="C14" s="46">
        <v>10420</v>
      </c>
      <c r="D14" s="47">
        <v>6.0460652591170826E-3</v>
      </c>
      <c r="E14" s="46">
        <v>2049</v>
      </c>
      <c r="F14" s="46">
        <v>1600</v>
      </c>
      <c r="G14" s="47">
        <v>0.28062500000000001</v>
      </c>
      <c r="H14" s="46">
        <v>8434</v>
      </c>
      <c r="I14" s="46">
        <v>8820</v>
      </c>
      <c r="J14" s="48">
        <v>-4.3764172335600905E-2</v>
      </c>
      <c r="K14" s="49">
        <v>0.44576813655761022</v>
      </c>
      <c r="L14" s="50">
        <v>0.38611990154711673</v>
      </c>
      <c r="M14" s="47">
        <v>0.15448112042785977</v>
      </c>
      <c r="N14" s="46">
        <v>10028</v>
      </c>
      <c r="O14" s="46">
        <v>8785</v>
      </c>
      <c r="P14" s="47">
        <v>0.14149117814456461</v>
      </c>
      <c r="Q14" s="46">
        <v>22496</v>
      </c>
      <c r="R14" s="46">
        <v>22752</v>
      </c>
      <c r="S14" s="47">
        <v>-1.1251758087201125E-2</v>
      </c>
      <c r="T14" s="46">
        <v>23365</v>
      </c>
      <c r="U14" s="51">
        <v>22247</v>
      </c>
      <c r="V14" s="52">
        <v>2.2288467041877325</v>
      </c>
      <c r="W14" s="53">
        <v>2.1350287907869481</v>
      </c>
    </row>
    <row r="15" spans="1:23" ht="3" customHeight="1">
      <c r="A15" s="76"/>
      <c r="B15" s="77"/>
      <c r="C15" s="77"/>
      <c r="D15" s="78"/>
      <c r="E15" s="77"/>
      <c r="F15" s="77"/>
      <c r="G15" s="78"/>
      <c r="H15" s="77"/>
      <c r="I15" s="77"/>
      <c r="J15" s="79"/>
      <c r="K15" s="80"/>
      <c r="L15" s="81"/>
      <c r="M15" s="78"/>
      <c r="N15" s="77"/>
      <c r="O15" s="77"/>
      <c r="P15" s="78"/>
      <c r="Q15" s="77"/>
      <c r="R15" s="77"/>
      <c r="S15" s="78"/>
      <c r="T15" s="77"/>
      <c r="U15" s="82"/>
      <c r="V15" s="83"/>
      <c r="W15" s="84"/>
    </row>
    <row r="16" spans="1:23" s="94" customFormat="1">
      <c r="A16" s="85"/>
      <c r="B16" s="86"/>
      <c r="C16" s="86"/>
      <c r="D16" s="87"/>
      <c r="E16" s="86"/>
      <c r="F16" s="86"/>
      <c r="G16" s="87"/>
      <c r="H16" s="86"/>
      <c r="I16" s="86"/>
      <c r="J16" s="88"/>
      <c r="K16" s="89"/>
      <c r="L16" s="90"/>
      <c r="M16" s="87"/>
      <c r="N16" s="86"/>
      <c r="O16" s="86"/>
      <c r="P16" s="87"/>
      <c r="Q16" s="86"/>
      <c r="R16" s="86"/>
      <c r="S16" s="87"/>
      <c r="T16" s="86"/>
      <c r="U16" s="91"/>
      <c r="V16" s="92"/>
      <c r="W16" s="93"/>
    </row>
    <row r="17" spans="1:23" ht="3" customHeight="1">
      <c r="A17" s="95"/>
      <c r="B17" s="96"/>
      <c r="C17" s="96"/>
      <c r="D17" s="97"/>
      <c r="E17" s="96"/>
      <c r="F17" s="96"/>
      <c r="G17" s="97"/>
      <c r="H17" s="96"/>
      <c r="I17" s="96"/>
      <c r="J17" s="98"/>
      <c r="K17" s="99"/>
      <c r="L17" s="100"/>
      <c r="M17" s="97"/>
      <c r="N17" s="96"/>
      <c r="O17" s="96"/>
      <c r="P17" s="97"/>
      <c r="Q17" s="96"/>
      <c r="R17" s="96"/>
      <c r="S17" s="97"/>
      <c r="T17" s="96"/>
      <c r="U17" s="101"/>
      <c r="V17" s="102"/>
      <c r="W17" s="103"/>
    </row>
    <row r="18" spans="1:23" s="105" customFormat="1" ht="15.75">
      <c r="A18" s="104" t="s">
        <v>21</v>
      </c>
      <c r="B18" s="96">
        <v>191342</v>
      </c>
      <c r="C18" s="96">
        <v>180881</v>
      </c>
      <c r="D18" s="97">
        <v>5.7833603308252386E-2</v>
      </c>
      <c r="E18" s="96">
        <v>140852</v>
      </c>
      <c r="F18" s="96">
        <v>133543</v>
      </c>
      <c r="G18" s="97">
        <v>5.4731434818747517E-2</v>
      </c>
      <c r="H18" s="96">
        <v>50490</v>
      </c>
      <c r="I18" s="96">
        <v>47338</v>
      </c>
      <c r="J18" s="98">
        <v>6.6584984578985165E-2</v>
      </c>
      <c r="K18" s="99">
        <v>0.75926078231404415</v>
      </c>
      <c r="L18" s="100">
        <v>0.73920026693586471</v>
      </c>
      <c r="M18" s="97">
        <v>2.713813329821213E-2</v>
      </c>
      <c r="N18" s="96">
        <v>276951</v>
      </c>
      <c r="O18" s="96">
        <v>261413</v>
      </c>
      <c r="P18" s="97">
        <v>5.9438513004326489E-2</v>
      </c>
      <c r="Q18" s="96">
        <v>364764</v>
      </c>
      <c r="R18" s="96">
        <v>353643</v>
      </c>
      <c r="S18" s="97">
        <v>3.1446967704719164E-2</v>
      </c>
      <c r="T18" s="96">
        <v>531615</v>
      </c>
      <c r="U18" s="101">
        <v>489104</v>
      </c>
      <c r="V18" s="102">
        <v>2.7783497611606442</v>
      </c>
      <c r="W18" s="103">
        <v>2.7040098186100252</v>
      </c>
    </row>
    <row r="19" spans="1:23" ht="3" customHeight="1">
      <c r="A19" s="37"/>
      <c r="B19" s="77"/>
      <c r="C19" s="77"/>
      <c r="D19" s="78"/>
      <c r="E19" s="77"/>
      <c r="F19" s="77"/>
      <c r="G19" s="78"/>
      <c r="H19" s="77"/>
      <c r="I19" s="106"/>
      <c r="J19" s="79"/>
      <c r="K19" s="80"/>
      <c r="L19" s="81"/>
      <c r="M19" s="78"/>
      <c r="N19" s="77"/>
      <c r="O19" s="77"/>
      <c r="P19" s="78"/>
      <c r="Q19" s="77"/>
      <c r="R19" s="77"/>
      <c r="S19" s="78"/>
      <c r="T19" s="77"/>
      <c r="U19" s="82"/>
      <c r="V19" s="77"/>
      <c r="W19" s="84"/>
    </row>
    <row r="20" spans="1:23">
      <c r="A20" s="107" t="s">
        <v>22</v>
      </c>
      <c r="B20" s="108">
        <v>114580</v>
      </c>
      <c r="C20" s="108">
        <v>114316</v>
      </c>
      <c r="D20" s="109">
        <v>2.3093880121767734E-3</v>
      </c>
      <c r="E20" s="108">
        <v>98004</v>
      </c>
      <c r="F20" s="108">
        <v>97716</v>
      </c>
      <c r="G20" s="109">
        <v>2.9473167137418644E-3</v>
      </c>
      <c r="H20" s="108">
        <v>16576</v>
      </c>
      <c r="I20" s="108">
        <v>16600</v>
      </c>
      <c r="J20" s="110">
        <v>-1.4457831325301205E-3</v>
      </c>
      <c r="K20" s="111">
        <v>0.83380956504170634</v>
      </c>
      <c r="L20" s="112">
        <v>0.82778770559190284</v>
      </c>
      <c r="M20" s="109">
        <v>7.2746422894716112E-3</v>
      </c>
      <c r="N20" s="108">
        <v>173334</v>
      </c>
      <c r="O20" s="108">
        <v>168151</v>
      </c>
      <c r="P20" s="109">
        <v>3.0823486033386659E-2</v>
      </c>
      <c r="Q20" s="108">
        <v>207882</v>
      </c>
      <c r="R20" s="108">
        <v>203133</v>
      </c>
      <c r="S20" s="109">
        <v>2.3378771543766892E-2</v>
      </c>
      <c r="T20" s="108">
        <v>299838</v>
      </c>
      <c r="U20" s="113">
        <v>288407</v>
      </c>
      <c r="V20" s="114">
        <v>2.6168441263745854</v>
      </c>
      <c r="W20" s="115">
        <v>2.5228926834388887</v>
      </c>
    </row>
    <row r="21" spans="1:23">
      <c r="A21" s="107" t="s">
        <v>23</v>
      </c>
      <c r="B21" s="108">
        <v>76762</v>
      </c>
      <c r="C21" s="66">
        <v>66565</v>
      </c>
      <c r="D21" s="109">
        <v>0.15318861263426725</v>
      </c>
      <c r="E21" s="108">
        <v>42848</v>
      </c>
      <c r="F21" s="108">
        <v>35827</v>
      </c>
      <c r="G21" s="109">
        <v>0.19596952019426689</v>
      </c>
      <c r="H21" s="108">
        <v>33914</v>
      </c>
      <c r="I21" s="108">
        <v>30738</v>
      </c>
      <c r="J21" s="110">
        <v>0.10332487474786908</v>
      </c>
      <c r="K21" s="111">
        <v>0.66047730141125172</v>
      </c>
      <c r="L21" s="112">
        <v>0.61963989103714034</v>
      </c>
      <c r="M21" s="109">
        <v>6.5905069968556385E-2</v>
      </c>
      <c r="N21" s="108">
        <v>103617</v>
      </c>
      <c r="O21" s="108">
        <v>93262</v>
      </c>
      <c r="P21" s="109">
        <v>0.11103128819883769</v>
      </c>
      <c r="Q21" s="108">
        <v>156882</v>
      </c>
      <c r="R21" s="108">
        <v>150510</v>
      </c>
      <c r="S21" s="109">
        <v>4.2336057404823602E-2</v>
      </c>
      <c r="T21" s="108">
        <v>231777</v>
      </c>
      <c r="U21" s="113">
        <v>200697</v>
      </c>
      <c r="V21" s="114">
        <v>3.0194236731716213</v>
      </c>
      <c r="W21" s="115">
        <v>3.0150529557575303</v>
      </c>
    </row>
    <row r="22" spans="1:23" ht="3" customHeight="1">
      <c r="A22" s="37"/>
      <c r="B22" s="77"/>
      <c r="C22" s="77"/>
      <c r="D22" s="78"/>
      <c r="E22" s="77"/>
      <c r="F22" s="77"/>
      <c r="G22" s="78"/>
      <c r="H22" s="77"/>
      <c r="I22" s="106"/>
      <c r="J22" s="79"/>
      <c r="K22" s="80"/>
      <c r="L22" s="81"/>
      <c r="M22" s="78"/>
      <c r="N22" s="77"/>
      <c r="O22" s="77"/>
      <c r="P22" s="78"/>
      <c r="Q22" s="77"/>
      <c r="R22" s="77"/>
      <c r="S22" s="78"/>
      <c r="T22" s="77"/>
      <c r="U22" s="82"/>
      <c r="V22" s="77"/>
      <c r="W22" s="84"/>
    </row>
    <row r="23" spans="1:23" ht="3" customHeight="1">
      <c r="A23" s="37"/>
      <c r="B23" s="77"/>
      <c r="C23" s="77"/>
      <c r="D23" s="78"/>
      <c r="E23" s="77"/>
      <c r="F23" s="77"/>
      <c r="G23" s="78"/>
      <c r="H23" s="77"/>
      <c r="I23" s="106"/>
      <c r="J23" s="79"/>
      <c r="K23" s="80"/>
      <c r="L23" s="81"/>
      <c r="M23" s="78"/>
      <c r="N23" s="77"/>
      <c r="O23" s="77"/>
      <c r="P23" s="78"/>
      <c r="Q23" s="77"/>
      <c r="R23" s="77"/>
      <c r="S23" s="78"/>
      <c r="T23" s="77"/>
      <c r="U23" s="82"/>
      <c r="V23" s="77"/>
      <c r="W23" s="84"/>
    </row>
    <row r="24" spans="1:23" s="105" customFormat="1" ht="15.75">
      <c r="A24" s="104" t="s">
        <v>24</v>
      </c>
      <c r="B24" s="96">
        <v>9946</v>
      </c>
      <c r="C24" s="96">
        <v>9826</v>
      </c>
      <c r="D24" s="97">
        <v>1.2212497455729696E-2</v>
      </c>
      <c r="E24" s="96">
        <v>8035</v>
      </c>
      <c r="F24" s="96">
        <v>7419</v>
      </c>
      <c r="G24" s="97">
        <v>8.3030057959293704E-2</v>
      </c>
      <c r="H24" s="96">
        <v>1911</v>
      </c>
      <c r="I24" s="96">
        <v>2407</v>
      </c>
      <c r="J24" s="98">
        <v>-0.20606564187785625</v>
      </c>
      <c r="K24" s="99">
        <v>0.55682043814944737</v>
      </c>
      <c r="L24" s="100">
        <v>0.52080832332933169</v>
      </c>
      <c r="M24" s="97">
        <v>6.9146580818647108E-2</v>
      </c>
      <c r="N24" s="96">
        <v>8413</v>
      </c>
      <c r="O24" s="96">
        <v>7809</v>
      </c>
      <c r="P24" s="97">
        <v>7.7346651299782299E-2</v>
      </c>
      <c r="Q24" s="96">
        <v>15109</v>
      </c>
      <c r="R24" s="96">
        <v>14994</v>
      </c>
      <c r="S24" s="97">
        <v>7.669734560490863E-3</v>
      </c>
      <c r="T24" s="96">
        <v>15700</v>
      </c>
      <c r="U24" s="101">
        <v>14622</v>
      </c>
      <c r="V24" s="102">
        <v>1.5785240297607077</v>
      </c>
      <c r="W24" s="103">
        <v>1.4880928149806636</v>
      </c>
    </row>
    <row r="25" spans="1:23" ht="3" customHeight="1">
      <c r="A25" s="37"/>
      <c r="B25" s="77"/>
      <c r="C25" s="77"/>
      <c r="D25" s="78"/>
      <c r="E25" s="77"/>
      <c r="F25" s="77"/>
      <c r="G25" s="78"/>
      <c r="H25" s="77"/>
      <c r="I25" s="106"/>
      <c r="J25" s="79"/>
      <c r="K25" s="80"/>
      <c r="L25" s="81"/>
      <c r="M25" s="78"/>
      <c r="N25" s="77"/>
      <c r="O25" s="77"/>
      <c r="P25" s="78"/>
      <c r="Q25" s="77"/>
      <c r="R25" s="77"/>
      <c r="S25" s="78"/>
      <c r="T25" s="77"/>
      <c r="U25" s="82"/>
      <c r="V25" s="77"/>
      <c r="W25" s="84"/>
    </row>
    <row r="26" spans="1:23">
      <c r="A26" s="107" t="s">
        <v>22</v>
      </c>
      <c r="B26" s="108">
        <v>8154</v>
      </c>
      <c r="C26" s="108">
        <v>7922</v>
      </c>
      <c r="D26" s="109">
        <v>2.92855339560717E-2</v>
      </c>
      <c r="E26" s="108">
        <v>7393</v>
      </c>
      <c r="F26" s="108">
        <v>7111</v>
      </c>
      <c r="G26" s="109">
        <v>3.9656869638588103E-2</v>
      </c>
      <c r="H26" s="108">
        <v>761</v>
      </c>
      <c r="I26" s="108">
        <v>811</v>
      </c>
      <c r="J26" s="110">
        <v>-6.1652281134401972E-2</v>
      </c>
      <c r="K26" s="111">
        <v>0.57852223450386875</v>
      </c>
      <c r="L26" s="112">
        <v>0.53335655809092497</v>
      </c>
      <c r="M26" s="109">
        <v>8.4681955678220122E-2</v>
      </c>
      <c r="N26" s="108">
        <v>6804</v>
      </c>
      <c r="O26" s="108">
        <v>6124</v>
      </c>
      <c r="P26" s="109">
        <v>0.11103853690398433</v>
      </c>
      <c r="Q26" s="108">
        <v>11761</v>
      </c>
      <c r="R26" s="108">
        <v>11482</v>
      </c>
      <c r="S26" s="109">
        <v>2.4298902630203796E-2</v>
      </c>
      <c r="T26" s="108">
        <v>12606</v>
      </c>
      <c r="U26" s="113">
        <v>11444</v>
      </c>
      <c r="V26" s="114">
        <v>1.5459896983075792</v>
      </c>
      <c r="W26" s="115">
        <v>1.444584700833123</v>
      </c>
    </row>
    <row r="27" spans="1:23">
      <c r="A27" s="107" t="s">
        <v>23</v>
      </c>
      <c r="B27" s="108">
        <v>1792</v>
      </c>
      <c r="C27" s="108">
        <v>1904</v>
      </c>
      <c r="D27" s="109">
        <v>-5.8823529411764705E-2</v>
      </c>
      <c r="E27" s="108">
        <v>642</v>
      </c>
      <c r="F27" s="108">
        <v>308</v>
      </c>
      <c r="G27" s="109">
        <v>1.0844155844155845</v>
      </c>
      <c r="H27" s="108">
        <v>1150</v>
      </c>
      <c r="I27" s="108">
        <v>1596</v>
      </c>
      <c r="J27" s="110">
        <v>-0.27944862155388472</v>
      </c>
      <c r="K27" s="111">
        <v>0.48058542413381122</v>
      </c>
      <c r="L27" s="112">
        <v>0.47978359908883828</v>
      </c>
      <c r="M27" s="109">
        <v>1.6712222895816087E-3</v>
      </c>
      <c r="N27" s="108">
        <v>1609</v>
      </c>
      <c r="O27" s="108">
        <v>1685</v>
      </c>
      <c r="P27" s="109">
        <v>-4.5103857566765576E-2</v>
      </c>
      <c r="Q27" s="108">
        <v>3348</v>
      </c>
      <c r="R27" s="108">
        <v>3512</v>
      </c>
      <c r="S27" s="109">
        <v>-4.6697038724373578E-2</v>
      </c>
      <c r="T27" s="108">
        <v>3094</v>
      </c>
      <c r="U27" s="113">
        <v>3178</v>
      </c>
      <c r="V27" s="114">
        <v>1.7265625</v>
      </c>
      <c r="W27" s="115">
        <v>1.6691176470588236</v>
      </c>
    </row>
    <row r="28" spans="1:23" ht="3" customHeight="1" thickBot="1">
      <c r="A28" s="116"/>
      <c r="B28" s="117"/>
      <c r="C28" s="118"/>
      <c r="D28" s="119"/>
      <c r="E28" s="118"/>
      <c r="F28" s="118"/>
      <c r="G28" s="120"/>
      <c r="H28" s="121"/>
      <c r="I28" s="117"/>
      <c r="J28" s="122"/>
      <c r="K28" s="123"/>
      <c r="L28" s="121"/>
      <c r="M28" s="124"/>
      <c r="N28" s="121"/>
      <c r="O28" s="118"/>
      <c r="P28" s="119"/>
      <c r="Q28" s="118"/>
      <c r="R28" s="118"/>
      <c r="S28" s="119"/>
      <c r="T28" s="118"/>
      <c r="U28" s="125"/>
      <c r="V28" s="126"/>
      <c r="W28" s="127"/>
    </row>
    <row r="29" spans="1:23" ht="15.75">
      <c r="A29" s="128" t="s">
        <v>25</v>
      </c>
    </row>
    <row r="30" spans="1:23" ht="15.75">
      <c r="A30" s="130"/>
      <c r="N30" s="919"/>
    </row>
    <row r="31" spans="1:23">
      <c r="A31" s="94"/>
    </row>
    <row r="32" spans="1:23">
      <c r="A32" s="94"/>
    </row>
    <row r="33" spans="1:1">
      <c r="A33" s="94"/>
    </row>
    <row r="34" spans="1:1">
      <c r="A34" s="94"/>
    </row>
    <row r="35" spans="1:1">
      <c r="A35" s="94"/>
    </row>
    <row r="36" spans="1:1">
      <c r="A36" s="94"/>
    </row>
    <row r="37" spans="1:1">
      <c r="A37" s="94"/>
    </row>
    <row r="38" spans="1:1">
      <c r="A38" s="94"/>
    </row>
    <row r="39" spans="1:1">
      <c r="A39" s="94"/>
    </row>
    <row r="56" spans="26:29">
      <c r="Z56" s="36">
        <v>2151</v>
      </c>
      <c r="AC56" s="36">
        <v>2955</v>
      </c>
    </row>
    <row r="126" spans="14:29">
      <c r="N126" s="36">
        <v>57</v>
      </c>
      <c r="Q126" s="36">
        <v>482</v>
      </c>
      <c r="W126" s="94">
        <v>405</v>
      </c>
      <c r="Z126" s="36">
        <v>1612</v>
      </c>
      <c r="AC126" s="36">
        <v>1024</v>
      </c>
    </row>
  </sheetData>
  <printOptions horizontalCentered="1"/>
  <pageMargins left="0.1" right="0.1" top="1.05" bottom="1" header="0.5" footer="0.5"/>
  <pageSetup paperSize="5" scale="62" orientation="landscape" r:id="rId1"/>
  <headerFooter alignWithMargins="0">
    <oddHeader>&amp;L&amp;G&amp;C&amp;"Arial,Bold"&amp;20REGISTRATIONS AND OCCUPANCY RATE FOR THE MONTH OF APRIL 2012 VS 2011</oddHeader>
  </headerFooter>
  <legacyDrawingHF r:id="rId2"/>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heetViews>
  <sheetFormatPr defaultRowHeight="18"/>
  <cols>
    <col min="1" max="1" width="35.140625" style="178" bestFit="1" customWidth="1"/>
    <col min="2" max="3" width="13" style="178" bestFit="1" customWidth="1"/>
    <col min="4" max="4" width="11.28515625" style="178" bestFit="1" customWidth="1"/>
    <col min="5" max="6" width="12.140625" style="178" bestFit="1" customWidth="1"/>
    <col min="7" max="7" width="11.28515625" style="178" bestFit="1" customWidth="1"/>
    <col min="8" max="9" width="11.140625" style="178" bestFit="1" customWidth="1"/>
    <col min="10" max="10" width="11.28515625" style="178" bestFit="1" customWidth="1"/>
    <col min="11" max="12" width="8" style="178" bestFit="1" customWidth="1"/>
    <col min="13" max="13" width="16.28515625" style="297" bestFit="1" customWidth="1"/>
    <col min="14" max="15" width="13" style="178" bestFit="1" customWidth="1"/>
    <col min="16" max="16" width="11.28515625" style="178" bestFit="1" customWidth="1"/>
    <col min="17" max="18" width="13" style="178" bestFit="1" customWidth="1"/>
    <col min="19" max="19" width="11.28515625" style="178" bestFit="1" customWidth="1"/>
    <col min="20" max="21" width="13" style="178" bestFit="1" customWidth="1"/>
    <col min="22" max="23" width="11.7109375" style="178" customWidth="1"/>
    <col min="24" max="256" width="9.140625" style="178"/>
    <col min="257" max="257" width="35.140625" style="178" bestFit="1" customWidth="1"/>
    <col min="258" max="259" width="13" style="178" bestFit="1" customWidth="1"/>
    <col min="260" max="260" width="11.28515625" style="178" bestFit="1" customWidth="1"/>
    <col min="261" max="262" width="12.140625" style="178" bestFit="1" customWidth="1"/>
    <col min="263" max="263" width="11.28515625" style="178" bestFit="1" customWidth="1"/>
    <col min="264" max="265" width="11.140625" style="178" bestFit="1" customWidth="1"/>
    <col min="266" max="266" width="11.28515625" style="178" bestFit="1" customWidth="1"/>
    <col min="267" max="268" width="8" style="178" bestFit="1" customWidth="1"/>
    <col min="269" max="269" width="16.28515625" style="178" bestFit="1" customWidth="1"/>
    <col min="270" max="271" width="13" style="178" bestFit="1" customWidth="1"/>
    <col min="272" max="272" width="11.28515625" style="178" bestFit="1" customWidth="1"/>
    <col min="273" max="274" width="13" style="178" bestFit="1" customWidth="1"/>
    <col min="275" max="275" width="11.28515625" style="178" bestFit="1" customWidth="1"/>
    <col min="276" max="277" width="13" style="178" bestFit="1" customWidth="1"/>
    <col min="278" max="279" width="11.7109375" style="178" customWidth="1"/>
    <col min="280" max="512" width="9.140625" style="178"/>
    <col min="513" max="513" width="35.140625" style="178" bestFit="1" customWidth="1"/>
    <col min="514" max="515" width="13" style="178" bestFit="1" customWidth="1"/>
    <col min="516" max="516" width="11.28515625" style="178" bestFit="1" customWidth="1"/>
    <col min="517" max="518" width="12.140625" style="178" bestFit="1" customWidth="1"/>
    <col min="519" max="519" width="11.28515625" style="178" bestFit="1" customWidth="1"/>
    <col min="520" max="521" width="11.140625" style="178" bestFit="1" customWidth="1"/>
    <col min="522" max="522" width="11.28515625" style="178" bestFit="1" customWidth="1"/>
    <col min="523" max="524" width="8" style="178" bestFit="1" customWidth="1"/>
    <col min="525" max="525" width="16.28515625" style="178" bestFit="1" customWidth="1"/>
    <col min="526" max="527" width="13" style="178" bestFit="1" customWidth="1"/>
    <col min="528" max="528" width="11.28515625" style="178" bestFit="1" customWidth="1"/>
    <col min="529" max="530" width="13" style="178" bestFit="1" customWidth="1"/>
    <col min="531" max="531" width="11.28515625" style="178" bestFit="1" customWidth="1"/>
    <col min="532" max="533" width="13" style="178" bestFit="1" customWidth="1"/>
    <col min="534" max="535" width="11.7109375" style="178" customWidth="1"/>
    <col min="536" max="768" width="9.140625" style="178"/>
    <col min="769" max="769" width="35.140625" style="178" bestFit="1" customWidth="1"/>
    <col min="770" max="771" width="13" style="178" bestFit="1" customWidth="1"/>
    <col min="772" max="772" width="11.28515625" style="178" bestFit="1" customWidth="1"/>
    <col min="773" max="774" width="12.140625" style="178" bestFit="1" customWidth="1"/>
    <col min="775" max="775" width="11.28515625" style="178" bestFit="1" customWidth="1"/>
    <col min="776" max="777" width="11.140625" style="178" bestFit="1" customWidth="1"/>
    <col min="778" max="778" width="11.28515625" style="178" bestFit="1" customWidth="1"/>
    <col min="779" max="780" width="8" style="178" bestFit="1" customWidth="1"/>
    <col min="781" max="781" width="16.28515625" style="178" bestFit="1" customWidth="1"/>
    <col min="782" max="783" width="13" style="178" bestFit="1" customWidth="1"/>
    <col min="784" max="784" width="11.28515625" style="178" bestFit="1" customWidth="1"/>
    <col min="785" max="786" width="13" style="178" bestFit="1" customWidth="1"/>
    <col min="787" max="787" width="11.28515625" style="178" bestFit="1" customWidth="1"/>
    <col min="788" max="789" width="13" style="178" bestFit="1" customWidth="1"/>
    <col min="790" max="791" width="11.7109375" style="178" customWidth="1"/>
    <col min="792" max="1024" width="9.140625" style="178"/>
    <col min="1025" max="1025" width="35.140625" style="178" bestFit="1" customWidth="1"/>
    <col min="1026" max="1027" width="13" style="178" bestFit="1" customWidth="1"/>
    <col min="1028" max="1028" width="11.28515625" style="178" bestFit="1" customWidth="1"/>
    <col min="1029" max="1030" width="12.140625" style="178" bestFit="1" customWidth="1"/>
    <col min="1031" max="1031" width="11.28515625" style="178" bestFit="1" customWidth="1"/>
    <col min="1032" max="1033" width="11.140625" style="178" bestFit="1" customWidth="1"/>
    <col min="1034" max="1034" width="11.28515625" style="178" bestFit="1" customWidth="1"/>
    <col min="1035" max="1036" width="8" style="178" bestFit="1" customWidth="1"/>
    <col min="1037" max="1037" width="16.28515625" style="178" bestFit="1" customWidth="1"/>
    <col min="1038" max="1039" width="13" style="178" bestFit="1" customWidth="1"/>
    <col min="1040" max="1040" width="11.28515625" style="178" bestFit="1" customWidth="1"/>
    <col min="1041" max="1042" width="13" style="178" bestFit="1" customWidth="1"/>
    <col min="1043" max="1043" width="11.28515625" style="178" bestFit="1" customWidth="1"/>
    <col min="1044" max="1045" width="13" style="178" bestFit="1" customWidth="1"/>
    <col min="1046" max="1047" width="11.7109375" style="178" customWidth="1"/>
    <col min="1048" max="1280" width="9.140625" style="178"/>
    <col min="1281" max="1281" width="35.140625" style="178" bestFit="1" customWidth="1"/>
    <col min="1282" max="1283" width="13" style="178" bestFit="1" customWidth="1"/>
    <col min="1284" max="1284" width="11.28515625" style="178" bestFit="1" customWidth="1"/>
    <col min="1285" max="1286" width="12.140625" style="178" bestFit="1" customWidth="1"/>
    <col min="1287" max="1287" width="11.28515625" style="178" bestFit="1" customWidth="1"/>
    <col min="1288" max="1289" width="11.140625" style="178" bestFit="1" customWidth="1"/>
    <col min="1290" max="1290" width="11.28515625" style="178" bestFit="1" customWidth="1"/>
    <col min="1291" max="1292" width="8" style="178" bestFit="1" customWidth="1"/>
    <col min="1293" max="1293" width="16.28515625" style="178" bestFit="1" customWidth="1"/>
    <col min="1294" max="1295" width="13" style="178" bestFit="1" customWidth="1"/>
    <col min="1296" max="1296" width="11.28515625" style="178" bestFit="1" customWidth="1"/>
    <col min="1297" max="1298" width="13" style="178" bestFit="1" customWidth="1"/>
    <col min="1299" max="1299" width="11.28515625" style="178" bestFit="1" customWidth="1"/>
    <col min="1300" max="1301" width="13" style="178" bestFit="1" customWidth="1"/>
    <col min="1302" max="1303" width="11.7109375" style="178" customWidth="1"/>
    <col min="1304" max="1536" width="9.140625" style="178"/>
    <col min="1537" max="1537" width="35.140625" style="178" bestFit="1" customWidth="1"/>
    <col min="1538" max="1539" width="13" style="178" bestFit="1" customWidth="1"/>
    <col min="1540" max="1540" width="11.28515625" style="178" bestFit="1" customWidth="1"/>
    <col min="1541" max="1542" width="12.140625" style="178" bestFit="1" customWidth="1"/>
    <col min="1543" max="1543" width="11.28515625" style="178" bestFit="1" customWidth="1"/>
    <col min="1544" max="1545" width="11.140625" style="178" bestFit="1" customWidth="1"/>
    <col min="1546" max="1546" width="11.28515625" style="178" bestFit="1" customWidth="1"/>
    <col min="1547" max="1548" width="8" style="178" bestFit="1" customWidth="1"/>
    <col min="1549" max="1549" width="16.28515625" style="178" bestFit="1" customWidth="1"/>
    <col min="1550" max="1551" width="13" style="178" bestFit="1" customWidth="1"/>
    <col min="1552" max="1552" width="11.28515625" style="178" bestFit="1" customWidth="1"/>
    <col min="1553" max="1554" width="13" style="178" bestFit="1" customWidth="1"/>
    <col min="1555" max="1555" width="11.28515625" style="178" bestFit="1" customWidth="1"/>
    <col min="1556" max="1557" width="13" style="178" bestFit="1" customWidth="1"/>
    <col min="1558" max="1559" width="11.7109375" style="178" customWidth="1"/>
    <col min="1560" max="1792" width="9.140625" style="178"/>
    <col min="1793" max="1793" width="35.140625" style="178" bestFit="1" customWidth="1"/>
    <col min="1794" max="1795" width="13" style="178" bestFit="1" customWidth="1"/>
    <col min="1796" max="1796" width="11.28515625" style="178" bestFit="1" customWidth="1"/>
    <col min="1797" max="1798" width="12.140625" style="178" bestFit="1" customWidth="1"/>
    <col min="1799" max="1799" width="11.28515625" style="178" bestFit="1" customWidth="1"/>
    <col min="1800" max="1801" width="11.140625" style="178" bestFit="1" customWidth="1"/>
    <col min="1802" max="1802" width="11.28515625" style="178" bestFit="1" customWidth="1"/>
    <col min="1803" max="1804" width="8" style="178" bestFit="1" customWidth="1"/>
    <col min="1805" max="1805" width="16.28515625" style="178" bestFit="1" customWidth="1"/>
    <col min="1806" max="1807" width="13" style="178" bestFit="1" customWidth="1"/>
    <col min="1808" max="1808" width="11.28515625" style="178" bestFit="1" customWidth="1"/>
    <col min="1809" max="1810" width="13" style="178" bestFit="1" customWidth="1"/>
    <col min="1811" max="1811" width="11.28515625" style="178" bestFit="1" customWidth="1"/>
    <col min="1812" max="1813" width="13" style="178" bestFit="1" customWidth="1"/>
    <col min="1814" max="1815" width="11.7109375" style="178" customWidth="1"/>
    <col min="1816" max="2048" width="9.140625" style="178"/>
    <col min="2049" max="2049" width="35.140625" style="178" bestFit="1" customWidth="1"/>
    <col min="2050" max="2051" width="13" style="178" bestFit="1" customWidth="1"/>
    <col min="2052" max="2052" width="11.28515625" style="178" bestFit="1" customWidth="1"/>
    <col min="2053" max="2054" width="12.140625" style="178" bestFit="1" customWidth="1"/>
    <col min="2055" max="2055" width="11.28515625" style="178" bestFit="1" customWidth="1"/>
    <col min="2056" max="2057" width="11.140625" style="178" bestFit="1" customWidth="1"/>
    <col min="2058" max="2058" width="11.28515625" style="178" bestFit="1" customWidth="1"/>
    <col min="2059" max="2060" width="8" style="178" bestFit="1" customWidth="1"/>
    <col min="2061" max="2061" width="16.28515625" style="178" bestFit="1" customWidth="1"/>
    <col min="2062" max="2063" width="13" style="178" bestFit="1" customWidth="1"/>
    <col min="2064" max="2064" width="11.28515625" style="178" bestFit="1" customWidth="1"/>
    <col min="2065" max="2066" width="13" style="178" bestFit="1" customWidth="1"/>
    <col min="2067" max="2067" width="11.28515625" style="178" bestFit="1" customWidth="1"/>
    <col min="2068" max="2069" width="13" style="178" bestFit="1" customWidth="1"/>
    <col min="2070" max="2071" width="11.7109375" style="178" customWidth="1"/>
    <col min="2072" max="2304" width="9.140625" style="178"/>
    <col min="2305" max="2305" width="35.140625" style="178" bestFit="1" customWidth="1"/>
    <col min="2306" max="2307" width="13" style="178" bestFit="1" customWidth="1"/>
    <col min="2308" max="2308" width="11.28515625" style="178" bestFit="1" customWidth="1"/>
    <col min="2309" max="2310" width="12.140625" style="178" bestFit="1" customWidth="1"/>
    <col min="2311" max="2311" width="11.28515625" style="178" bestFit="1" customWidth="1"/>
    <col min="2312" max="2313" width="11.140625" style="178" bestFit="1" customWidth="1"/>
    <col min="2314" max="2314" width="11.28515625" style="178" bestFit="1" customWidth="1"/>
    <col min="2315" max="2316" width="8" style="178" bestFit="1" customWidth="1"/>
    <col min="2317" max="2317" width="16.28515625" style="178" bestFit="1" customWidth="1"/>
    <col min="2318" max="2319" width="13" style="178" bestFit="1" customWidth="1"/>
    <col min="2320" max="2320" width="11.28515625" style="178" bestFit="1" customWidth="1"/>
    <col min="2321" max="2322" width="13" style="178" bestFit="1" customWidth="1"/>
    <col min="2323" max="2323" width="11.28515625" style="178" bestFit="1" customWidth="1"/>
    <col min="2324" max="2325" width="13" style="178" bestFit="1" customWidth="1"/>
    <col min="2326" max="2327" width="11.7109375" style="178" customWidth="1"/>
    <col min="2328" max="2560" width="9.140625" style="178"/>
    <col min="2561" max="2561" width="35.140625" style="178" bestFit="1" customWidth="1"/>
    <col min="2562" max="2563" width="13" style="178" bestFit="1" customWidth="1"/>
    <col min="2564" max="2564" width="11.28515625" style="178" bestFit="1" customWidth="1"/>
    <col min="2565" max="2566" width="12.140625" style="178" bestFit="1" customWidth="1"/>
    <col min="2567" max="2567" width="11.28515625" style="178" bestFit="1" customWidth="1"/>
    <col min="2568" max="2569" width="11.140625" style="178" bestFit="1" customWidth="1"/>
    <col min="2570" max="2570" width="11.28515625" style="178" bestFit="1" customWidth="1"/>
    <col min="2571" max="2572" width="8" style="178" bestFit="1" customWidth="1"/>
    <col min="2573" max="2573" width="16.28515625" style="178" bestFit="1" customWidth="1"/>
    <col min="2574" max="2575" width="13" style="178" bestFit="1" customWidth="1"/>
    <col min="2576" max="2576" width="11.28515625" style="178" bestFit="1" customWidth="1"/>
    <col min="2577" max="2578" width="13" style="178" bestFit="1" customWidth="1"/>
    <col min="2579" max="2579" width="11.28515625" style="178" bestFit="1" customWidth="1"/>
    <col min="2580" max="2581" width="13" style="178" bestFit="1" customWidth="1"/>
    <col min="2582" max="2583" width="11.7109375" style="178" customWidth="1"/>
    <col min="2584" max="2816" width="9.140625" style="178"/>
    <col min="2817" max="2817" width="35.140625" style="178" bestFit="1" customWidth="1"/>
    <col min="2818" max="2819" width="13" style="178" bestFit="1" customWidth="1"/>
    <col min="2820" max="2820" width="11.28515625" style="178" bestFit="1" customWidth="1"/>
    <col min="2821" max="2822" width="12.140625" style="178" bestFit="1" customWidth="1"/>
    <col min="2823" max="2823" width="11.28515625" style="178" bestFit="1" customWidth="1"/>
    <col min="2824" max="2825" width="11.140625" style="178" bestFit="1" customWidth="1"/>
    <col min="2826" max="2826" width="11.28515625" style="178" bestFit="1" customWidth="1"/>
    <col min="2827" max="2828" width="8" style="178" bestFit="1" customWidth="1"/>
    <col min="2829" max="2829" width="16.28515625" style="178" bestFit="1" customWidth="1"/>
    <col min="2830" max="2831" width="13" style="178" bestFit="1" customWidth="1"/>
    <col min="2832" max="2832" width="11.28515625" style="178" bestFit="1" customWidth="1"/>
    <col min="2833" max="2834" width="13" style="178" bestFit="1" customWidth="1"/>
    <col min="2835" max="2835" width="11.28515625" style="178" bestFit="1" customWidth="1"/>
    <col min="2836" max="2837" width="13" style="178" bestFit="1" customWidth="1"/>
    <col min="2838" max="2839" width="11.7109375" style="178" customWidth="1"/>
    <col min="2840" max="3072" width="9.140625" style="178"/>
    <col min="3073" max="3073" width="35.140625" style="178" bestFit="1" customWidth="1"/>
    <col min="3074" max="3075" width="13" style="178" bestFit="1" customWidth="1"/>
    <col min="3076" max="3076" width="11.28515625" style="178" bestFit="1" customWidth="1"/>
    <col min="3077" max="3078" width="12.140625" style="178" bestFit="1" customWidth="1"/>
    <col min="3079" max="3079" width="11.28515625" style="178" bestFit="1" customWidth="1"/>
    <col min="3080" max="3081" width="11.140625" style="178" bestFit="1" customWidth="1"/>
    <col min="3082" max="3082" width="11.28515625" style="178" bestFit="1" customWidth="1"/>
    <col min="3083" max="3084" width="8" style="178" bestFit="1" customWidth="1"/>
    <col min="3085" max="3085" width="16.28515625" style="178" bestFit="1" customWidth="1"/>
    <col min="3086" max="3087" width="13" style="178" bestFit="1" customWidth="1"/>
    <col min="3088" max="3088" width="11.28515625" style="178" bestFit="1" customWidth="1"/>
    <col min="3089" max="3090" width="13" style="178" bestFit="1" customWidth="1"/>
    <col min="3091" max="3091" width="11.28515625" style="178" bestFit="1" customWidth="1"/>
    <col min="3092" max="3093" width="13" style="178" bestFit="1" customWidth="1"/>
    <col min="3094" max="3095" width="11.7109375" style="178" customWidth="1"/>
    <col min="3096" max="3328" width="9.140625" style="178"/>
    <col min="3329" max="3329" width="35.140625" style="178" bestFit="1" customWidth="1"/>
    <col min="3330" max="3331" width="13" style="178" bestFit="1" customWidth="1"/>
    <col min="3332" max="3332" width="11.28515625" style="178" bestFit="1" customWidth="1"/>
    <col min="3333" max="3334" width="12.140625" style="178" bestFit="1" customWidth="1"/>
    <col min="3335" max="3335" width="11.28515625" style="178" bestFit="1" customWidth="1"/>
    <col min="3336" max="3337" width="11.140625" style="178" bestFit="1" customWidth="1"/>
    <col min="3338" max="3338" width="11.28515625" style="178" bestFit="1" customWidth="1"/>
    <col min="3339" max="3340" width="8" style="178" bestFit="1" customWidth="1"/>
    <col min="3341" max="3341" width="16.28515625" style="178" bestFit="1" customWidth="1"/>
    <col min="3342" max="3343" width="13" style="178" bestFit="1" customWidth="1"/>
    <col min="3344" max="3344" width="11.28515625" style="178" bestFit="1" customWidth="1"/>
    <col min="3345" max="3346" width="13" style="178" bestFit="1" customWidth="1"/>
    <col min="3347" max="3347" width="11.28515625" style="178" bestFit="1" customWidth="1"/>
    <col min="3348" max="3349" width="13" style="178" bestFit="1" customWidth="1"/>
    <col min="3350" max="3351" width="11.7109375" style="178" customWidth="1"/>
    <col min="3352" max="3584" width="9.140625" style="178"/>
    <col min="3585" max="3585" width="35.140625" style="178" bestFit="1" customWidth="1"/>
    <col min="3586" max="3587" width="13" style="178" bestFit="1" customWidth="1"/>
    <col min="3588" max="3588" width="11.28515625" style="178" bestFit="1" customWidth="1"/>
    <col min="3589" max="3590" width="12.140625" style="178" bestFit="1" customWidth="1"/>
    <col min="3591" max="3591" width="11.28515625" style="178" bestFit="1" customWidth="1"/>
    <col min="3592" max="3593" width="11.140625" style="178" bestFit="1" customWidth="1"/>
    <col min="3594" max="3594" width="11.28515625" style="178" bestFit="1" customWidth="1"/>
    <col min="3595" max="3596" width="8" style="178" bestFit="1" customWidth="1"/>
    <col min="3597" max="3597" width="16.28515625" style="178" bestFit="1" customWidth="1"/>
    <col min="3598" max="3599" width="13" style="178" bestFit="1" customWidth="1"/>
    <col min="3600" max="3600" width="11.28515625" style="178" bestFit="1" customWidth="1"/>
    <col min="3601" max="3602" width="13" style="178" bestFit="1" customWidth="1"/>
    <col min="3603" max="3603" width="11.28515625" style="178" bestFit="1" customWidth="1"/>
    <col min="3604" max="3605" width="13" style="178" bestFit="1" customWidth="1"/>
    <col min="3606" max="3607" width="11.7109375" style="178" customWidth="1"/>
    <col min="3608" max="3840" width="9.140625" style="178"/>
    <col min="3841" max="3841" width="35.140625" style="178" bestFit="1" customWidth="1"/>
    <col min="3842" max="3843" width="13" style="178" bestFit="1" customWidth="1"/>
    <col min="3844" max="3844" width="11.28515625" style="178" bestFit="1" customWidth="1"/>
    <col min="3845" max="3846" width="12.140625" style="178" bestFit="1" customWidth="1"/>
    <col min="3847" max="3847" width="11.28515625" style="178" bestFit="1" customWidth="1"/>
    <col min="3848" max="3849" width="11.140625" style="178" bestFit="1" customWidth="1"/>
    <col min="3850" max="3850" width="11.28515625" style="178" bestFit="1" customWidth="1"/>
    <col min="3851" max="3852" width="8" style="178" bestFit="1" customWidth="1"/>
    <col min="3853" max="3853" width="16.28515625" style="178" bestFit="1" customWidth="1"/>
    <col min="3854" max="3855" width="13" style="178" bestFit="1" customWidth="1"/>
    <col min="3856" max="3856" width="11.28515625" style="178" bestFit="1" customWidth="1"/>
    <col min="3857" max="3858" width="13" style="178" bestFit="1" customWidth="1"/>
    <col min="3859" max="3859" width="11.28515625" style="178" bestFit="1" customWidth="1"/>
    <col min="3860" max="3861" width="13" style="178" bestFit="1" customWidth="1"/>
    <col min="3862" max="3863" width="11.7109375" style="178" customWidth="1"/>
    <col min="3864" max="4096" width="9.140625" style="178"/>
    <col min="4097" max="4097" width="35.140625" style="178" bestFit="1" customWidth="1"/>
    <col min="4098" max="4099" width="13" style="178" bestFit="1" customWidth="1"/>
    <col min="4100" max="4100" width="11.28515625" style="178" bestFit="1" customWidth="1"/>
    <col min="4101" max="4102" width="12.140625" style="178" bestFit="1" customWidth="1"/>
    <col min="4103" max="4103" width="11.28515625" style="178" bestFit="1" customWidth="1"/>
    <col min="4104" max="4105" width="11.140625" style="178" bestFit="1" customWidth="1"/>
    <col min="4106" max="4106" width="11.28515625" style="178" bestFit="1" customWidth="1"/>
    <col min="4107" max="4108" width="8" style="178" bestFit="1" customWidth="1"/>
    <col min="4109" max="4109" width="16.28515625" style="178" bestFit="1" customWidth="1"/>
    <col min="4110" max="4111" width="13" style="178" bestFit="1" customWidth="1"/>
    <col min="4112" max="4112" width="11.28515625" style="178" bestFit="1" customWidth="1"/>
    <col min="4113" max="4114" width="13" style="178" bestFit="1" customWidth="1"/>
    <col min="4115" max="4115" width="11.28515625" style="178" bestFit="1" customWidth="1"/>
    <col min="4116" max="4117" width="13" style="178" bestFit="1" customWidth="1"/>
    <col min="4118" max="4119" width="11.7109375" style="178" customWidth="1"/>
    <col min="4120" max="4352" width="9.140625" style="178"/>
    <col min="4353" max="4353" width="35.140625" style="178" bestFit="1" customWidth="1"/>
    <col min="4354" max="4355" width="13" style="178" bestFit="1" customWidth="1"/>
    <col min="4356" max="4356" width="11.28515625" style="178" bestFit="1" customWidth="1"/>
    <col min="4357" max="4358" width="12.140625" style="178" bestFit="1" customWidth="1"/>
    <col min="4359" max="4359" width="11.28515625" style="178" bestFit="1" customWidth="1"/>
    <col min="4360" max="4361" width="11.140625" style="178" bestFit="1" customWidth="1"/>
    <col min="4362" max="4362" width="11.28515625" style="178" bestFit="1" customWidth="1"/>
    <col min="4363" max="4364" width="8" style="178" bestFit="1" customWidth="1"/>
    <col min="4365" max="4365" width="16.28515625" style="178" bestFit="1" customWidth="1"/>
    <col min="4366" max="4367" width="13" style="178" bestFit="1" customWidth="1"/>
    <col min="4368" max="4368" width="11.28515625" style="178" bestFit="1" customWidth="1"/>
    <col min="4369" max="4370" width="13" style="178" bestFit="1" customWidth="1"/>
    <col min="4371" max="4371" width="11.28515625" style="178" bestFit="1" customWidth="1"/>
    <col min="4372" max="4373" width="13" style="178" bestFit="1" customWidth="1"/>
    <col min="4374" max="4375" width="11.7109375" style="178" customWidth="1"/>
    <col min="4376" max="4608" width="9.140625" style="178"/>
    <col min="4609" max="4609" width="35.140625" style="178" bestFit="1" customWidth="1"/>
    <col min="4610" max="4611" width="13" style="178" bestFit="1" customWidth="1"/>
    <col min="4612" max="4612" width="11.28515625" style="178" bestFit="1" customWidth="1"/>
    <col min="4613" max="4614" width="12.140625" style="178" bestFit="1" customWidth="1"/>
    <col min="4615" max="4615" width="11.28515625" style="178" bestFit="1" customWidth="1"/>
    <col min="4616" max="4617" width="11.140625" style="178" bestFit="1" customWidth="1"/>
    <col min="4618" max="4618" width="11.28515625" style="178" bestFit="1" customWidth="1"/>
    <col min="4619" max="4620" width="8" style="178" bestFit="1" customWidth="1"/>
    <col min="4621" max="4621" width="16.28515625" style="178" bestFit="1" customWidth="1"/>
    <col min="4622" max="4623" width="13" style="178" bestFit="1" customWidth="1"/>
    <col min="4624" max="4624" width="11.28515625" style="178" bestFit="1" customWidth="1"/>
    <col min="4625" max="4626" width="13" style="178" bestFit="1" customWidth="1"/>
    <col min="4627" max="4627" width="11.28515625" style="178" bestFit="1" customWidth="1"/>
    <col min="4628" max="4629" width="13" style="178" bestFit="1" customWidth="1"/>
    <col min="4630" max="4631" width="11.7109375" style="178" customWidth="1"/>
    <col min="4632" max="4864" width="9.140625" style="178"/>
    <col min="4865" max="4865" width="35.140625" style="178" bestFit="1" customWidth="1"/>
    <col min="4866" max="4867" width="13" style="178" bestFit="1" customWidth="1"/>
    <col min="4868" max="4868" width="11.28515625" style="178" bestFit="1" customWidth="1"/>
    <col min="4869" max="4870" width="12.140625" style="178" bestFit="1" customWidth="1"/>
    <col min="4871" max="4871" width="11.28515625" style="178" bestFit="1" customWidth="1"/>
    <col min="4872" max="4873" width="11.140625" style="178" bestFit="1" customWidth="1"/>
    <col min="4874" max="4874" width="11.28515625" style="178" bestFit="1" customWidth="1"/>
    <col min="4875" max="4876" width="8" style="178" bestFit="1" customWidth="1"/>
    <col min="4877" max="4877" width="16.28515625" style="178" bestFit="1" customWidth="1"/>
    <col min="4878" max="4879" width="13" style="178" bestFit="1" customWidth="1"/>
    <col min="4880" max="4880" width="11.28515625" style="178" bestFit="1" customWidth="1"/>
    <col min="4881" max="4882" width="13" style="178" bestFit="1" customWidth="1"/>
    <col min="4883" max="4883" width="11.28515625" style="178" bestFit="1" customWidth="1"/>
    <col min="4884" max="4885" width="13" style="178" bestFit="1" customWidth="1"/>
    <col min="4886" max="4887" width="11.7109375" style="178" customWidth="1"/>
    <col min="4888" max="5120" width="9.140625" style="178"/>
    <col min="5121" max="5121" width="35.140625" style="178" bestFit="1" customWidth="1"/>
    <col min="5122" max="5123" width="13" style="178" bestFit="1" customWidth="1"/>
    <col min="5124" max="5124" width="11.28515625" style="178" bestFit="1" customWidth="1"/>
    <col min="5125" max="5126" width="12.140625" style="178" bestFit="1" customWidth="1"/>
    <col min="5127" max="5127" width="11.28515625" style="178" bestFit="1" customWidth="1"/>
    <col min="5128" max="5129" width="11.140625" style="178" bestFit="1" customWidth="1"/>
    <col min="5130" max="5130" width="11.28515625" style="178" bestFit="1" customWidth="1"/>
    <col min="5131" max="5132" width="8" style="178" bestFit="1" customWidth="1"/>
    <col min="5133" max="5133" width="16.28515625" style="178" bestFit="1" customWidth="1"/>
    <col min="5134" max="5135" width="13" style="178" bestFit="1" customWidth="1"/>
    <col min="5136" max="5136" width="11.28515625" style="178" bestFit="1" customWidth="1"/>
    <col min="5137" max="5138" width="13" style="178" bestFit="1" customWidth="1"/>
    <col min="5139" max="5139" width="11.28515625" style="178" bestFit="1" customWidth="1"/>
    <col min="5140" max="5141" width="13" style="178" bestFit="1" customWidth="1"/>
    <col min="5142" max="5143" width="11.7109375" style="178" customWidth="1"/>
    <col min="5144" max="5376" width="9.140625" style="178"/>
    <col min="5377" max="5377" width="35.140625" style="178" bestFit="1" customWidth="1"/>
    <col min="5378" max="5379" width="13" style="178" bestFit="1" customWidth="1"/>
    <col min="5380" max="5380" width="11.28515625" style="178" bestFit="1" customWidth="1"/>
    <col min="5381" max="5382" width="12.140625" style="178" bestFit="1" customWidth="1"/>
    <col min="5383" max="5383" width="11.28515625" style="178" bestFit="1" customWidth="1"/>
    <col min="5384" max="5385" width="11.140625" style="178" bestFit="1" customWidth="1"/>
    <col min="5386" max="5386" width="11.28515625" style="178" bestFit="1" customWidth="1"/>
    <col min="5387" max="5388" width="8" style="178" bestFit="1" customWidth="1"/>
    <col min="5389" max="5389" width="16.28515625" style="178" bestFit="1" customWidth="1"/>
    <col min="5390" max="5391" width="13" style="178" bestFit="1" customWidth="1"/>
    <col min="5392" max="5392" width="11.28515625" style="178" bestFit="1" customWidth="1"/>
    <col min="5393" max="5394" width="13" style="178" bestFit="1" customWidth="1"/>
    <col min="5395" max="5395" width="11.28515625" style="178" bestFit="1" customWidth="1"/>
    <col min="5396" max="5397" width="13" style="178" bestFit="1" customWidth="1"/>
    <col min="5398" max="5399" width="11.7109375" style="178" customWidth="1"/>
    <col min="5400" max="5632" width="9.140625" style="178"/>
    <col min="5633" max="5633" width="35.140625" style="178" bestFit="1" customWidth="1"/>
    <col min="5634" max="5635" width="13" style="178" bestFit="1" customWidth="1"/>
    <col min="5636" max="5636" width="11.28515625" style="178" bestFit="1" customWidth="1"/>
    <col min="5637" max="5638" width="12.140625" style="178" bestFit="1" customWidth="1"/>
    <col min="5639" max="5639" width="11.28515625" style="178" bestFit="1" customWidth="1"/>
    <col min="5640" max="5641" width="11.140625" style="178" bestFit="1" customWidth="1"/>
    <col min="5642" max="5642" width="11.28515625" style="178" bestFit="1" customWidth="1"/>
    <col min="5643" max="5644" width="8" style="178" bestFit="1" customWidth="1"/>
    <col min="5645" max="5645" width="16.28515625" style="178" bestFit="1" customWidth="1"/>
    <col min="5646" max="5647" width="13" style="178" bestFit="1" customWidth="1"/>
    <col min="5648" max="5648" width="11.28515625" style="178" bestFit="1" customWidth="1"/>
    <col min="5649" max="5650" width="13" style="178" bestFit="1" customWidth="1"/>
    <col min="5651" max="5651" width="11.28515625" style="178" bestFit="1" customWidth="1"/>
    <col min="5652" max="5653" width="13" style="178" bestFit="1" customWidth="1"/>
    <col min="5654" max="5655" width="11.7109375" style="178" customWidth="1"/>
    <col min="5656" max="5888" width="9.140625" style="178"/>
    <col min="5889" max="5889" width="35.140625" style="178" bestFit="1" customWidth="1"/>
    <col min="5890" max="5891" width="13" style="178" bestFit="1" customWidth="1"/>
    <col min="5892" max="5892" width="11.28515625" style="178" bestFit="1" customWidth="1"/>
    <col min="5893" max="5894" width="12.140625" style="178" bestFit="1" customWidth="1"/>
    <col min="5895" max="5895" width="11.28515625" style="178" bestFit="1" customWidth="1"/>
    <col min="5896" max="5897" width="11.140625" style="178" bestFit="1" customWidth="1"/>
    <col min="5898" max="5898" width="11.28515625" style="178" bestFit="1" customWidth="1"/>
    <col min="5899" max="5900" width="8" style="178" bestFit="1" customWidth="1"/>
    <col min="5901" max="5901" width="16.28515625" style="178" bestFit="1" customWidth="1"/>
    <col min="5902" max="5903" width="13" style="178" bestFit="1" customWidth="1"/>
    <col min="5904" max="5904" width="11.28515625" style="178" bestFit="1" customWidth="1"/>
    <col min="5905" max="5906" width="13" style="178" bestFit="1" customWidth="1"/>
    <col min="5907" max="5907" width="11.28515625" style="178" bestFit="1" customWidth="1"/>
    <col min="5908" max="5909" width="13" style="178" bestFit="1" customWidth="1"/>
    <col min="5910" max="5911" width="11.7109375" style="178" customWidth="1"/>
    <col min="5912" max="6144" width="9.140625" style="178"/>
    <col min="6145" max="6145" width="35.140625" style="178" bestFit="1" customWidth="1"/>
    <col min="6146" max="6147" width="13" style="178" bestFit="1" customWidth="1"/>
    <col min="6148" max="6148" width="11.28515625" style="178" bestFit="1" customWidth="1"/>
    <col min="6149" max="6150" width="12.140625" style="178" bestFit="1" customWidth="1"/>
    <col min="6151" max="6151" width="11.28515625" style="178" bestFit="1" customWidth="1"/>
    <col min="6152" max="6153" width="11.140625" style="178" bestFit="1" customWidth="1"/>
    <col min="6154" max="6154" width="11.28515625" style="178" bestFit="1" customWidth="1"/>
    <col min="6155" max="6156" width="8" style="178" bestFit="1" customWidth="1"/>
    <col min="6157" max="6157" width="16.28515625" style="178" bestFit="1" customWidth="1"/>
    <col min="6158" max="6159" width="13" style="178" bestFit="1" customWidth="1"/>
    <col min="6160" max="6160" width="11.28515625" style="178" bestFit="1" customWidth="1"/>
    <col min="6161" max="6162" width="13" style="178" bestFit="1" customWidth="1"/>
    <col min="6163" max="6163" width="11.28515625" style="178" bestFit="1" customWidth="1"/>
    <col min="6164" max="6165" width="13" style="178" bestFit="1" customWidth="1"/>
    <col min="6166" max="6167" width="11.7109375" style="178" customWidth="1"/>
    <col min="6168" max="6400" width="9.140625" style="178"/>
    <col min="6401" max="6401" width="35.140625" style="178" bestFit="1" customWidth="1"/>
    <col min="6402" max="6403" width="13" style="178" bestFit="1" customWidth="1"/>
    <col min="6404" max="6404" width="11.28515625" style="178" bestFit="1" customWidth="1"/>
    <col min="6405" max="6406" width="12.140625" style="178" bestFit="1" customWidth="1"/>
    <col min="6407" max="6407" width="11.28515625" style="178" bestFit="1" customWidth="1"/>
    <col min="6408" max="6409" width="11.140625" style="178" bestFit="1" customWidth="1"/>
    <col min="6410" max="6410" width="11.28515625" style="178" bestFit="1" customWidth="1"/>
    <col min="6411" max="6412" width="8" style="178" bestFit="1" customWidth="1"/>
    <col min="6413" max="6413" width="16.28515625" style="178" bestFit="1" customWidth="1"/>
    <col min="6414" max="6415" width="13" style="178" bestFit="1" customWidth="1"/>
    <col min="6416" max="6416" width="11.28515625" style="178" bestFit="1" customWidth="1"/>
    <col min="6417" max="6418" width="13" style="178" bestFit="1" customWidth="1"/>
    <col min="6419" max="6419" width="11.28515625" style="178" bestFit="1" customWidth="1"/>
    <col min="6420" max="6421" width="13" style="178" bestFit="1" customWidth="1"/>
    <col min="6422" max="6423" width="11.7109375" style="178" customWidth="1"/>
    <col min="6424" max="6656" width="9.140625" style="178"/>
    <col min="6657" max="6657" width="35.140625" style="178" bestFit="1" customWidth="1"/>
    <col min="6658" max="6659" width="13" style="178" bestFit="1" customWidth="1"/>
    <col min="6660" max="6660" width="11.28515625" style="178" bestFit="1" customWidth="1"/>
    <col min="6661" max="6662" width="12.140625" style="178" bestFit="1" customWidth="1"/>
    <col min="6663" max="6663" width="11.28515625" style="178" bestFit="1" customWidth="1"/>
    <col min="6664" max="6665" width="11.140625" style="178" bestFit="1" customWidth="1"/>
    <col min="6666" max="6666" width="11.28515625" style="178" bestFit="1" customWidth="1"/>
    <col min="6667" max="6668" width="8" style="178" bestFit="1" customWidth="1"/>
    <col min="6669" max="6669" width="16.28515625" style="178" bestFit="1" customWidth="1"/>
    <col min="6670" max="6671" width="13" style="178" bestFit="1" customWidth="1"/>
    <col min="6672" max="6672" width="11.28515625" style="178" bestFit="1" customWidth="1"/>
    <col min="6673" max="6674" width="13" style="178" bestFit="1" customWidth="1"/>
    <col min="6675" max="6675" width="11.28515625" style="178" bestFit="1" customWidth="1"/>
    <col min="6676" max="6677" width="13" style="178" bestFit="1" customWidth="1"/>
    <col min="6678" max="6679" width="11.7109375" style="178" customWidth="1"/>
    <col min="6680" max="6912" width="9.140625" style="178"/>
    <col min="6913" max="6913" width="35.140625" style="178" bestFit="1" customWidth="1"/>
    <col min="6914" max="6915" width="13" style="178" bestFit="1" customWidth="1"/>
    <col min="6916" max="6916" width="11.28515625" style="178" bestFit="1" customWidth="1"/>
    <col min="6917" max="6918" width="12.140625" style="178" bestFit="1" customWidth="1"/>
    <col min="6919" max="6919" width="11.28515625" style="178" bestFit="1" customWidth="1"/>
    <col min="6920" max="6921" width="11.140625" style="178" bestFit="1" customWidth="1"/>
    <col min="6922" max="6922" width="11.28515625" style="178" bestFit="1" customWidth="1"/>
    <col min="6923" max="6924" width="8" style="178" bestFit="1" customWidth="1"/>
    <col min="6925" max="6925" width="16.28515625" style="178" bestFit="1" customWidth="1"/>
    <col min="6926" max="6927" width="13" style="178" bestFit="1" customWidth="1"/>
    <col min="6928" max="6928" width="11.28515625" style="178" bestFit="1" customWidth="1"/>
    <col min="6929" max="6930" width="13" style="178" bestFit="1" customWidth="1"/>
    <col min="6931" max="6931" width="11.28515625" style="178" bestFit="1" customWidth="1"/>
    <col min="6932" max="6933" width="13" style="178" bestFit="1" customWidth="1"/>
    <col min="6934" max="6935" width="11.7109375" style="178" customWidth="1"/>
    <col min="6936" max="7168" width="9.140625" style="178"/>
    <col min="7169" max="7169" width="35.140625" style="178" bestFit="1" customWidth="1"/>
    <col min="7170" max="7171" width="13" style="178" bestFit="1" customWidth="1"/>
    <col min="7172" max="7172" width="11.28515625" style="178" bestFit="1" customWidth="1"/>
    <col min="7173" max="7174" width="12.140625" style="178" bestFit="1" customWidth="1"/>
    <col min="7175" max="7175" width="11.28515625" style="178" bestFit="1" customWidth="1"/>
    <col min="7176" max="7177" width="11.140625" style="178" bestFit="1" customWidth="1"/>
    <col min="7178" max="7178" width="11.28515625" style="178" bestFit="1" customWidth="1"/>
    <col min="7179" max="7180" width="8" style="178" bestFit="1" customWidth="1"/>
    <col min="7181" max="7181" width="16.28515625" style="178" bestFit="1" customWidth="1"/>
    <col min="7182" max="7183" width="13" style="178" bestFit="1" customWidth="1"/>
    <col min="7184" max="7184" width="11.28515625" style="178" bestFit="1" customWidth="1"/>
    <col min="7185" max="7186" width="13" style="178" bestFit="1" customWidth="1"/>
    <col min="7187" max="7187" width="11.28515625" style="178" bestFit="1" customWidth="1"/>
    <col min="7188" max="7189" width="13" style="178" bestFit="1" customWidth="1"/>
    <col min="7190" max="7191" width="11.7109375" style="178" customWidth="1"/>
    <col min="7192" max="7424" width="9.140625" style="178"/>
    <col min="7425" max="7425" width="35.140625" style="178" bestFit="1" customWidth="1"/>
    <col min="7426" max="7427" width="13" style="178" bestFit="1" customWidth="1"/>
    <col min="7428" max="7428" width="11.28515625" style="178" bestFit="1" customWidth="1"/>
    <col min="7429" max="7430" width="12.140625" style="178" bestFit="1" customWidth="1"/>
    <col min="7431" max="7431" width="11.28515625" style="178" bestFit="1" customWidth="1"/>
    <col min="7432" max="7433" width="11.140625" style="178" bestFit="1" customWidth="1"/>
    <col min="7434" max="7434" width="11.28515625" style="178" bestFit="1" customWidth="1"/>
    <col min="7435" max="7436" width="8" style="178" bestFit="1" customWidth="1"/>
    <col min="7437" max="7437" width="16.28515625" style="178" bestFit="1" customWidth="1"/>
    <col min="7438" max="7439" width="13" style="178" bestFit="1" customWidth="1"/>
    <col min="7440" max="7440" width="11.28515625" style="178" bestFit="1" customWidth="1"/>
    <col min="7441" max="7442" width="13" style="178" bestFit="1" customWidth="1"/>
    <col min="7443" max="7443" width="11.28515625" style="178" bestFit="1" customWidth="1"/>
    <col min="7444" max="7445" width="13" style="178" bestFit="1" customWidth="1"/>
    <col min="7446" max="7447" width="11.7109375" style="178" customWidth="1"/>
    <col min="7448" max="7680" width="9.140625" style="178"/>
    <col min="7681" max="7681" width="35.140625" style="178" bestFit="1" customWidth="1"/>
    <col min="7682" max="7683" width="13" style="178" bestFit="1" customWidth="1"/>
    <col min="7684" max="7684" width="11.28515625" style="178" bestFit="1" customWidth="1"/>
    <col min="7685" max="7686" width="12.140625" style="178" bestFit="1" customWidth="1"/>
    <col min="7687" max="7687" width="11.28515625" style="178" bestFit="1" customWidth="1"/>
    <col min="7688" max="7689" width="11.140625" style="178" bestFit="1" customWidth="1"/>
    <col min="7690" max="7690" width="11.28515625" style="178" bestFit="1" customWidth="1"/>
    <col min="7691" max="7692" width="8" style="178" bestFit="1" customWidth="1"/>
    <col min="7693" max="7693" width="16.28515625" style="178" bestFit="1" customWidth="1"/>
    <col min="7694" max="7695" width="13" style="178" bestFit="1" customWidth="1"/>
    <col min="7696" max="7696" width="11.28515625" style="178" bestFit="1" customWidth="1"/>
    <col min="7697" max="7698" width="13" style="178" bestFit="1" customWidth="1"/>
    <col min="7699" max="7699" width="11.28515625" style="178" bestFit="1" customWidth="1"/>
    <col min="7700" max="7701" width="13" style="178" bestFit="1" customWidth="1"/>
    <col min="7702" max="7703" width="11.7109375" style="178" customWidth="1"/>
    <col min="7704" max="7936" width="9.140625" style="178"/>
    <col min="7937" max="7937" width="35.140625" style="178" bestFit="1" customWidth="1"/>
    <col min="7938" max="7939" width="13" style="178" bestFit="1" customWidth="1"/>
    <col min="7940" max="7940" width="11.28515625" style="178" bestFit="1" customWidth="1"/>
    <col min="7941" max="7942" width="12.140625" style="178" bestFit="1" customWidth="1"/>
    <col min="7943" max="7943" width="11.28515625" style="178" bestFit="1" customWidth="1"/>
    <col min="7944" max="7945" width="11.140625" style="178" bestFit="1" customWidth="1"/>
    <col min="7946" max="7946" width="11.28515625" style="178" bestFit="1" customWidth="1"/>
    <col min="7947" max="7948" width="8" style="178" bestFit="1" customWidth="1"/>
    <col min="7949" max="7949" width="16.28515625" style="178" bestFit="1" customWidth="1"/>
    <col min="7950" max="7951" width="13" style="178" bestFit="1" customWidth="1"/>
    <col min="7952" max="7952" width="11.28515625" style="178" bestFit="1" customWidth="1"/>
    <col min="7953" max="7954" width="13" style="178" bestFit="1" customWidth="1"/>
    <col min="7955" max="7955" width="11.28515625" style="178" bestFit="1" customWidth="1"/>
    <col min="7956" max="7957" width="13" style="178" bestFit="1" customWidth="1"/>
    <col min="7958" max="7959" width="11.7109375" style="178" customWidth="1"/>
    <col min="7960" max="8192" width="9.140625" style="178"/>
    <col min="8193" max="8193" width="35.140625" style="178" bestFit="1" customWidth="1"/>
    <col min="8194" max="8195" width="13" style="178" bestFit="1" customWidth="1"/>
    <col min="8196" max="8196" width="11.28515625" style="178" bestFit="1" customWidth="1"/>
    <col min="8197" max="8198" width="12.140625" style="178" bestFit="1" customWidth="1"/>
    <col min="8199" max="8199" width="11.28515625" style="178" bestFit="1" customWidth="1"/>
    <col min="8200" max="8201" width="11.140625" style="178" bestFit="1" customWidth="1"/>
    <col min="8202" max="8202" width="11.28515625" style="178" bestFit="1" customWidth="1"/>
    <col min="8203" max="8204" width="8" style="178" bestFit="1" customWidth="1"/>
    <col min="8205" max="8205" width="16.28515625" style="178" bestFit="1" customWidth="1"/>
    <col min="8206" max="8207" width="13" style="178" bestFit="1" customWidth="1"/>
    <col min="8208" max="8208" width="11.28515625" style="178" bestFit="1" customWidth="1"/>
    <col min="8209" max="8210" width="13" style="178" bestFit="1" customWidth="1"/>
    <col min="8211" max="8211" width="11.28515625" style="178" bestFit="1" customWidth="1"/>
    <col min="8212" max="8213" width="13" style="178" bestFit="1" customWidth="1"/>
    <col min="8214" max="8215" width="11.7109375" style="178" customWidth="1"/>
    <col min="8216" max="8448" width="9.140625" style="178"/>
    <col min="8449" max="8449" width="35.140625" style="178" bestFit="1" customWidth="1"/>
    <col min="8450" max="8451" width="13" style="178" bestFit="1" customWidth="1"/>
    <col min="8452" max="8452" width="11.28515625" style="178" bestFit="1" customWidth="1"/>
    <col min="8453" max="8454" width="12.140625" style="178" bestFit="1" customWidth="1"/>
    <col min="8455" max="8455" width="11.28515625" style="178" bestFit="1" customWidth="1"/>
    <col min="8456" max="8457" width="11.140625" style="178" bestFit="1" customWidth="1"/>
    <col min="8458" max="8458" width="11.28515625" style="178" bestFit="1" customWidth="1"/>
    <col min="8459" max="8460" width="8" style="178" bestFit="1" customWidth="1"/>
    <col min="8461" max="8461" width="16.28515625" style="178" bestFit="1" customWidth="1"/>
    <col min="8462" max="8463" width="13" style="178" bestFit="1" customWidth="1"/>
    <col min="8464" max="8464" width="11.28515625" style="178" bestFit="1" customWidth="1"/>
    <col min="8465" max="8466" width="13" style="178" bestFit="1" customWidth="1"/>
    <col min="8467" max="8467" width="11.28515625" style="178" bestFit="1" customWidth="1"/>
    <col min="8468" max="8469" width="13" style="178" bestFit="1" customWidth="1"/>
    <col min="8470" max="8471" width="11.7109375" style="178" customWidth="1"/>
    <col min="8472" max="8704" width="9.140625" style="178"/>
    <col min="8705" max="8705" width="35.140625" style="178" bestFit="1" customWidth="1"/>
    <col min="8706" max="8707" width="13" style="178" bestFit="1" customWidth="1"/>
    <col min="8708" max="8708" width="11.28515625" style="178" bestFit="1" customWidth="1"/>
    <col min="8709" max="8710" width="12.140625" style="178" bestFit="1" customWidth="1"/>
    <col min="8711" max="8711" width="11.28515625" style="178" bestFit="1" customWidth="1"/>
    <col min="8712" max="8713" width="11.140625" style="178" bestFit="1" customWidth="1"/>
    <col min="8714" max="8714" width="11.28515625" style="178" bestFit="1" customWidth="1"/>
    <col min="8715" max="8716" width="8" style="178" bestFit="1" customWidth="1"/>
    <col min="8717" max="8717" width="16.28515625" style="178" bestFit="1" customWidth="1"/>
    <col min="8718" max="8719" width="13" style="178" bestFit="1" customWidth="1"/>
    <col min="8720" max="8720" width="11.28515625" style="178" bestFit="1" customWidth="1"/>
    <col min="8721" max="8722" width="13" style="178" bestFit="1" customWidth="1"/>
    <col min="8723" max="8723" width="11.28515625" style="178" bestFit="1" customWidth="1"/>
    <col min="8724" max="8725" width="13" style="178" bestFit="1" customWidth="1"/>
    <col min="8726" max="8727" width="11.7109375" style="178" customWidth="1"/>
    <col min="8728" max="8960" width="9.140625" style="178"/>
    <col min="8961" max="8961" width="35.140625" style="178" bestFit="1" customWidth="1"/>
    <col min="8962" max="8963" width="13" style="178" bestFit="1" customWidth="1"/>
    <col min="8964" max="8964" width="11.28515625" style="178" bestFit="1" customWidth="1"/>
    <col min="8965" max="8966" width="12.140625" style="178" bestFit="1" customWidth="1"/>
    <col min="8967" max="8967" width="11.28515625" style="178" bestFit="1" customWidth="1"/>
    <col min="8968" max="8969" width="11.140625" style="178" bestFit="1" customWidth="1"/>
    <col min="8970" max="8970" width="11.28515625" style="178" bestFit="1" customWidth="1"/>
    <col min="8971" max="8972" width="8" style="178" bestFit="1" customWidth="1"/>
    <col min="8973" max="8973" width="16.28515625" style="178" bestFit="1" customWidth="1"/>
    <col min="8974" max="8975" width="13" style="178" bestFit="1" customWidth="1"/>
    <col min="8976" max="8976" width="11.28515625" style="178" bestFit="1" customWidth="1"/>
    <col min="8977" max="8978" width="13" style="178" bestFit="1" customWidth="1"/>
    <col min="8979" max="8979" width="11.28515625" style="178" bestFit="1" customWidth="1"/>
    <col min="8980" max="8981" width="13" style="178" bestFit="1" customWidth="1"/>
    <col min="8982" max="8983" width="11.7109375" style="178" customWidth="1"/>
    <col min="8984" max="9216" width="9.140625" style="178"/>
    <col min="9217" max="9217" width="35.140625" style="178" bestFit="1" customWidth="1"/>
    <col min="9218" max="9219" width="13" style="178" bestFit="1" customWidth="1"/>
    <col min="9220" max="9220" width="11.28515625" style="178" bestFit="1" customWidth="1"/>
    <col min="9221" max="9222" width="12.140625" style="178" bestFit="1" customWidth="1"/>
    <col min="9223" max="9223" width="11.28515625" style="178" bestFit="1" customWidth="1"/>
    <col min="9224" max="9225" width="11.140625" style="178" bestFit="1" customWidth="1"/>
    <col min="9226" max="9226" width="11.28515625" style="178" bestFit="1" customWidth="1"/>
    <col min="9227" max="9228" width="8" style="178" bestFit="1" customWidth="1"/>
    <col min="9229" max="9229" width="16.28515625" style="178" bestFit="1" customWidth="1"/>
    <col min="9230" max="9231" width="13" style="178" bestFit="1" customWidth="1"/>
    <col min="9232" max="9232" width="11.28515625" style="178" bestFit="1" customWidth="1"/>
    <col min="9233" max="9234" width="13" style="178" bestFit="1" customWidth="1"/>
    <col min="9235" max="9235" width="11.28515625" style="178" bestFit="1" customWidth="1"/>
    <col min="9236" max="9237" width="13" style="178" bestFit="1" customWidth="1"/>
    <col min="9238" max="9239" width="11.7109375" style="178" customWidth="1"/>
    <col min="9240" max="9472" width="9.140625" style="178"/>
    <col min="9473" max="9473" width="35.140625" style="178" bestFit="1" customWidth="1"/>
    <col min="9474" max="9475" width="13" style="178" bestFit="1" customWidth="1"/>
    <col min="9476" max="9476" width="11.28515625" style="178" bestFit="1" customWidth="1"/>
    <col min="9477" max="9478" width="12.140625" style="178" bestFit="1" customWidth="1"/>
    <col min="9479" max="9479" width="11.28515625" style="178" bestFit="1" customWidth="1"/>
    <col min="9480" max="9481" width="11.140625" style="178" bestFit="1" customWidth="1"/>
    <col min="9482" max="9482" width="11.28515625" style="178" bestFit="1" customWidth="1"/>
    <col min="9483" max="9484" width="8" style="178" bestFit="1" customWidth="1"/>
    <col min="9485" max="9485" width="16.28515625" style="178" bestFit="1" customWidth="1"/>
    <col min="9486" max="9487" width="13" style="178" bestFit="1" customWidth="1"/>
    <col min="9488" max="9488" width="11.28515625" style="178" bestFit="1" customWidth="1"/>
    <col min="9489" max="9490" width="13" style="178" bestFit="1" customWidth="1"/>
    <col min="9491" max="9491" width="11.28515625" style="178" bestFit="1" customWidth="1"/>
    <col min="9492" max="9493" width="13" style="178" bestFit="1" customWidth="1"/>
    <col min="9494" max="9495" width="11.7109375" style="178" customWidth="1"/>
    <col min="9496" max="9728" width="9.140625" style="178"/>
    <col min="9729" max="9729" width="35.140625" style="178" bestFit="1" customWidth="1"/>
    <col min="9730" max="9731" width="13" style="178" bestFit="1" customWidth="1"/>
    <col min="9732" max="9732" width="11.28515625" style="178" bestFit="1" customWidth="1"/>
    <col min="9733" max="9734" width="12.140625" style="178" bestFit="1" customWidth="1"/>
    <col min="9735" max="9735" width="11.28515625" style="178" bestFit="1" customWidth="1"/>
    <col min="9736" max="9737" width="11.140625" style="178" bestFit="1" customWidth="1"/>
    <col min="9738" max="9738" width="11.28515625" style="178" bestFit="1" customWidth="1"/>
    <col min="9739" max="9740" width="8" style="178" bestFit="1" customWidth="1"/>
    <col min="9741" max="9741" width="16.28515625" style="178" bestFit="1" customWidth="1"/>
    <col min="9742" max="9743" width="13" style="178" bestFit="1" customWidth="1"/>
    <col min="9744" max="9744" width="11.28515625" style="178" bestFit="1" customWidth="1"/>
    <col min="9745" max="9746" width="13" style="178" bestFit="1" customWidth="1"/>
    <col min="9747" max="9747" width="11.28515625" style="178" bestFit="1" customWidth="1"/>
    <col min="9748" max="9749" width="13" style="178" bestFit="1" customWidth="1"/>
    <col min="9750" max="9751" width="11.7109375" style="178" customWidth="1"/>
    <col min="9752" max="9984" width="9.140625" style="178"/>
    <col min="9985" max="9985" width="35.140625" style="178" bestFit="1" customWidth="1"/>
    <col min="9986" max="9987" width="13" style="178" bestFit="1" customWidth="1"/>
    <col min="9988" max="9988" width="11.28515625" style="178" bestFit="1" customWidth="1"/>
    <col min="9989" max="9990" width="12.140625" style="178" bestFit="1" customWidth="1"/>
    <col min="9991" max="9991" width="11.28515625" style="178" bestFit="1" customWidth="1"/>
    <col min="9992" max="9993" width="11.140625" style="178" bestFit="1" customWidth="1"/>
    <col min="9994" max="9994" width="11.28515625" style="178" bestFit="1" customWidth="1"/>
    <col min="9995" max="9996" width="8" style="178" bestFit="1" customWidth="1"/>
    <col min="9997" max="9997" width="16.28515625" style="178" bestFit="1" customWidth="1"/>
    <col min="9998" max="9999" width="13" style="178" bestFit="1" customWidth="1"/>
    <col min="10000" max="10000" width="11.28515625" style="178" bestFit="1" customWidth="1"/>
    <col min="10001" max="10002" width="13" style="178" bestFit="1" customWidth="1"/>
    <col min="10003" max="10003" width="11.28515625" style="178" bestFit="1" customWidth="1"/>
    <col min="10004" max="10005" width="13" style="178" bestFit="1" customWidth="1"/>
    <col min="10006" max="10007" width="11.7109375" style="178" customWidth="1"/>
    <col min="10008" max="10240" width="9.140625" style="178"/>
    <col min="10241" max="10241" width="35.140625" style="178" bestFit="1" customWidth="1"/>
    <col min="10242" max="10243" width="13" style="178" bestFit="1" customWidth="1"/>
    <col min="10244" max="10244" width="11.28515625" style="178" bestFit="1" customWidth="1"/>
    <col min="10245" max="10246" width="12.140625" style="178" bestFit="1" customWidth="1"/>
    <col min="10247" max="10247" width="11.28515625" style="178" bestFit="1" customWidth="1"/>
    <col min="10248" max="10249" width="11.140625" style="178" bestFit="1" customWidth="1"/>
    <col min="10250" max="10250" width="11.28515625" style="178" bestFit="1" customWidth="1"/>
    <col min="10251" max="10252" width="8" style="178" bestFit="1" customWidth="1"/>
    <col min="10253" max="10253" width="16.28515625" style="178" bestFit="1" customWidth="1"/>
    <col min="10254" max="10255" width="13" style="178" bestFit="1" customWidth="1"/>
    <col min="10256" max="10256" width="11.28515625" style="178" bestFit="1" customWidth="1"/>
    <col min="10257" max="10258" width="13" style="178" bestFit="1" customWidth="1"/>
    <col min="10259" max="10259" width="11.28515625" style="178" bestFit="1" customWidth="1"/>
    <col min="10260" max="10261" width="13" style="178" bestFit="1" customWidth="1"/>
    <col min="10262" max="10263" width="11.7109375" style="178" customWidth="1"/>
    <col min="10264" max="10496" width="9.140625" style="178"/>
    <col min="10497" max="10497" width="35.140625" style="178" bestFit="1" customWidth="1"/>
    <col min="10498" max="10499" width="13" style="178" bestFit="1" customWidth="1"/>
    <col min="10500" max="10500" width="11.28515625" style="178" bestFit="1" customWidth="1"/>
    <col min="10501" max="10502" width="12.140625" style="178" bestFit="1" customWidth="1"/>
    <col min="10503" max="10503" width="11.28515625" style="178" bestFit="1" customWidth="1"/>
    <col min="10504" max="10505" width="11.140625" style="178" bestFit="1" customWidth="1"/>
    <col min="10506" max="10506" width="11.28515625" style="178" bestFit="1" customWidth="1"/>
    <col min="10507" max="10508" width="8" style="178" bestFit="1" customWidth="1"/>
    <col min="10509" max="10509" width="16.28515625" style="178" bestFit="1" customWidth="1"/>
    <col min="10510" max="10511" width="13" style="178" bestFit="1" customWidth="1"/>
    <col min="10512" max="10512" width="11.28515625" style="178" bestFit="1" customWidth="1"/>
    <col min="10513" max="10514" width="13" style="178" bestFit="1" customWidth="1"/>
    <col min="10515" max="10515" width="11.28515625" style="178" bestFit="1" customWidth="1"/>
    <col min="10516" max="10517" width="13" style="178" bestFit="1" customWidth="1"/>
    <col min="10518" max="10519" width="11.7109375" style="178" customWidth="1"/>
    <col min="10520" max="10752" width="9.140625" style="178"/>
    <col min="10753" max="10753" width="35.140625" style="178" bestFit="1" customWidth="1"/>
    <col min="10754" max="10755" width="13" style="178" bestFit="1" customWidth="1"/>
    <col min="10756" max="10756" width="11.28515625" style="178" bestFit="1" customWidth="1"/>
    <col min="10757" max="10758" width="12.140625" style="178" bestFit="1" customWidth="1"/>
    <col min="10759" max="10759" width="11.28515625" style="178" bestFit="1" customWidth="1"/>
    <col min="10760" max="10761" width="11.140625" style="178" bestFit="1" customWidth="1"/>
    <col min="10762" max="10762" width="11.28515625" style="178" bestFit="1" customWidth="1"/>
    <col min="10763" max="10764" width="8" style="178" bestFit="1" customWidth="1"/>
    <col min="10765" max="10765" width="16.28515625" style="178" bestFit="1" customWidth="1"/>
    <col min="10766" max="10767" width="13" style="178" bestFit="1" customWidth="1"/>
    <col min="10768" max="10768" width="11.28515625" style="178" bestFit="1" customWidth="1"/>
    <col min="10769" max="10770" width="13" style="178" bestFit="1" customWidth="1"/>
    <col min="10771" max="10771" width="11.28515625" style="178" bestFit="1" customWidth="1"/>
    <col min="10772" max="10773" width="13" style="178" bestFit="1" customWidth="1"/>
    <col min="10774" max="10775" width="11.7109375" style="178" customWidth="1"/>
    <col min="10776" max="11008" width="9.140625" style="178"/>
    <col min="11009" max="11009" width="35.140625" style="178" bestFit="1" customWidth="1"/>
    <col min="11010" max="11011" width="13" style="178" bestFit="1" customWidth="1"/>
    <col min="11012" max="11012" width="11.28515625" style="178" bestFit="1" customWidth="1"/>
    <col min="11013" max="11014" width="12.140625" style="178" bestFit="1" customWidth="1"/>
    <col min="11015" max="11015" width="11.28515625" style="178" bestFit="1" customWidth="1"/>
    <col min="11016" max="11017" width="11.140625" style="178" bestFit="1" customWidth="1"/>
    <col min="11018" max="11018" width="11.28515625" style="178" bestFit="1" customWidth="1"/>
    <col min="11019" max="11020" width="8" style="178" bestFit="1" customWidth="1"/>
    <col min="11021" max="11021" width="16.28515625" style="178" bestFit="1" customWidth="1"/>
    <col min="11022" max="11023" width="13" style="178" bestFit="1" customWidth="1"/>
    <col min="11024" max="11024" width="11.28515625" style="178" bestFit="1" customWidth="1"/>
    <col min="11025" max="11026" width="13" style="178" bestFit="1" customWidth="1"/>
    <col min="11027" max="11027" width="11.28515625" style="178" bestFit="1" customWidth="1"/>
    <col min="11028" max="11029" width="13" style="178" bestFit="1" customWidth="1"/>
    <col min="11030" max="11031" width="11.7109375" style="178" customWidth="1"/>
    <col min="11032" max="11264" width="9.140625" style="178"/>
    <col min="11265" max="11265" width="35.140625" style="178" bestFit="1" customWidth="1"/>
    <col min="11266" max="11267" width="13" style="178" bestFit="1" customWidth="1"/>
    <col min="11268" max="11268" width="11.28515625" style="178" bestFit="1" customWidth="1"/>
    <col min="11269" max="11270" width="12.140625" style="178" bestFit="1" customWidth="1"/>
    <col min="11271" max="11271" width="11.28515625" style="178" bestFit="1" customWidth="1"/>
    <col min="11272" max="11273" width="11.140625" style="178" bestFit="1" customWidth="1"/>
    <col min="11274" max="11274" width="11.28515625" style="178" bestFit="1" customWidth="1"/>
    <col min="11275" max="11276" width="8" style="178" bestFit="1" customWidth="1"/>
    <col min="11277" max="11277" width="16.28515625" style="178" bestFit="1" customWidth="1"/>
    <col min="11278" max="11279" width="13" style="178" bestFit="1" customWidth="1"/>
    <col min="11280" max="11280" width="11.28515625" style="178" bestFit="1" customWidth="1"/>
    <col min="11281" max="11282" width="13" style="178" bestFit="1" customWidth="1"/>
    <col min="11283" max="11283" width="11.28515625" style="178" bestFit="1" customWidth="1"/>
    <col min="11284" max="11285" width="13" style="178" bestFit="1" customWidth="1"/>
    <col min="11286" max="11287" width="11.7109375" style="178" customWidth="1"/>
    <col min="11288" max="11520" width="9.140625" style="178"/>
    <col min="11521" max="11521" width="35.140625" style="178" bestFit="1" customWidth="1"/>
    <col min="11522" max="11523" width="13" style="178" bestFit="1" customWidth="1"/>
    <col min="11524" max="11524" width="11.28515625" style="178" bestFit="1" customWidth="1"/>
    <col min="11525" max="11526" width="12.140625" style="178" bestFit="1" customWidth="1"/>
    <col min="11527" max="11527" width="11.28515625" style="178" bestFit="1" customWidth="1"/>
    <col min="11528" max="11529" width="11.140625" style="178" bestFit="1" customWidth="1"/>
    <col min="11530" max="11530" width="11.28515625" style="178" bestFit="1" customWidth="1"/>
    <col min="11531" max="11532" width="8" style="178" bestFit="1" customWidth="1"/>
    <col min="11533" max="11533" width="16.28515625" style="178" bestFit="1" customWidth="1"/>
    <col min="11534" max="11535" width="13" style="178" bestFit="1" customWidth="1"/>
    <col min="11536" max="11536" width="11.28515625" style="178" bestFit="1" customWidth="1"/>
    <col min="11537" max="11538" width="13" style="178" bestFit="1" customWidth="1"/>
    <col min="11539" max="11539" width="11.28515625" style="178" bestFit="1" customWidth="1"/>
    <col min="11540" max="11541" width="13" style="178" bestFit="1" customWidth="1"/>
    <col min="11542" max="11543" width="11.7109375" style="178" customWidth="1"/>
    <col min="11544" max="11776" width="9.140625" style="178"/>
    <col min="11777" max="11777" width="35.140625" style="178" bestFit="1" customWidth="1"/>
    <col min="11778" max="11779" width="13" style="178" bestFit="1" customWidth="1"/>
    <col min="11780" max="11780" width="11.28515625" style="178" bestFit="1" customWidth="1"/>
    <col min="11781" max="11782" width="12.140625" style="178" bestFit="1" customWidth="1"/>
    <col min="11783" max="11783" width="11.28515625" style="178" bestFit="1" customWidth="1"/>
    <col min="11784" max="11785" width="11.140625" style="178" bestFit="1" customWidth="1"/>
    <col min="11786" max="11786" width="11.28515625" style="178" bestFit="1" customWidth="1"/>
    <col min="11787" max="11788" width="8" style="178" bestFit="1" customWidth="1"/>
    <col min="11789" max="11789" width="16.28515625" style="178" bestFit="1" customWidth="1"/>
    <col min="11790" max="11791" width="13" style="178" bestFit="1" customWidth="1"/>
    <col min="11792" max="11792" width="11.28515625" style="178" bestFit="1" customWidth="1"/>
    <col min="11793" max="11794" width="13" style="178" bestFit="1" customWidth="1"/>
    <col min="11795" max="11795" width="11.28515625" style="178" bestFit="1" customWidth="1"/>
    <col min="11796" max="11797" width="13" style="178" bestFit="1" customWidth="1"/>
    <col min="11798" max="11799" width="11.7109375" style="178" customWidth="1"/>
    <col min="11800" max="12032" width="9.140625" style="178"/>
    <col min="12033" max="12033" width="35.140625" style="178" bestFit="1" customWidth="1"/>
    <col min="12034" max="12035" width="13" style="178" bestFit="1" customWidth="1"/>
    <col min="12036" max="12036" width="11.28515625" style="178" bestFit="1" customWidth="1"/>
    <col min="12037" max="12038" width="12.140625" style="178" bestFit="1" customWidth="1"/>
    <col min="12039" max="12039" width="11.28515625" style="178" bestFit="1" customWidth="1"/>
    <col min="12040" max="12041" width="11.140625" style="178" bestFit="1" customWidth="1"/>
    <col min="12042" max="12042" width="11.28515625" style="178" bestFit="1" customWidth="1"/>
    <col min="12043" max="12044" width="8" style="178" bestFit="1" customWidth="1"/>
    <col min="12045" max="12045" width="16.28515625" style="178" bestFit="1" customWidth="1"/>
    <col min="12046" max="12047" width="13" style="178" bestFit="1" customWidth="1"/>
    <col min="12048" max="12048" width="11.28515625" style="178" bestFit="1" customWidth="1"/>
    <col min="12049" max="12050" width="13" style="178" bestFit="1" customWidth="1"/>
    <col min="12051" max="12051" width="11.28515625" style="178" bestFit="1" customWidth="1"/>
    <col min="12052" max="12053" width="13" style="178" bestFit="1" customWidth="1"/>
    <col min="12054" max="12055" width="11.7109375" style="178" customWidth="1"/>
    <col min="12056" max="12288" width="9.140625" style="178"/>
    <col min="12289" max="12289" width="35.140625" style="178" bestFit="1" customWidth="1"/>
    <col min="12290" max="12291" width="13" style="178" bestFit="1" customWidth="1"/>
    <col min="12292" max="12292" width="11.28515625" style="178" bestFit="1" customWidth="1"/>
    <col min="12293" max="12294" width="12.140625" style="178" bestFit="1" customWidth="1"/>
    <col min="12295" max="12295" width="11.28515625" style="178" bestFit="1" customWidth="1"/>
    <col min="12296" max="12297" width="11.140625" style="178" bestFit="1" customWidth="1"/>
    <col min="12298" max="12298" width="11.28515625" style="178" bestFit="1" customWidth="1"/>
    <col min="12299" max="12300" width="8" style="178" bestFit="1" customWidth="1"/>
    <col min="12301" max="12301" width="16.28515625" style="178" bestFit="1" customWidth="1"/>
    <col min="12302" max="12303" width="13" style="178" bestFit="1" customWidth="1"/>
    <col min="12304" max="12304" width="11.28515625" style="178" bestFit="1" customWidth="1"/>
    <col min="12305" max="12306" width="13" style="178" bestFit="1" customWidth="1"/>
    <col min="12307" max="12307" width="11.28515625" style="178" bestFit="1" customWidth="1"/>
    <col min="12308" max="12309" width="13" style="178" bestFit="1" customWidth="1"/>
    <col min="12310" max="12311" width="11.7109375" style="178" customWidth="1"/>
    <col min="12312" max="12544" width="9.140625" style="178"/>
    <col min="12545" max="12545" width="35.140625" style="178" bestFit="1" customWidth="1"/>
    <col min="12546" max="12547" width="13" style="178" bestFit="1" customWidth="1"/>
    <col min="12548" max="12548" width="11.28515625" style="178" bestFit="1" customWidth="1"/>
    <col min="12549" max="12550" width="12.140625" style="178" bestFit="1" customWidth="1"/>
    <col min="12551" max="12551" width="11.28515625" style="178" bestFit="1" customWidth="1"/>
    <col min="12552" max="12553" width="11.140625" style="178" bestFit="1" customWidth="1"/>
    <col min="12554" max="12554" width="11.28515625" style="178" bestFit="1" customWidth="1"/>
    <col min="12555" max="12556" width="8" style="178" bestFit="1" customWidth="1"/>
    <col min="12557" max="12557" width="16.28515625" style="178" bestFit="1" customWidth="1"/>
    <col min="12558" max="12559" width="13" style="178" bestFit="1" customWidth="1"/>
    <col min="12560" max="12560" width="11.28515625" style="178" bestFit="1" customWidth="1"/>
    <col min="12561" max="12562" width="13" style="178" bestFit="1" customWidth="1"/>
    <col min="12563" max="12563" width="11.28515625" style="178" bestFit="1" customWidth="1"/>
    <col min="12564" max="12565" width="13" style="178" bestFit="1" customWidth="1"/>
    <col min="12566" max="12567" width="11.7109375" style="178" customWidth="1"/>
    <col min="12568" max="12800" width="9.140625" style="178"/>
    <col min="12801" max="12801" width="35.140625" style="178" bestFit="1" customWidth="1"/>
    <col min="12802" max="12803" width="13" style="178" bestFit="1" customWidth="1"/>
    <col min="12804" max="12804" width="11.28515625" style="178" bestFit="1" customWidth="1"/>
    <col min="12805" max="12806" width="12.140625" style="178" bestFit="1" customWidth="1"/>
    <col min="12807" max="12807" width="11.28515625" style="178" bestFit="1" customWidth="1"/>
    <col min="12808" max="12809" width="11.140625" style="178" bestFit="1" customWidth="1"/>
    <col min="12810" max="12810" width="11.28515625" style="178" bestFit="1" customWidth="1"/>
    <col min="12811" max="12812" width="8" style="178" bestFit="1" customWidth="1"/>
    <col min="12813" max="12813" width="16.28515625" style="178" bestFit="1" customWidth="1"/>
    <col min="12814" max="12815" width="13" style="178" bestFit="1" customWidth="1"/>
    <col min="12816" max="12816" width="11.28515625" style="178" bestFit="1" customWidth="1"/>
    <col min="12817" max="12818" width="13" style="178" bestFit="1" customWidth="1"/>
    <col min="12819" max="12819" width="11.28515625" style="178" bestFit="1" customWidth="1"/>
    <col min="12820" max="12821" width="13" style="178" bestFit="1" customWidth="1"/>
    <col min="12822" max="12823" width="11.7109375" style="178" customWidth="1"/>
    <col min="12824" max="13056" width="9.140625" style="178"/>
    <col min="13057" max="13057" width="35.140625" style="178" bestFit="1" customWidth="1"/>
    <col min="13058" max="13059" width="13" style="178" bestFit="1" customWidth="1"/>
    <col min="13060" max="13060" width="11.28515625" style="178" bestFit="1" customWidth="1"/>
    <col min="13061" max="13062" width="12.140625" style="178" bestFit="1" customWidth="1"/>
    <col min="13063" max="13063" width="11.28515625" style="178" bestFit="1" customWidth="1"/>
    <col min="13064" max="13065" width="11.140625" style="178" bestFit="1" customWidth="1"/>
    <col min="13066" max="13066" width="11.28515625" style="178" bestFit="1" customWidth="1"/>
    <col min="13067" max="13068" width="8" style="178" bestFit="1" customWidth="1"/>
    <col min="13069" max="13069" width="16.28515625" style="178" bestFit="1" customWidth="1"/>
    <col min="13070" max="13071" width="13" style="178" bestFit="1" customWidth="1"/>
    <col min="13072" max="13072" width="11.28515625" style="178" bestFit="1" customWidth="1"/>
    <col min="13073" max="13074" width="13" style="178" bestFit="1" customWidth="1"/>
    <col min="13075" max="13075" width="11.28515625" style="178" bestFit="1" customWidth="1"/>
    <col min="13076" max="13077" width="13" style="178" bestFit="1" customWidth="1"/>
    <col min="13078" max="13079" width="11.7109375" style="178" customWidth="1"/>
    <col min="13080" max="13312" width="9.140625" style="178"/>
    <col min="13313" max="13313" width="35.140625" style="178" bestFit="1" customWidth="1"/>
    <col min="13314" max="13315" width="13" style="178" bestFit="1" customWidth="1"/>
    <col min="13316" max="13316" width="11.28515625" style="178" bestFit="1" customWidth="1"/>
    <col min="13317" max="13318" width="12.140625" style="178" bestFit="1" customWidth="1"/>
    <col min="13319" max="13319" width="11.28515625" style="178" bestFit="1" customWidth="1"/>
    <col min="13320" max="13321" width="11.140625" style="178" bestFit="1" customWidth="1"/>
    <col min="13322" max="13322" width="11.28515625" style="178" bestFit="1" customWidth="1"/>
    <col min="13323" max="13324" width="8" style="178" bestFit="1" customWidth="1"/>
    <col min="13325" max="13325" width="16.28515625" style="178" bestFit="1" customWidth="1"/>
    <col min="13326" max="13327" width="13" style="178" bestFit="1" customWidth="1"/>
    <col min="13328" max="13328" width="11.28515625" style="178" bestFit="1" customWidth="1"/>
    <col min="13329" max="13330" width="13" style="178" bestFit="1" customWidth="1"/>
    <col min="13331" max="13331" width="11.28515625" style="178" bestFit="1" customWidth="1"/>
    <col min="13332" max="13333" width="13" style="178" bestFit="1" customWidth="1"/>
    <col min="13334" max="13335" width="11.7109375" style="178" customWidth="1"/>
    <col min="13336" max="13568" width="9.140625" style="178"/>
    <col min="13569" max="13569" width="35.140625" style="178" bestFit="1" customWidth="1"/>
    <col min="13570" max="13571" width="13" style="178" bestFit="1" customWidth="1"/>
    <col min="13572" max="13572" width="11.28515625" style="178" bestFit="1" customWidth="1"/>
    <col min="13573" max="13574" width="12.140625" style="178" bestFit="1" customWidth="1"/>
    <col min="13575" max="13575" width="11.28515625" style="178" bestFit="1" customWidth="1"/>
    <col min="13576" max="13577" width="11.140625" style="178" bestFit="1" customWidth="1"/>
    <col min="13578" max="13578" width="11.28515625" style="178" bestFit="1" customWidth="1"/>
    <col min="13579" max="13580" width="8" style="178" bestFit="1" customWidth="1"/>
    <col min="13581" max="13581" width="16.28515625" style="178" bestFit="1" customWidth="1"/>
    <col min="13582" max="13583" width="13" style="178" bestFit="1" customWidth="1"/>
    <col min="13584" max="13584" width="11.28515625" style="178" bestFit="1" customWidth="1"/>
    <col min="13585" max="13586" width="13" style="178" bestFit="1" customWidth="1"/>
    <col min="13587" max="13587" width="11.28515625" style="178" bestFit="1" customWidth="1"/>
    <col min="13588" max="13589" width="13" style="178" bestFit="1" customWidth="1"/>
    <col min="13590" max="13591" width="11.7109375" style="178" customWidth="1"/>
    <col min="13592" max="13824" width="9.140625" style="178"/>
    <col min="13825" max="13825" width="35.140625" style="178" bestFit="1" customWidth="1"/>
    <col min="13826" max="13827" width="13" style="178" bestFit="1" customWidth="1"/>
    <col min="13828" max="13828" width="11.28515625" style="178" bestFit="1" customWidth="1"/>
    <col min="13829" max="13830" width="12.140625" style="178" bestFit="1" customWidth="1"/>
    <col min="13831" max="13831" width="11.28515625" style="178" bestFit="1" customWidth="1"/>
    <col min="13832" max="13833" width="11.140625" style="178" bestFit="1" customWidth="1"/>
    <col min="13834" max="13834" width="11.28515625" style="178" bestFit="1" customWidth="1"/>
    <col min="13835" max="13836" width="8" style="178" bestFit="1" customWidth="1"/>
    <col min="13837" max="13837" width="16.28515625" style="178" bestFit="1" customWidth="1"/>
    <col min="13838" max="13839" width="13" style="178" bestFit="1" customWidth="1"/>
    <col min="13840" max="13840" width="11.28515625" style="178" bestFit="1" customWidth="1"/>
    <col min="13841" max="13842" width="13" style="178" bestFit="1" customWidth="1"/>
    <col min="13843" max="13843" width="11.28515625" style="178" bestFit="1" customWidth="1"/>
    <col min="13844" max="13845" width="13" style="178" bestFit="1" customWidth="1"/>
    <col min="13846" max="13847" width="11.7109375" style="178" customWidth="1"/>
    <col min="13848" max="14080" width="9.140625" style="178"/>
    <col min="14081" max="14081" width="35.140625" style="178" bestFit="1" customWidth="1"/>
    <col min="14082" max="14083" width="13" style="178" bestFit="1" customWidth="1"/>
    <col min="14084" max="14084" width="11.28515625" style="178" bestFit="1" customWidth="1"/>
    <col min="14085" max="14086" width="12.140625" style="178" bestFit="1" customWidth="1"/>
    <col min="14087" max="14087" width="11.28515625" style="178" bestFit="1" customWidth="1"/>
    <col min="14088" max="14089" width="11.140625" style="178" bestFit="1" customWidth="1"/>
    <col min="14090" max="14090" width="11.28515625" style="178" bestFit="1" customWidth="1"/>
    <col min="14091" max="14092" width="8" style="178" bestFit="1" customWidth="1"/>
    <col min="14093" max="14093" width="16.28515625" style="178" bestFit="1" customWidth="1"/>
    <col min="14094" max="14095" width="13" style="178" bestFit="1" customWidth="1"/>
    <col min="14096" max="14096" width="11.28515625" style="178" bestFit="1" customWidth="1"/>
    <col min="14097" max="14098" width="13" style="178" bestFit="1" customWidth="1"/>
    <col min="14099" max="14099" width="11.28515625" style="178" bestFit="1" customWidth="1"/>
    <col min="14100" max="14101" width="13" style="178" bestFit="1" customWidth="1"/>
    <col min="14102" max="14103" width="11.7109375" style="178" customWidth="1"/>
    <col min="14104" max="14336" width="9.140625" style="178"/>
    <col min="14337" max="14337" width="35.140625" style="178" bestFit="1" customWidth="1"/>
    <col min="14338" max="14339" width="13" style="178" bestFit="1" customWidth="1"/>
    <col min="14340" max="14340" width="11.28515625" style="178" bestFit="1" customWidth="1"/>
    <col min="14341" max="14342" width="12.140625" style="178" bestFit="1" customWidth="1"/>
    <col min="14343" max="14343" width="11.28515625" style="178" bestFit="1" customWidth="1"/>
    <col min="14344" max="14345" width="11.140625" style="178" bestFit="1" customWidth="1"/>
    <col min="14346" max="14346" width="11.28515625" style="178" bestFit="1" customWidth="1"/>
    <col min="14347" max="14348" width="8" style="178" bestFit="1" customWidth="1"/>
    <col min="14349" max="14349" width="16.28515625" style="178" bestFit="1" customWidth="1"/>
    <col min="14350" max="14351" width="13" style="178" bestFit="1" customWidth="1"/>
    <col min="14352" max="14352" width="11.28515625" style="178" bestFit="1" customWidth="1"/>
    <col min="14353" max="14354" width="13" style="178" bestFit="1" customWidth="1"/>
    <col min="14355" max="14355" width="11.28515625" style="178" bestFit="1" customWidth="1"/>
    <col min="14356" max="14357" width="13" style="178" bestFit="1" customWidth="1"/>
    <col min="14358" max="14359" width="11.7109375" style="178" customWidth="1"/>
    <col min="14360" max="14592" width="9.140625" style="178"/>
    <col min="14593" max="14593" width="35.140625" style="178" bestFit="1" customWidth="1"/>
    <col min="14594" max="14595" width="13" style="178" bestFit="1" customWidth="1"/>
    <col min="14596" max="14596" width="11.28515625" style="178" bestFit="1" customWidth="1"/>
    <col min="14597" max="14598" width="12.140625" style="178" bestFit="1" customWidth="1"/>
    <col min="14599" max="14599" width="11.28515625" style="178" bestFit="1" customWidth="1"/>
    <col min="14600" max="14601" width="11.140625" style="178" bestFit="1" customWidth="1"/>
    <col min="14602" max="14602" width="11.28515625" style="178" bestFit="1" customWidth="1"/>
    <col min="14603" max="14604" width="8" style="178" bestFit="1" customWidth="1"/>
    <col min="14605" max="14605" width="16.28515625" style="178" bestFit="1" customWidth="1"/>
    <col min="14606" max="14607" width="13" style="178" bestFit="1" customWidth="1"/>
    <col min="14608" max="14608" width="11.28515625" style="178" bestFit="1" customWidth="1"/>
    <col min="14609" max="14610" width="13" style="178" bestFit="1" customWidth="1"/>
    <col min="14611" max="14611" width="11.28515625" style="178" bestFit="1" customWidth="1"/>
    <col min="14612" max="14613" width="13" style="178" bestFit="1" customWidth="1"/>
    <col min="14614" max="14615" width="11.7109375" style="178" customWidth="1"/>
    <col min="14616" max="14848" width="9.140625" style="178"/>
    <col min="14849" max="14849" width="35.140625" style="178" bestFit="1" customWidth="1"/>
    <col min="14850" max="14851" width="13" style="178" bestFit="1" customWidth="1"/>
    <col min="14852" max="14852" width="11.28515625" style="178" bestFit="1" customWidth="1"/>
    <col min="14853" max="14854" width="12.140625" style="178" bestFit="1" customWidth="1"/>
    <col min="14855" max="14855" width="11.28515625" style="178" bestFit="1" customWidth="1"/>
    <col min="14856" max="14857" width="11.140625" style="178" bestFit="1" customWidth="1"/>
    <col min="14858" max="14858" width="11.28515625" style="178" bestFit="1" customWidth="1"/>
    <col min="14859" max="14860" width="8" style="178" bestFit="1" customWidth="1"/>
    <col min="14861" max="14861" width="16.28515625" style="178" bestFit="1" customWidth="1"/>
    <col min="14862" max="14863" width="13" style="178" bestFit="1" customWidth="1"/>
    <col min="14864" max="14864" width="11.28515625" style="178" bestFit="1" customWidth="1"/>
    <col min="14865" max="14866" width="13" style="178" bestFit="1" customWidth="1"/>
    <col min="14867" max="14867" width="11.28515625" style="178" bestFit="1" customWidth="1"/>
    <col min="14868" max="14869" width="13" style="178" bestFit="1" customWidth="1"/>
    <col min="14870" max="14871" width="11.7109375" style="178" customWidth="1"/>
    <col min="14872" max="15104" width="9.140625" style="178"/>
    <col min="15105" max="15105" width="35.140625" style="178" bestFit="1" customWidth="1"/>
    <col min="15106" max="15107" width="13" style="178" bestFit="1" customWidth="1"/>
    <col min="15108" max="15108" width="11.28515625" style="178" bestFit="1" customWidth="1"/>
    <col min="15109" max="15110" width="12.140625" style="178" bestFit="1" customWidth="1"/>
    <col min="15111" max="15111" width="11.28515625" style="178" bestFit="1" customWidth="1"/>
    <col min="15112" max="15113" width="11.140625" style="178" bestFit="1" customWidth="1"/>
    <col min="15114" max="15114" width="11.28515625" style="178" bestFit="1" customWidth="1"/>
    <col min="15115" max="15116" width="8" style="178" bestFit="1" customWidth="1"/>
    <col min="15117" max="15117" width="16.28515625" style="178" bestFit="1" customWidth="1"/>
    <col min="15118" max="15119" width="13" style="178" bestFit="1" customWidth="1"/>
    <col min="15120" max="15120" width="11.28515625" style="178" bestFit="1" customWidth="1"/>
    <col min="15121" max="15122" width="13" style="178" bestFit="1" customWidth="1"/>
    <col min="15123" max="15123" width="11.28515625" style="178" bestFit="1" customWidth="1"/>
    <col min="15124" max="15125" width="13" style="178" bestFit="1" customWidth="1"/>
    <col min="15126" max="15127" width="11.7109375" style="178" customWidth="1"/>
    <col min="15128" max="15360" width="9.140625" style="178"/>
    <col min="15361" max="15361" width="35.140625" style="178" bestFit="1" customWidth="1"/>
    <col min="15362" max="15363" width="13" style="178" bestFit="1" customWidth="1"/>
    <col min="15364" max="15364" width="11.28515625" style="178" bestFit="1" customWidth="1"/>
    <col min="15365" max="15366" width="12.140625" style="178" bestFit="1" customWidth="1"/>
    <col min="15367" max="15367" width="11.28515625" style="178" bestFit="1" customWidth="1"/>
    <col min="15368" max="15369" width="11.140625" style="178" bestFit="1" customWidth="1"/>
    <col min="15370" max="15370" width="11.28515625" style="178" bestFit="1" customWidth="1"/>
    <col min="15371" max="15372" width="8" style="178" bestFit="1" customWidth="1"/>
    <col min="15373" max="15373" width="16.28515625" style="178" bestFit="1" customWidth="1"/>
    <col min="15374" max="15375" width="13" style="178" bestFit="1" customWidth="1"/>
    <col min="15376" max="15376" width="11.28515625" style="178" bestFit="1" customWidth="1"/>
    <col min="15377" max="15378" width="13" style="178" bestFit="1" customWidth="1"/>
    <col min="15379" max="15379" width="11.28515625" style="178" bestFit="1" customWidth="1"/>
    <col min="15380" max="15381" width="13" style="178" bestFit="1" customWidth="1"/>
    <col min="15382" max="15383" width="11.7109375" style="178" customWidth="1"/>
    <col min="15384" max="15616" width="9.140625" style="178"/>
    <col min="15617" max="15617" width="35.140625" style="178" bestFit="1" customWidth="1"/>
    <col min="15618" max="15619" width="13" style="178" bestFit="1" customWidth="1"/>
    <col min="15620" max="15620" width="11.28515625" style="178" bestFit="1" customWidth="1"/>
    <col min="15621" max="15622" width="12.140625" style="178" bestFit="1" customWidth="1"/>
    <col min="15623" max="15623" width="11.28515625" style="178" bestFit="1" customWidth="1"/>
    <col min="15624" max="15625" width="11.140625" style="178" bestFit="1" customWidth="1"/>
    <col min="15626" max="15626" width="11.28515625" style="178" bestFit="1" customWidth="1"/>
    <col min="15627" max="15628" width="8" style="178" bestFit="1" customWidth="1"/>
    <col min="15629" max="15629" width="16.28515625" style="178" bestFit="1" customWidth="1"/>
    <col min="15630" max="15631" width="13" style="178" bestFit="1" customWidth="1"/>
    <col min="15632" max="15632" width="11.28515625" style="178" bestFit="1" customWidth="1"/>
    <col min="15633" max="15634" width="13" style="178" bestFit="1" customWidth="1"/>
    <col min="15635" max="15635" width="11.28515625" style="178" bestFit="1" customWidth="1"/>
    <col min="15636" max="15637" width="13" style="178" bestFit="1" customWidth="1"/>
    <col min="15638" max="15639" width="11.7109375" style="178" customWidth="1"/>
    <col min="15640" max="15872" width="9.140625" style="178"/>
    <col min="15873" max="15873" width="35.140625" style="178" bestFit="1" customWidth="1"/>
    <col min="15874" max="15875" width="13" style="178" bestFit="1" customWidth="1"/>
    <col min="15876" max="15876" width="11.28515625" style="178" bestFit="1" customWidth="1"/>
    <col min="15877" max="15878" width="12.140625" style="178" bestFit="1" customWidth="1"/>
    <col min="15879" max="15879" width="11.28515625" style="178" bestFit="1" customWidth="1"/>
    <col min="15880" max="15881" width="11.140625" style="178" bestFit="1" customWidth="1"/>
    <col min="15882" max="15882" width="11.28515625" style="178" bestFit="1" customWidth="1"/>
    <col min="15883" max="15884" width="8" style="178" bestFit="1" customWidth="1"/>
    <col min="15885" max="15885" width="16.28515625" style="178" bestFit="1" customWidth="1"/>
    <col min="15886" max="15887" width="13" style="178" bestFit="1" customWidth="1"/>
    <col min="15888" max="15888" width="11.28515625" style="178" bestFit="1" customWidth="1"/>
    <col min="15889" max="15890" width="13" style="178" bestFit="1" customWidth="1"/>
    <col min="15891" max="15891" width="11.28515625" style="178" bestFit="1" customWidth="1"/>
    <col min="15892" max="15893" width="13" style="178" bestFit="1" customWidth="1"/>
    <col min="15894" max="15895" width="11.7109375" style="178" customWidth="1"/>
    <col min="15896" max="16128" width="9.140625" style="178"/>
    <col min="16129" max="16129" width="35.140625" style="178" bestFit="1" customWidth="1"/>
    <col min="16130" max="16131" width="13" style="178" bestFit="1" customWidth="1"/>
    <col min="16132" max="16132" width="11.28515625" style="178" bestFit="1" customWidth="1"/>
    <col min="16133" max="16134" width="12.140625" style="178" bestFit="1" customWidth="1"/>
    <col min="16135" max="16135" width="11.28515625" style="178" bestFit="1" customWidth="1"/>
    <col min="16136" max="16137" width="11.140625" style="178" bestFit="1" customWidth="1"/>
    <col min="16138" max="16138" width="11.28515625" style="178" bestFit="1" customWidth="1"/>
    <col min="16139" max="16140" width="8" style="178" bestFit="1" customWidth="1"/>
    <col min="16141" max="16141" width="16.28515625" style="178" bestFit="1" customWidth="1"/>
    <col min="16142" max="16143" width="13" style="178" bestFit="1" customWidth="1"/>
    <col min="16144" max="16144" width="11.28515625" style="178" bestFit="1" customWidth="1"/>
    <col min="16145" max="16146" width="13" style="178" bestFit="1" customWidth="1"/>
    <col min="16147" max="16147" width="11.28515625" style="178" bestFit="1" customWidth="1"/>
    <col min="16148" max="16149" width="13" style="178" bestFit="1" customWidth="1"/>
    <col min="16150" max="16151" width="11.7109375" style="178" customWidth="1"/>
    <col min="16152" max="16384" width="9.140625" style="178"/>
  </cols>
  <sheetData>
    <row r="1" spans="1:23" s="144" customFormat="1">
      <c r="A1" s="132" t="s">
        <v>26</v>
      </c>
      <c r="B1" s="133" t="s">
        <v>0</v>
      </c>
      <c r="C1" s="133"/>
      <c r="D1" s="134" t="s">
        <v>1</v>
      </c>
      <c r="E1" s="135" t="s">
        <v>2</v>
      </c>
      <c r="F1" s="133"/>
      <c r="G1" s="136" t="s">
        <v>1</v>
      </c>
      <c r="H1" s="137"/>
      <c r="I1" s="137"/>
      <c r="J1" s="138" t="s">
        <v>1</v>
      </c>
      <c r="K1" s="139"/>
      <c r="L1" s="137"/>
      <c r="M1" s="140" t="s">
        <v>3</v>
      </c>
      <c r="N1" s="133" t="s">
        <v>27</v>
      </c>
      <c r="O1" s="133"/>
      <c r="P1" s="136" t="s">
        <v>1</v>
      </c>
      <c r="Q1" s="133" t="s">
        <v>27</v>
      </c>
      <c r="R1" s="133"/>
      <c r="S1" s="141" t="s">
        <v>1</v>
      </c>
      <c r="T1" s="137"/>
      <c r="U1" s="142"/>
      <c r="V1" s="133" t="s">
        <v>5</v>
      </c>
      <c r="W1" s="143"/>
    </row>
    <row r="2" spans="1:23" s="144" customFormat="1">
      <c r="A2" s="145" t="s">
        <v>28</v>
      </c>
      <c r="B2" s="146" t="s">
        <v>7</v>
      </c>
      <c r="C2" s="146"/>
      <c r="D2" s="147" t="s">
        <v>8</v>
      </c>
      <c r="E2" s="148" t="s">
        <v>9</v>
      </c>
      <c r="F2" s="146"/>
      <c r="G2" s="149" t="s">
        <v>8</v>
      </c>
      <c r="H2" s="146" t="s">
        <v>9</v>
      </c>
      <c r="I2" s="146"/>
      <c r="J2" s="150" t="s">
        <v>8</v>
      </c>
      <c r="K2" s="151" t="s">
        <v>10</v>
      </c>
      <c r="L2" s="146"/>
      <c r="M2" s="152" t="s">
        <v>10</v>
      </c>
      <c r="N2" s="153" t="s">
        <v>11</v>
      </c>
      <c r="O2" s="146"/>
      <c r="P2" s="149" t="s">
        <v>8</v>
      </c>
      <c r="Q2" s="148" t="s">
        <v>12</v>
      </c>
      <c r="R2" s="146"/>
      <c r="S2" s="154" t="s">
        <v>8</v>
      </c>
      <c r="T2" s="148" t="s">
        <v>13</v>
      </c>
      <c r="U2" s="155"/>
      <c r="V2" s="146" t="s">
        <v>14</v>
      </c>
      <c r="W2" s="156"/>
    </row>
    <row r="3" spans="1:23" s="167" customFormat="1" ht="18.75" thickBot="1">
      <c r="A3" s="157" t="s">
        <v>29</v>
      </c>
      <c r="B3" s="158">
        <v>2012</v>
      </c>
      <c r="C3" s="158">
        <v>2011</v>
      </c>
      <c r="D3" s="159"/>
      <c r="E3" s="158">
        <v>2012</v>
      </c>
      <c r="F3" s="158">
        <v>2011</v>
      </c>
      <c r="G3" s="160"/>
      <c r="H3" s="158">
        <v>2012</v>
      </c>
      <c r="I3" s="158">
        <v>2011</v>
      </c>
      <c r="J3" s="161"/>
      <c r="K3" s="158">
        <v>2012</v>
      </c>
      <c r="L3" s="158">
        <v>2011</v>
      </c>
      <c r="M3" s="162"/>
      <c r="N3" s="158">
        <v>2012</v>
      </c>
      <c r="O3" s="158">
        <v>2011</v>
      </c>
      <c r="P3" s="163"/>
      <c r="Q3" s="158">
        <v>2012</v>
      </c>
      <c r="R3" s="158">
        <v>2011</v>
      </c>
      <c r="S3" s="164"/>
      <c r="T3" s="158">
        <v>2012</v>
      </c>
      <c r="U3" s="165">
        <v>2011</v>
      </c>
      <c r="V3" s="158">
        <v>2012</v>
      </c>
      <c r="W3" s="166">
        <v>2011</v>
      </c>
    </row>
    <row r="4" spans="1:23" ht="3" customHeight="1" thickTop="1">
      <c r="A4" s="168"/>
      <c r="B4" s="169"/>
      <c r="C4" s="169"/>
      <c r="D4" s="170"/>
      <c r="E4" s="171"/>
      <c r="F4" s="169"/>
      <c r="G4" s="170"/>
      <c r="H4" s="169"/>
      <c r="I4" s="169"/>
      <c r="J4" s="172"/>
      <c r="K4" s="173"/>
      <c r="L4" s="169"/>
      <c r="M4" s="174"/>
      <c r="N4" s="169"/>
      <c r="O4" s="169"/>
      <c r="P4" s="170"/>
      <c r="Q4" s="169"/>
      <c r="R4" s="169"/>
      <c r="S4" s="175"/>
      <c r="T4" s="169">
        <v>2006</v>
      </c>
      <c r="U4" s="176">
        <v>2005</v>
      </c>
      <c r="V4" s="169"/>
      <c r="W4" s="177"/>
    </row>
    <row r="5" spans="1:23" ht="3" customHeight="1">
      <c r="A5" s="179"/>
      <c r="B5" s="180"/>
      <c r="C5" s="180"/>
      <c r="D5" s="181"/>
      <c r="E5" s="182"/>
      <c r="F5" s="180"/>
      <c r="G5" s="183"/>
      <c r="H5" s="180"/>
      <c r="I5" s="180"/>
      <c r="J5" s="172"/>
      <c r="K5" s="173"/>
      <c r="L5" s="180"/>
      <c r="M5" s="184"/>
      <c r="N5" s="180"/>
      <c r="O5" s="180"/>
      <c r="P5" s="181"/>
      <c r="Q5" s="180"/>
      <c r="R5" s="180"/>
      <c r="S5" s="176"/>
      <c r="T5" s="180"/>
      <c r="U5" s="176"/>
      <c r="V5" s="180"/>
      <c r="W5" s="185"/>
    </row>
    <row r="6" spans="1:23" s="197" customFormat="1" ht="15" customHeight="1">
      <c r="A6" s="186" t="s">
        <v>16</v>
      </c>
      <c r="B6" s="187">
        <v>1883102</v>
      </c>
      <c r="C6" s="187">
        <v>1764278</v>
      </c>
      <c r="D6" s="188">
        <v>6.7349930113054748E-2</v>
      </c>
      <c r="E6" s="187">
        <v>1248798</v>
      </c>
      <c r="F6" s="187">
        <v>1190166</v>
      </c>
      <c r="G6" s="188">
        <v>4.9263716153881053E-2</v>
      </c>
      <c r="H6" s="187">
        <v>634304</v>
      </c>
      <c r="I6" s="187">
        <v>574112</v>
      </c>
      <c r="J6" s="189">
        <v>0.10484365419987737</v>
      </c>
      <c r="K6" s="190">
        <v>0.67100000000000004</v>
      </c>
      <c r="L6" s="191">
        <v>0.66200000000000003</v>
      </c>
      <c r="M6" s="192">
        <v>0.89999999999999991</v>
      </c>
      <c r="N6" s="187">
        <v>2660500</v>
      </c>
      <c r="O6" s="187">
        <v>2561227</v>
      </c>
      <c r="P6" s="188">
        <v>3.8759938107789743E-2</v>
      </c>
      <c r="Q6" s="187">
        <v>3966964</v>
      </c>
      <c r="R6" s="187">
        <v>3870390</v>
      </c>
      <c r="S6" s="193">
        <v>2.4952007420440833E-2</v>
      </c>
      <c r="T6" s="187">
        <v>4937678</v>
      </c>
      <c r="U6" s="194">
        <v>4674247</v>
      </c>
      <c r="V6" s="195">
        <v>2.6220980063745882</v>
      </c>
      <c r="W6" s="196">
        <v>2.6493823535746635</v>
      </c>
    </row>
    <row r="7" spans="1:23" s="197" customFormat="1" ht="3" customHeight="1">
      <c r="A7" s="198"/>
      <c r="B7" s="187"/>
      <c r="C7" s="187"/>
      <c r="D7" s="188"/>
      <c r="E7" s="187"/>
      <c r="F7" s="187"/>
      <c r="G7" s="188"/>
      <c r="H7" s="191"/>
      <c r="I7" s="187"/>
      <c r="J7" s="189"/>
      <c r="K7" s="190"/>
      <c r="L7" s="191"/>
      <c r="M7" s="192"/>
      <c r="N7" s="191"/>
      <c r="O7" s="187"/>
      <c r="P7" s="188"/>
      <c r="Q7" s="187"/>
      <c r="R7" s="187"/>
      <c r="S7" s="193"/>
      <c r="T7" s="187"/>
      <c r="U7" s="194"/>
      <c r="V7" s="187"/>
      <c r="W7" s="199"/>
    </row>
    <row r="8" spans="1:23" s="197" customFormat="1" ht="15" customHeight="1">
      <c r="A8" s="200" t="s">
        <v>30</v>
      </c>
      <c r="B8" s="187">
        <v>1788228</v>
      </c>
      <c r="C8" s="187">
        <v>1669777</v>
      </c>
      <c r="D8" s="188">
        <v>7.0938215102974822E-2</v>
      </c>
      <c r="E8" s="187">
        <v>1231070</v>
      </c>
      <c r="F8" s="187">
        <v>1172215</v>
      </c>
      <c r="G8" s="188">
        <v>5.0208366212682827E-2</v>
      </c>
      <c r="H8" s="187">
        <v>557158</v>
      </c>
      <c r="I8" s="187">
        <v>497562</v>
      </c>
      <c r="J8" s="189">
        <v>0.1197760279120994</v>
      </c>
      <c r="K8" s="190">
        <v>0.68899999999999995</v>
      </c>
      <c r="L8" s="191">
        <v>0.68200000000000005</v>
      </c>
      <c r="M8" s="192">
        <v>0.70000000000000007</v>
      </c>
      <c r="N8" s="187">
        <v>2575949</v>
      </c>
      <c r="O8" s="187">
        <v>2481367</v>
      </c>
      <c r="P8" s="188">
        <v>3.8116892825607818E-2</v>
      </c>
      <c r="Q8" s="187">
        <v>3735967</v>
      </c>
      <c r="R8" s="187">
        <v>3636064</v>
      </c>
      <c r="S8" s="193">
        <v>2.7475588988532654E-2</v>
      </c>
      <c r="T8" s="187">
        <v>4731971</v>
      </c>
      <c r="U8" s="194">
        <v>4472051</v>
      </c>
      <c r="V8" s="195">
        <v>2.6461787870450526</v>
      </c>
      <c r="W8" s="201">
        <v>2.6782324825410817</v>
      </c>
    </row>
    <row r="9" spans="1:23" s="212" customFormat="1" ht="3" customHeight="1">
      <c r="A9" s="202"/>
      <c r="B9" s="203"/>
      <c r="C9" s="203"/>
      <c r="D9" s="204"/>
      <c r="E9" s="203"/>
      <c r="F9" s="203"/>
      <c r="G9" s="204"/>
      <c r="H9" s="205"/>
      <c r="I9" s="203"/>
      <c r="J9" s="206"/>
      <c r="K9" s="207"/>
      <c r="L9" s="205"/>
      <c r="M9" s="208"/>
      <c r="N9" s="205"/>
      <c r="O9" s="203"/>
      <c r="P9" s="204"/>
      <c r="Q9" s="203"/>
      <c r="R9" s="203"/>
      <c r="S9" s="209"/>
      <c r="T9" s="203"/>
      <c r="U9" s="210"/>
      <c r="V9" s="203"/>
      <c r="W9" s="211"/>
    </row>
    <row r="10" spans="1:23" s="212" customFormat="1" ht="15" customHeight="1">
      <c r="A10" s="213" t="s">
        <v>31</v>
      </c>
      <c r="B10" s="214">
        <v>1094192</v>
      </c>
      <c r="C10" s="214">
        <v>1063315</v>
      </c>
      <c r="D10" s="215">
        <v>2.9038431697098226E-2</v>
      </c>
      <c r="E10" s="214">
        <v>907346</v>
      </c>
      <c r="F10" s="214">
        <v>889645</v>
      </c>
      <c r="G10" s="215">
        <v>1.9896700369248409E-2</v>
      </c>
      <c r="H10" s="214">
        <v>186846</v>
      </c>
      <c r="I10" s="214">
        <v>173670</v>
      </c>
      <c r="J10" s="216">
        <v>7.5868025565728109E-2</v>
      </c>
      <c r="K10" s="217">
        <v>0.77400000000000002</v>
      </c>
      <c r="L10" s="218">
        <v>0.77100000000000002</v>
      </c>
      <c r="M10" s="219">
        <v>0.3</v>
      </c>
      <c r="N10" s="214">
        <v>1675815</v>
      </c>
      <c r="O10" s="214">
        <v>1634727</v>
      </c>
      <c r="P10" s="215">
        <v>2.5134471994406406E-2</v>
      </c>
      <c r="Q10" s="214">
        <v>2166350</v>
      </c>
      <c r="R10" s="214">
        <v>2120904</v>
      </c>
      <c r="S10" s="220">
        <v>2.1427655377141069E-2</v>
      </c>
      <c r="T10" s="214">
        <v>2820744</v>
      </c>
      <c r="U10" s="221">
        <v>2741918</v>
      </c>
      <c r="V10" s="222">
        <v>2.5779241668738209</v>
      </c>
      <c r="W10" s="223">
        <v>2.5786507290878058</v>
      </c>
    </row>
    <row r="11" spans="1:23" s="212" customFormat="1" ht="3" customHeight="1">
      <c r="A11" s="224"/>
      <c r="B11" s="214"/>
      <c r="C11" s="214"/>
      <c r="D11" s="215"/>
      <c r="E11" s="214"/>
      <c r="F11" s="214"/>
      <c r="G11" s="215"/>
      <c r="H11" s="214"/>
      <c r="I11" s="214"/>
      <c r="J11" s="216"/>
      <c r="K11" s="217"/>
      <c r="L11" s="218"/>
      <c r="M11" s="219"/>
      <c r="N11" s="214"/>
      <c r="O11" s="214"/>
      <c r="P11" s="215"/>
      <c r="Q11" s="214"/>
      <c r="R11" s="214"/>
      <c r="S11" s="220"/>
      <c r="T11" s="214"/>
      <c r="U11" s="221"/>
      <c r="V11" s="214"/>
      <c r="W11" s="225"/>
    </row>
    <row r="12" spans="1:23" s="212" customFormat="1" ht="15" customHeight="1">
      <c r="A12" s="213" t="s">
        <v>32</v>
      </c>
      <c r="B12" s="214">
        <v>694036</v>
      </c>
      <c r="C12" s="214">
        <v>606462</v>
      </c>
      <c r="D12" s="215">
        <v>0.14440146291111397</v>
      </c>
      <c r="E12" s="214">
        <v>323724</v>
      </c>
      <c r="F12" s="214">
        <v>282570</v>
      </c>
      <c r="G12" s="215">
        <v>0.14564178787557067</v>
      </c>
      <c r="H12" s="214">
        <v>370312</v>
      </c>
      <c r="I12" s="214">
        <v>323892</v>
      </c>
      <c r="J12" s="216">
        <v>0.14331937806429304</v>
      </c>
      <c r="K12" s="217">
        <v>0.57299999999999995</v>
      </c>
      <c r="L12" s="218">
        <v>0.55900000000000005</v>
      </c>
      <c r="M12" s="219">
        <v>1.4000000000000001</v>
      </c>
      <c r="N12" s="214">
        <v>900134</v>
      </c>
      <c r="O12" s="214">
        <v>846640</v>
      </c>
      <c r="P12" s="215">
        <v>6.3183879807238025E-2</v>
      </c>
      <c r="Q12" s="214">
        <v>1569617</v>
      </c>
      <c r="R12" s="214">
        <v>1515160</v>
      </c>
      <c r="S12" s="220">
        <v>3.5941418728055126E-2</v>
      </c>
      <c r="T12" s="214">
        <v>1911227</v>
      </c>
      <c r="U12" s="221">
        <v>1730133</v>
      </c>
      <c r="V12" s="222">
        <v>2.7537865470955398</v>
      </c>
      <c r="W12" s="223">
        <v>2.8528300206773056</v>
      </c>
    </row>
    <row r="13" spans="1:23" s="212" customFormat="1" ht="3" customHeight="1">
      <c r="A13" s="226"/>
      <c r="B13" s="203"/>
      <c r="C13" s="203"/>
      <c r="D13" s="204"/>
      <c r="E13" s="203"/>
      <c r="F13" s="203"/>
      <c r="G13" s="204"/>
      <c r="H13" s="203"/>
      <c r="I13" s="203"/>
      <c r="J13" s="206"/>
      <c r="K13" s="207"/>
      <c r="L13" s="205"/>
      <c r="M13" s="208"/>
      <c r="N13" s="203"/>
      <c r="O13" s="203"/>
      <c r="P13" s="204"/>
      <c r="Q13" s="203"/>
      <c r="R13" s="203"/>
      <c r="S13" s="209"/>
      <c r="T13" s="203"/>
      <c r="U13" s="210"/>
      <c r="V13" s="203"/>
      <c r="W13" s="211"/>
    </row>
    <row r="14" spans="1:23" s="197" customFormat="1" ht="15" customHeight="1">
      <c r="A14" s="200" t="s">
        <v>33</v>
      </c>
      <c r="B14" s="187">
        <v>94874</v>
      </c>
      <c r="C14" s="187">
        <v>94501</v>
      </c>
      <c r="D14" s="188">
        <v>3.9470481793843449E-3</v>
      </c>
      <c r="E14" s="187">
        <v>17728</v>
      </c>
      <c r="F14" s="187">
        <v>17951</v>
      </c>
      <c r="G14" s="188">
        <v>-1.2422706255918891E-2</v>
      </c>
      <c r="H14" s="187">
        <v>77146</v>
      </c>
      <c r="I14" s="187">
        <v>76550</v>
      </c>
      <c r="J14" s="189">
        <v>7.7857609405617241E-3</v>
      </c>
      <c r="K14" s="190">
        <v>0.36599999999999999</v>
      </c>
      <c r="L14" s="191">
        <v>0.34100000000000003</v>
      </c>
      <c r="M14" s="192">
        <v>2.5</v>
      </c>
      <c r="N14" s="187">
        <v>84551</v>
      </c>
      <c r="O14" s="187">
        <v>79860</v>
      </c>
      <c r="P14" s="188">
        <v>5.8740295517155018E-2</v>
      </c>
      <c r="Q14" s="187">
        <v>230997</v>
      </c>
      <c r="R14" s="187">
        <v>234326</v>
      </c>
      <c r="S14" s="193">
        <v>-1.4206703481474526E-2</v>
      </c>
      <c r="T14" s="187">
        <v>205707</v>
      </c>
      <c r="U14" s="194">
        <v>202196</v>
      </c>
      <c r="V14" s="195">
        <v>2.1682125766806499</v>
      </c>
      <c r="W14" s="201">
        <v>2.1396175701844427</v>
      </c>
    </row>
    <row r="15" spans="1:23" ht="3" customHeight="1">
      <c r="A15" s="227"/>
      <c r="B15" s="228"/>
      <c r="C15" s="228"/>
      <c r="D15" s="229"/>
      <c r="E15" s="230"/>
      <c r="F15" s="228"/>
      <c r="G15" s="229"/>
      <c r="H15" s="228"/>
      <c r="I15" s="228"/>
      <c r="J15" s="231"/>
      <c r="K15" s="232"/>
      <c r="L15" s="233"/>
      <c r="M15" s="234"/>
      <c r="N15" s="228"/>
      <c r="O15" s="228"/>
      <c r="P15" s="229"/>
      <c r="Q15" s="228"/>
      <c r="R15" s="228"/>
      <c r="S15" s="235"/>
      <c r="T15" s="228"/>
      <c r="U15" s="236"/>
      <c r="V15" s="237"/>
      <c r="W15" s="238"/>
    </row>
    <row r="16" spans="1:23">
      <c r="A16" s="239"/>
      <c r="B16" s="240"/>
      <c r="C16" s="240"/>
      <c r="D16" s="241"/>
      <c r="E16" s="242"/>
      <c r="F16" s="240"/>
      <c r="G16" s="241"/>
      <c r="H16" s="242"/>
      <c r="I16" s="240"/>
      <c r="J16" s="243"/>
      <c r="K16" s="244"/>
      <c r="L16" s="240"/>
      <c r="M16" s="245"/>
      <c r="N16" s="242"/>
      <c r="O16" s="240"/>
      <c r="P16" s="241"/>
      <c r="Q16" s="242"/>
      <c r="R16" s="240"/>
      <c r="S16" s="246"/>
      <c r="T16" s="242"/>
      <c r="U16" s="246"/>
      <c r="V16" s="240"/>
      <c r="W16" s="247"/>
    </row>
    <row r="17" spans="1:23" ht="3" customHeight="1">
      <c r="A17" s="248"/>
      <c r="B17" s="249"/>
      <c r="C17" s="249"/>
      <c r="D17" s="250"/>
      <c r="E17" s="249"/>
      <c r="F17" s="249"/>
      <c r="G17" s="250"/>
      <c r="H17" s="249"/>
      <c r="I17" s="249"/>
      <c r="J17" s="251"/>
      <c r="K17" s="252"/>
      <c r="L17" s="253"/>
      <c r="M17" s="254"/>
      <c r="N17" s="249"/>
      <c r="O17" s="249"/>
      <c r="P17" s="250"/>
      <c r="Q17" s="249"/>
      <c r="R17" s="249"/>
      <c r="S17" s="255"/>
      <c r="T17" s="249"/>
      <c r="U17" s="256"/>
      <c r="V17" s="257"/>
      <c r="W17" s="258"/>
    </row>
    <row r="18" spans="1:23" s="144" customFormat="1" ht="15" customHeight="1">
      <c r="A18" s="259" t="s">
        <v>34</v>
      </c>
      <c r="B18" s="249">
        <v>1701238</v>
      </c>
      <c r="C18" s="249">
        <v>1584888</v>
      </c>
      <c r="D18" s="250">
        <v>7.3412127544659311E-2</v>
      </c>
      <c r="E18" s="249">
        <v>1163581</v>
      </c>
      <c r="F18" s="249">
        <v>1106684</v>
      </c>
      <c r="G18" s="250">
        <v>5.141214655674068E-2</v>
      </c>
      <c r="H18" s="249">
        <v>537657</v>
      </c>
      <c r="I18" s="249">
        <v>478204</v>
      </c>
      <c r="J18" s="251">
        <v>0.12432560162608426</v>
      </c>
      <c r="K18" s="252">
        <v>0.69799999999999995</v>
      </c>
      <c r="L18" s="253">
        <v>0.69</v>
      </c>
      <c r="M18" s="254">
        <v>0.8</v>
      </c>
      <c r="N18" s="249">
        <v>2501042</v>
      </c>
      <c r="O18" s="249">
        <v>2406709</v>
      </c>
      <c r="P18" s="250">
        <v>3.919584794007086E-2</v>
      </c>
      <c r="Q18" s="249">
        <v>3583924</v>
      </c>
      <c r="R18" s="249">
        <v>3488976</v>
      </c>
      <c r="S18" s="255">
        <v>2.7213715428251729E-2</v>
      </c>
      <c r="T18" s="249">
        <v>4594952</v>
      </c>
      <c r="U18" s="256">
        <v>4336727</v>
      </c>
      <c r="V18" s="257">
        <v>2.7009460169594144</v>
      </c>
      <c r="W18" s="258">
        <v>2.7362987163761732</v>
      </c>
    </row>
    <row r="19" spans="1:23" ht="3" customHeight="1">
      <c r="A19" s="179"/>
      <c r="B19" s="228"/>
      <c r="C19" s="228"/>
      <c r="D19" s="229"/>
      <c r="E19" s="228"/>
      <c r="F19" s="228"/>
      <c r="G19" s="229"/>
      <c r="H19" s="228"/>
      <c r="I19" s="260"/>
      <c r="J19" s="231"/>
      <c r="K19" s="232"/>
      <c r="L19" s="233"/>
      <c r="M19" s="234"/>
      <c r="N19" s="228"/>
      <c r="O19" s="228"/>
      <c r="P19" s="229"/>
      <c r="Q19" s="228"/>
      <c r="R19" s="228"/>
      <c r="S19" s="235"/>
      <c r="T19" s="228"/>
      <c r="U19" s="236"/>
      <c r="V19" s="228"/>
      <c r="W19" s="238"/>
    </row>
    <row r="20" spans="1:23" ht="15" customHeight="1">
      <c r="A20" s="261" t="s">
        <v>22</v>
      </c>
      <c r="B20" s="262">
        <v>1024123</v>
      </c>
      <c r="C20" s="262">
        <v>995591</v>
      </c>
      <c r="D20" s="263">
        <v>2.8658354685809736E-2</v>
      </c>
      <c r="E20" s="214">
        <v>844636</v>
      </c>
      <c r="F20" s="214">
        <v>828552</v>
      </c>
      <c r="G20" s="263">
        <v>1.9412179320066815E-2</v>
      </c>
      <c r="H20" s="214">
        <v>179487</v>
      </c>
      <c r="I20" s="214">
        <v>167039</v>
      </c>
      <c r="J20" s="264">
        <v>7.4521518926717711E-2</v>
      </c>
      <c r="K20" s="265">
        <v>0.78900000000000003</v>
      </c>
      <c r="L20" s="266">
        <v>0.78400000000000003</v>
      </c>
      <c r="M20" s="267">
        <v>0.5</v>
      </c>
      <c r="N20" s="214">
        <v>1616212</v>
      </c>
      <c r="O20" s="214">
        <v>1575974</v>
      </c>
      <c r="P20" s="263">
        <v>2.5532147103949684E-2</v>
      </c>
      <c r="Q20" s="214">
        <v>2049254</v>
      </c>
      <c r="R20" s="214">
        <v>2009319</v>
      </c>
      <c r="S20" s="268">
        <v>1.9874892936363017E-2</v>
      </c>
      <c r="T20" s="214">
        <v>2711796</v>
      </c>
      <c r="U20" s="221">
        <v>2635759</v>
      </c>
      <c r="V20" s="269">
        <v>2.6479202205203869</v>
      </c>
      <c r="W20" s="270">
        <v>2.6474315255963545</v>
      </c>
    </row>
    <row r="21" spans="1:23" ht="15" customHeight="1">
      <c r="A21" s="261" t="s">
        <v>23</v>
      </c>
      <c r="B21" s="262">
        <v>677115</v>
      </c>
      <c r="C21" s="214">
        <v>589297</v>
      </c>
      <c r="D21" s="263">
        <v>0.14902163085846357</v>
      </c>
      <c r="E21" s="214">
        <v>318945</v>
      </c>
      <c r="F21" s="214">
        <v>278132</v>
      </c>
      <c r="G21" s="263">
        <v>0.14673967756317144</v>
      </c>
      <c r="H21" s="214">
        <v>358170</v>
      </c>
      <c r="I21" s="214">
        <v>311165</v>
      </c>
      <c r="J21" s="264">
        <v>0.15106133401892888</v>
      </c>
      <c r="K21" s="265">
        <v>0.57699999999999996</v>
      </c>
      <c r="L21" s="266">
        <v>0.56100000000000005</v>
      </c>
      <c r="M21" s="267">
        <v>1.6</v>
      </c>
      <c r="N21" s="214">
        <v>884830</v>
      </c>
      <c r="O21" s="214">
        <v>830735</v>
      </c>
      <c r="P21" s="263">
        <v>6.5117034914864549E-2</v>
      </c>
      <c r="Q21" s="214">
        <v>1534670</v>
      </c>
      <c r="R21" s="214">
        <v>1479657</v>
      </c>
      <c r="S21" s="268">
        <v>3.717956256078267E-2</v>
      </c>
      <c r="T21" s="214">
        <v>1883156</v>
      </c>
      <c r="U21" s="221">
        <v>1700968</v>
      </c>
      <c r="V21" s="269">
        <v>2.7811464817645453</v>
      </c>
      <c r="W21" s="270">
        <v>2.8864358718948169</v>
      </c>
    </row>
    <row r="22" spans="1:23" ht="3" customHeight="1">
      <c r="A22" s="179"/>
      <c r="B22" s="228"/>
      <c r="C22" s="228"/>
      <c r="D22" s="229"/>
      <c r="E22" s="228"/>
      <c r="F22" s="228"/>
      <c r="G22" s="229"/>
      <c r="H22" s="228"/>
      <c r="I22" s="260"/>
      <c r="J22" s="231"/>
      <c r="K22" s="232"/>
      <c r="L22" s="233"/>
      <c r="M22" s="234"/>
      <c r="N22" s="228"/>
      <c r="O22" s="228"/>
      <c r="P22" s="229"/>
      <c r="Q22" s="228"/>
      <c r="R22" s="228"/>
      <c r="S22" s="235"/>
      <c r="T22" s="228"/>
      <c r="U22" s="236"/>
      <c r="V22" s="228"/>
      <c r="W22" s="238"/>
    </row>
    <row r="23" spans="1:23" ht="3" customHeight="1">
      <c r="A23" s="179"/>
      <c r="B23" s="228"/>
      <c r="C23" s="228"/>
      <c r="D23" s="229"/>
      <c r="E23" s="228"/>
      <c r="F23" s="228"/>
      <c r="G23" s="229"/>
      <c r="H23" s="228"/>
      <c r="I23" s="260"/>
      <c r="J23" s="231"/>
      <c r="K23" s="232"/>
      <c r="L23" s="233"/>
      <c r="M23" s="234"/>
      <c r="N23" s="228"/>
      <c r="O23" s="228"/>
      <c r="P23" s="229"/>
      <c r="Q23" s="228"/>
      <c r="R23" s="228"/>
      <c r="S23" s="235"/>
      <c r="T23" s="228"/>
      <c r="U23" s="236"/>
      <c r="V23" s="228"/>
      <c r="W23" s="238"/>
    </row>
    <row r="24" spans="1:23" s="144" customFormat="1" ht="15" customHeight="1">
      <c r="A24" s="259" t="s">
        <v>35</v>
      </c>
      <c r="B24" s="249">
        <v>86990</v>
      </c>
      <c r="C24" s="249">
        <v>84889</v>
      </c>
      <c r="D24" s="250">
        <v>2.4749967604754446E-2</v>
      </c>
      <c r="E24" s="249">
        <v>67489</v>
      </c>
      <c r="F24" s="249">
        <v>65531</v>
      </c>
      <c r="G24" s="250">
        <v>2.9878988570294977E-2</v>
      </c>
      <c r="H24" s="249">
        <v>19501</v>
      </c>
      <c r="I24" s="249">
        <v>19358</v>
      </c>
      <c r="J24" s="251">
        <v>7.3871267692943486E-3</v>
      </c>
      <c r="K24" s="252">
        <v>0.49299999999999999</v>
      </c>
      <c r="L24" s="253">
        <v>0.50800000000000001</v>
      </c>
      <c r="M24" s="254">
        <v>-1.5</v>
      </c>
      <c r="N24" s="249">
        <v>74907</v>
      </c>
      <c r="O24" s="249">
        <v>74658</v>
      </c>
      <c r="P24" s="250">
        <v>3.335208550992526E-3</v>
      </c>
      <c r="Q24" s="249">
        <v>152043</v>
      </c>
      <c r="R24" s="249">
        <v>147088</v>
      </c>
      <c r="S24" s="255">
        <v>3.3687316436419014E-2</v>
      </c>
      <c r="T24" s="249">
        <v>137019</v>
      </c>
      <c r="U24" s="256">
        <v>135324</v>
      </c>
      <c r="V24" s="257">
        <v>1.5751120818484883</v>
      </c>
      <c r="W24" s="258">
        <v>1.5941288034963306</v>
      </c>
    </row>
    <row r="25" spans="1:23" ht="3" customHeight="1">
      <c r="A25" s="179"/>
      <c r="B25" s="228"/>
      <c r="C25" s="228"/>
      <c r="D25" s="229"/>
      <c r="E25" s="228"/>
      <c r="F25" s="228"/>
      <c r="G25" s="229"/>
      <c r="H25" s="228"/>
      <c r="I25" s="260"/>
      <c r="J25" s="231"/>
      <c r="K25" s="232"/>
      <c r="L25" s="233"/>
      <c r="M25" s="234"/>
      <c r="N25" s="228"/>
      <c r="O25" s="228"/>
      <c r="P25" s="229"/>
      <c r="Q25" s="228"/>
      <c r="R25" s="228"/>
      <c r="S25" s="235"/>
      <c r="T25" s="228"/>
      <c r="U25" s="236"/>
      <c r="V25" s="228"/>
      <c r="W25" s="238"/>
    </row>
    <row r="26" spans="1:23" ht="15" customHeight="1">
      <c r="A26" s="261" t="s">
        <v>22</v>
      </c>
      <c r="B26" s="262">
        <v>70069</v>
      </c>
      <c r="C26" s="262">
        <v>67724</v>
      </c>
      <c r="D26" s="263">
        <v>3.4625834268501562E-2</v>
      </c>
      <c r="E26" s="214">
        <v>62710</v>
      </c>
      <c r="F26" s="214">
        <v>61093</v>
      </c>
      <c r="G26" s="263">
        <v>2.6467844106526115E-2</v>
      </c>
      <c r="H26" s="214">
        <v>7359</v>
      </c>
      <c r="I26" s="214">
        <v>6631</v>
      </c>
      <c r="J26" s="264">
        <v>0.10978736238877997</v>
      </c>
      <c r="K26" s="265">
        <v>0.50900000000000001</v>
      </c>
      <c r="L26" s="266">
        <v>0.52700000000000002</v>
      </c>
      <c r="M26" s="267">
        <v>-1.7999999999999998</v>
      </c>
      <c r="N26" s="214">
        <v>59603</v>
      </c>
      <c r="O26" s="214">
        <v>58753</v>
      </c>
      <c r="P26" s="263">
        <v>1.4467346348271577E-2</v>
      </c>
      <c r="Q26" s="214">
        <v>117096</v>
      </c>
      <c r="R26" s="214">
        <v>111585</v>
      </c>
      <c r="S26" s="268">
        <v>4.9388358650356227E-2</v>
      </c>
      <c r="T26" s="214">
        <v>108948</v>
      </c>
      <c r="U26" s="221">
        <v>106159</v>
      </c>
      <c r="V26" s="269">
        <v>1.5548673450455979</v>
      </c>
      <c r="W26" s="270">
        <v>1.5675240682771248</v>
      </c>
    </row>
    <row r="27" spans="1:23" ht="15" customHeight="1">
      <c r="A27" s="261" t="s">
        <v>23</v>
      </c>
      <c r="B27" s="262">
        <v>16921</v>
      </c>
      <c r="C27" s="262">
        <v>17165</v>
      </c>
      <c r="D27" s="263">
        <v>-1.4214972327410428E-2</v>
      </c>
      <c r="E27" s="214">
        <v>4779</v>
      </c>
      <c r="F27" s="214">
        <v>4438</v>
      </c>
      <c r="G27" s="263">
        <v>7.6836412798557907E-2</v>
      </c>
      <c r="H27" s="214">
        <v>12142</v>
      </c>
      <c r="I27" s="214">
        <v>12727</v>
      </c>
      <c r="J27" s="264">
        <v>-4.5965270684371805E-2</v>
      </c>
      <c r="K27" s="265">
        <v>0.438</v>
      </c>
      <c r="L27" s="266">
        <v>0.44800000000000001</v>
      </c>
      <c r="M27" s="267">
        <v>-1</v>
      </c>
      <c r="N27" s="214">
        <v>15304</v>
      </c>
      <c r="O27" s="214">
        <v>15905</v>
      </c>
      <c r="P27" s="263">
        <v>-3.7786859478151524E-2</v>
      </c>
      <c r="Q27" s="214">
        <v>34947</v>
      </c>
      <c r="R27" s="214">
        <v>35503</v>
      </c>
      <c r="S27" s="268">
        <v>-1.5660648395910203E-2</v>
      </c>
      <c r="T27" s="214">
        <v>28071</v>
      </c>
      <c r="U27" s="221">
        <v>29165</v>
      </c>
      <c r="V27" s="269">
        <v>1.6589445068258377</v>
      </c>
      <c r="W27" s="270">
        <v>1.6990969997087095</v>
      </c>
    </row>
    <row r="28" spans="1:23" ht="3" customHeight="1">
      <c r="A28" s="271"/>
      <c r="B28" s="272"/>
      <c r="C28" s="272"/>
      <c r="D28" s="273"/>
      <c r="E28" s="272"/>
      <c r="F28" s="272"/>
      <c r="G28" s="274"/>
      <c r="H28" s="272"/>
      <c r="I28" s="272"/>
      <c r="J28" s="275"/>
      <c r="K28" s="276"/>
      <c r="L28" s="277"/>
      <c r="M28" s="278"/>
      <c r="N28" s="272"/>
      <c r="O28" s="272"/>
      <c r="P28" s="274"/>
      <c r="Q28" s="272"/>
      <c r="R28" s="272"/>
      <c r="S28" s="279"/>
      <c r="T28" s="272"/>
      <c r="U28" s="280"/>
      <c r="V28" s="281"/>
      <c r="W28" s="282"/>
    </row>
    <row r="29" spans="1:23" ht="3" customHeight="1" thickBot="1">
      <c r="A29" s="283"/>
      <c r="B29" s="284"/>
      <c r="C29" s="285"/>
      <c r="D29" s="286"/>
      <c r="E29" s="285"/>
      <c r="F29" s="285"/>
      <c r="G29" s="287"/>
      <c r="H29" s="288"/>
      <c r="I29" s="284"/>
      <c r="J29" s="289"/>
      <c r="K29" s="290"/>
      <c r="L29" s="288"/>
      <c r="M29" s="291"/>
      <c r="N29" s="288"/>
      <c r="O29" s="285"/>
      <c r="P29" s="287"/>
      <c r="Q29" s="285"/>
      <c r="R29" s="285"/>
      <c r="S29" s="292"/>
      <c r="T29" s="285"/>
      <c r="U29" s="293"/>
      <c r="V29" s="294"/>
      <c r="W29" s="295"/>
    </row>
    <row r="30" spans="1:23" ht="15" customHeight="1">
      <c r="A30" s="296" t="s">
        <v>25</v>
      </c>
    </row>
    <row r="31" spans="1:23" ht="15" customHeight="1">
      <c r="N31" s="920"/>
    </row>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9" orientation="landscape" r:id="rId1"/>
  <headerFooter alignWithMargins="0">
    <oddHeader>&amp;L&amp;G&amp;C&amp;"Arial,Bold"&amp;20REGISTRATION AND OCCUPANCY RATE
FISCAL YEAR 2011-2012
AS OF APRIL 2012</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heetViews>
  <sheetFormatPr defaultRowHeight="15"/>
  <cols>
    <col min="1" max="1" width="35.140625" style="311" bestFit="1" customWidth="1"/>
    <col min="2" max="3" width="13" style="311" bestFit="1" customWidth="1"/>
    <col min="4" max="4" width="11.28515625" style="311" customWidth="1"/>
    <col min="5" max="6" width="13" style="311" bestFit="1" customWidth="1"/>
    <col min="7" max="7" width="11.28515625" style="311" customWidth="1"/>
    <col min="8" max="9" width="11.140625" style="311" bestFit="1" customWidth="1"/>
    <col min="10" max="10" width="11.28515625" style="311" customWidth="1"/>
    <col min="11" max="11" width="8.85546875" style="311" bestFit="1" customWidth="1"/>
    <col min="12" max="12" width="8" style="311" customWidth="1"/>
    <col min="13" max="13" width="16.28515625" style="390" customWidth="1"/>
    <col min="14" max="15" width="13" style="311" bestFit="1" customWidth="1"/>
    <col min="16" max="16" width="11.28515625" style="311" customWidth="1"/>
    <col min="17" max="18" width="13" style="311" bestFit="1" customWidth="1"/>
    <col min="19" max="19" width="11.28515625" style="311" customWidth="1"/>
    <col min="20" max="21" width="13" style="311" bestFit="1" customWidth="1"/>
    <col min="22" max="22" width="12.28515625" style="311" customWidth="1"/>
    <col min="23" max="23" width="12.5703125" style="311" customWidth="1"/>
    <col min="24" max="16384" width="9.140625" style="311"/>
  </cols>
  <sheetData>
    <row r="1" spans="1:23" ht="16.5" thickTop="1">
      <c r="A1" s="298" t="s">
        <v>36</v>
      </c>
      <c r="B1" s="299" t="s">
        <v>0</v>
      </c>
      <c r="C1" s="299"/>
      <c r="D1" s="300" t="s">
        <v>1</v>
      </c>
      <c r="E1" s="301" t="s">
        <v>2</v>
      </c>
      <c r="F1" s="299"/>
      <c r="G1" s="302" t="s">
        <v>1</v>
      </c>
      <c r="H1" s="303"/>
      <c r="I1" s="304"/>
      <c r="J1" s="305" t="s">
        <v>1</v>
      </c>
      <c r="K1" s="306"/>
      <c r="L1" s="304"/>
      <c r="M1" s="307" t="s">
        <v>3</v>
      </c>
      <c r="N1" s="299" t="s">
        <v>27</v>
      </c>
      <c r="O1" s="299"/>
      <c r="P1" s="302" t="s">
        <v>1</v>
      </c>
      <c r="Q1" s="308" t="s">
        <v>27</v>
      </c>
      <c r="R1" s="299"/>
      <c r="S1" s="300" t="s">
        <v>1</v>
      </c>
      <c r="T1" s="304"/>
      <c r="U1" s="309"/>
      <c r="V1" s="299" t="s">
        <v>5</v>
      </c>
      <c r="W1" s="310"/>
    </row>
    <row r="2" spans="1:23" ht="15.75">
      <c r="A2" s="312" t="s">
        <v>37</v>
      </c>
      <c r="B2" s="146" t="s">
        <v>7</v>
      </c>
      <c r="C2" s="146"/>
      <c r="D2" s="154" t="s">
        <v>8</v>
      </c>
      <c r="E2" s="148" t="s">
        <v>9</v>
      </c>
      <c r="F2" s="146"/>
      <c r="G2" s="313" t="s">
        <v>8</v>
      </c>
      <c r="H2" s="314" t="s">
        <v>9</v>
      </c>
      <c r="I2" s="146"/>
      <c r="J2" s="150" t="s">
        <v>8</v>
      </c>
      <c r="K2" s="151" t="s">
        <v>10</v>
      </c>
      <c r="L2" s="146"/>
      <c r="M2" s="152" t="s">
        <v>10</v>
      </c>
      <c r="N2" s="153" t="s">
        <v>11</v>
      </c>
      <c r="O2" s="146"/>
      <c r="P2" s="313" t="s">
        <v>8</v>
      </c>
      <c r="Q2" s="315" t="s">
        <v>12</v>
      </c>
      <c r="R2" s="146"/>
      <c r="S2" s="154" t="s">
        <v>8</v>
      </c>
      <c r="T2" s="148" t="s">
        <v>13</v>
      </c>
      <c r="U2" s="155"/>
      <c r="V2" s="146" t="s">
        <v>14</v>
      </c>
      <c r="W2" s="316"/>
    </row>
    <row r="3" spans="1:23" s="324" customFormat="1" ht="16.5" thickBot="1">
      <c r="A3" s="317"/>
      <c r="B3" s="158">
        <v>2012</v>
      </c>
      <c r="C3" s="158">
        <v>2011</v>
      </c>
      <c r="D3" s="318"/>
      <c r="E3" s="158">
        <v>2012</v>
      </c>
      <c r="F3" s="158">
        <v>2011</v>
      </c>
      <c r="G3" s="319"/>
      <c r="H3" s="320">
        <v>2012</v>
      </c>
      <c r="I3" s="158">
        <v>2011</v>
      </c>
      <c r="J3" s="321"/>
      <c r="K3" s="322">
        <v>2012</v>
      </c>
      <c r="L3" s="158">
        <v>2011</v>
      </c>
      <c r="M3" s="162"/>
      <c r="N3" s="158">
        <v>2012</v>
      </c>
      <c r="O3" s="158">
        <v>2011</v>
      </c>
      <c r="P3" s="319"/>
      <c r="Q3" s="320">
        <v>2012</v>
      </c>
      <c r="R3" s="158">
        <v>2011</v>
      </c>
      <c r="S3" s="318"/>
      <c r="T3" s="158">
        <v>2012</v>
      </c>
      <c r="U3" s="165">
        <v>2011</v>
      </c>
      <c r="V3" s="158">
        <v>2012</v>
      </c>
      <c r="W3" s="323">
        <v>2011</v>
      </c>
    </row>
    <row r="4" spans="1:23" ht="3.75" customHeight="1" thickTop="1">
      <c r="A4" s="325"/>
      <c r="B4" s="169"/>
      <c r="C4" s="169"/>
      <c r="D4" s="175"/>
      <c r="E4" s="171"/>
      <c r="F4" s="169"/>
      <c r="G4" s="169"/>
      <c r="H4" s="326"/>
      <c r="I4" s="169"/>
      <c r="J4" s="327"/>
      <c r="K4" s="173"/>
      <c r="L4" s="169"/>
      <c r="M4" s="174"/>
      <c r="N4" s="169"/>
      <c r="O4" s="169"/>
      <c r="P4" s="169"/>
      <c r="Q4" s="326"/>
      <c r="R4" s="169"/>
      <c r="S4" s="175"/>
      <c r="T4" s="169"/>
      <c r="U4" s="175"/>
      <c r="V4" s="169"/>
      <c r="W4" s="328"/>
    </row>
    <row r="5" spans="1:23" ht="3.75" customHeight="1">
      <c r="A5" s="329"/>
      <c r="B5" s="180"/>
      <c r="C5" s="180"/>
      <c r="D5" s="176"/>
      <c r="E5" s="182"/>
      <c r="F5" s="180"/>
      <c r="G5" s="330"/>
      <c r="H5" s="331"/>
      <c r="I5" s="180"/>
      <c r="J5" s="172"/>
      <c r="K5" s="173"/>
      <c r="L5" s="180"/>
      <c r="M5" s="184"/>
      <c r="N5" s="180"/>
      <c r="O5" s="180"/>
      <c r="P5" s="180"/>
      <c r="Q5" s="331"/>
      <c r="R5" s="180"/>
      <c r="S5" s="176"/>
      <c r="T5" s="180"/>
      <c r="U5" s="176"/>
      <c r="V5" s="180"/>
      <c r="W5" s="332"/>
    </row>
    <row r="6" spans="1:23" s="336" customFormat="1" ht="15.75">
      <c r="A6" s="333" t="s">
        <v>16</v>
      </c>
      <c r="B6" s="187">
        <v>794640</v>
      </c>
      <c r="C6" s="187">
        <v>754454</v>
      </c>
      <c r="D6" s="193">
        <v>5.3265010192801679E-2</v>
      </c>
      <c r="E6" s="187">
        <v>589046</v>
      </c>
      <c r="F6" s="187">
        <v>564594</v>
      </c>
      <c r="G6" s="191">
        <v>4.3308997261749152E-2</v>
      </c>
      <c r="H6" s="334">
        <v>205594</v>
      </c>
      <c r="I6" s="187">
        <v>189860</v>
      </c>
      <c r="J6" s="189">
        <v>8.2871589592331193E-2</v>
      </c>
      <c r="K6" s="190">
        <v>0.71742206549594456</v>
      </c>
      <c r="L6" s="191">
        <v>0.71281522787941443</v>
      </c>
      <c r="M6" s="192">
        <v>0.5</v>
      </c>
      <c r="N6" s="187">
        <v>1153949</v>
      </c>
      <c r="O6" s="187">
        <v>1107372</v>
      </c>
      <c r="P6" s="191">
        <v>4.2060843149366249E-2</v>
      </c>
      <c r="Q6" s="334">
        <v>1608466</v>
      </c>
      <c r="R6" s="187">
        <v>1553519</v>
      </c>
      <c r="S6" s="193">
        <v>3.536937752290123E-2</v>
      </c>
      <c r="T6" s="187">
        <v>2109113</v>
      </c>
      <c r="U6" s="194">
        <v>1995663</v>
      </c>
      <c r="V6" s="195">
        <v>2.6541742172556124</v>
      </c>
      <c r="W6" s="335">
        <v>2.6451751862936641</v>
      </c>
    </row>
    <row r="7" spans="1:23" s="341" customFormat="1" ht="3" customHeight="1">
      <c r="A7" s="337"/>
      <c r="B7" s="203"/>
      <c r="C7" s="203"/>
      <c r="D7" s="209"/>
      <c r="E7" s="203"/>
      <c r="F7" s="203"/>
      <c r="G7" s="205"/>
      <c r="H7" s="338"/>
      <c r="I7" s="203"/>
      <c r="J7" s="206"/>
      <c r="K7" s="207"/>
      <c r="L7" s="205"/>
      <c r="M7" s="208"/>
      <c r="N7" s="205"/>
      <c r="O7" s="203"/>
      <c r="P7" s="205"/>
      <c r="Q7" s="339"/>
      <c r="R7" s="203"/>
      <c r="S7" s="209"/>
      <c r="T7" s="203"/>
      <c r="U7" s="210"/>
      <c r="V7" s="203"/>
      <c r="W7" s="340"/>
    </row>
    <row r="8" spans="1:23" s="336" customFormat="1" ht="15.75">
      <c r="A8" s="342" t="s">
        <v>30</v>
      </c>
      <c r="B8" s="187">
        <v>756254</v>
      </c>
      <c r="C8" s="187">
        <v>719859</v>
      </c>
      <c r="D8" s="193">
        <v>5.0558512153074421E-2</v>
      </c>
      <c r="E8" s="187">
        <v>579879</v>
      </c>
      <c r="F8" s="187">
        <v>555757</v>
      </c>
      <c r="G8" s="191">
        <v>4.3403861759725923E-2</v>
      </c>
      <c r="H8" s="334">
        <v>176375</v>
      </c>
      <c r="I8" s="187">
        <v>164102</v>
      </c>
      <c r="J8" s="189">
        <v>7.4788850836674747E-2</v>
      </c>
      <c r="K8" s="190">
        <v>0.73492218347085025</v>
      </c>
      <c r="L8" s="191">
        <v>0.73525838566186774</v>
      </c>
      <c r="M8" s="192">
        <v>0</v>
      </c>
      <c r="N8" s="187">
        <v>1116410</v>
      </c>
      <c r="O8" s="187">
        <v>1076058</v>
      </c>
      <c r="P8" s="191">
        <v>3.7499837369361133E-2</v>
      </c>
      <c r="Q8" s="334">
        <v>1519086</v>
      </c>
      <c r="R8" s="187">
        <v>1463510</v>
      </c>
      <c r="S8" s="193">
        <v>3.7974458664443697E-2</v>
      </c>
      <c r="T8" s="187">
        <v>2026476</v>
      </c>
      <c r="U8" s="194">
        <v>1923515</v>
      </c>
      <c r="V8" s="195">
        <v>2.6796235127351391</v>
      </c>
      <c r="W8" s="335">
        <v>2.6720718918565995</v>
      </c>
    </row>
    <row r="9" spans="1:23" s="341" customFormat="1" ht="3" customHeight="1">
      <c r="A9" s="343"/>
      <c r="B9" s="203"/>
      <c r="C9" s="203"/>
      <c r="D9" s="209"/>
      <c r="E9" s="203"/>
      <c r="F9" s="203"/>
      <c r="G9" s="205"/>
      <c r="H9" s="338"/>
      <c r="I9" s="203"/>
      <c r="J9" s="206"/>
      <c r="K9" s="207"/>
      <c r="L9" s="205"/>
      <c r="M9" s="208"/>
      <c r="N9" s="205"/>
      <c r="O9" s="203"/>
      <c r="P9" s="205"/>
      <c r="Q9" s="339"/>
      <c r="R9" s="203"/>
      <c r="S9" s="209"/>
      <c r="T9" s="203"/>
      <c r="U9" s="210"/>
      <c r="V9" s="203"/>
      <c r="W9" s="340"/>
    </row>
    <row r="10" spans="1:23" s="341" customFormat="1">
      <c r="A10" s="344" t="s">
        <v>31</v>
      </c>
      <c r="B10" s="214">
        <v>476588</v>
      </c>
      <c r="C10" s="214">
        <v>471981</v>
      </c>
      <c r="D10" s="220">
        <v>9.7609861413912851E-3</v>
      </c>
      <c r="E10" s="214">
        <v>413166</v>
      </c>
      <c r="F10" s="214">
        <v>410740</v>
      </c>
      <c r="G10" s="218">
        <v>5.9064128158932659E-3</v>
      </c>
      <c r="H10" s="345">
        <v>63422</v>
      </c>
      <c r="I10" s="214">
        <v>61241</v>
      </c>
      <c r="J10" s="216">
        <v>3.5613396254143469E-2</v>
      </c>
      <c r="K10" s="217">
        <v>0.80886378919294721</v>
      </c>
      <c r="L10" s="218">
        <v>0.82414484892614392</v>
      </c>
      <c r="M10" s="219">
        <v>-1.5</v>
      </c>
      <c r="N10" s="214">
        <v>709689</v>
      </c>
      <c r="O10" s="214">
        <v>702881</v>
      </c>
      <c r="P10" s="218">
        <v>9.6858500941126597E-3</v>
      </c>
      <c r="Q10" s="345">
        <v>877390</v>
      </c>
      <c r="R10" s="214">
        <v>852861</v>
      </c>
      <c r="S10" s="220">
        <v>2.8760841450130796E-2</v>
      </c>
      <c r="T10" s="214">
        <v>1196989</v>
      </c>
      <c r="U10" s="221">
        <v>1170920</v>
      </c>
      <c r="V10" s="222">
        <v>2.5115802328216406</v>
      </c>
      <c r="W10" s="346">
        <v>2.4808625770952646</v>
      </c>
    </row>
    <row r="11" spans="1:23" s="341" customFormat="1" ht="3" customHeight="1">
      <c r="A11" s="347"/>
      <c r="B11" s="214"/>
      <c r="C11" s="214"/>
      <c r="D11" s="220"/>
      <c r="E11" s="214"/>
      <c r="F11" s="214"/>
      <c r="G11" s="218"/>
      <c r="H11" s="345"/>
      <c r="I11" s="214"/>
      <c r="J11" s="216"/>
      <c r="K11" s="217"/>
      <c r="L11" s="218"/>
      <c r="M11" s="219"/>
      <c r="N11" s="214"/>
      <c r="O11" s="214"/>
      <c r="P11" s="218"/>
      <c r="Q11" s="345"/>
      <c r="R11" s="214"/>
      <c r="S11" s="220"/>
      <c r="T11" s="214"/>
      <c r="U11" s="221"/>
      <c r="V11" s="214"/>
      <c r="W11" s="348"/>
    </row>
    <row r="12" spans="1:23" s="341" customFormat="1">
      <c r="A12" s="344" t="s">
        <v>32</v>
      </c>
      <c r="B12" s="214">
        <v>279666</v>
      </c>
      <c r="C12" s="214">
        <v>247878</v>
      </c>
      <c r="D12" s="220">
        <v>0.12824050540991941</v>
      </c>
      <c r="E12" s="214">
        <v>166713</v>
      </c>
      <c r="F12" s="214">
        <v>145017</v>
      </c>
      <c r="G12" s="218">
        <v>0.14961004571877781</v>
      </c>
      <c r="H12" s="345">
        <v>112953</v>
      </c>
      <c r="I12" s="214">
        <v>102861</v>
      </c>
      <c r="J12" s="216">
        <v>9.811298742963806E-2</v>
      </c>
      <c r="K12" s="217">
        <v>0.65554778408659764</v>
      </c>
      <c r="L12" s="218">
        <v>0.67416566739777561</v>
      </c>
      <c r="M12" s="219">
        <v>-1.9</v>
      </c>
      <c r="N12" s="214">
        <v>406721</v>
      </c>
      <c r="O12" s="214">
        <v>373177</v>
      </c>
      <c r="P12" s="218">
        <v>8.98876404494382E-2</v>
      </c>
      <c r="Q12" s="345">
        <v>641696</v>
      </c>
      <c r="R12" s="214">
        <v>610649</v>
      </c>
      <c r="S12" s="220">
        <v>5.0842628089131398E-2</v>
      </c>
      <c r="T12" s="214">
        <v>829487</v>
      </c>
      <c r="U12" s="221">
        <v>752595</v>
      </c>
      <c r="V12" s="222">
        <v>2.965991575665258</v>
      </c>
      <c r="W12" s="346">
        <v>3.0361508484012298</v>
      </c>
    </row>
    <row r="13" spans="1:23" s="341" customFormat="1" ht="3" customHeight="1">
      <c r="A13" s="349"/>
      <c r="B13" s="203"/>
      <c r="C13" s="203"/>
      <c r="D13" s="209"/>
      <c r="E13" s="203"/>
      <c r="F13" s="203"/>
      <c r="G13" s="205"/>
      <c r="H13" s="339"/>
      <c r="I13" s="203"/>
      <c r="J13" s="206"/>
      <c r="K13" s="207"/>
      <c r="L13" s="205"/>
      <c r="M13" s="208"/>
      <c r="N13" s="203"/>
      <c r="O13" s="203"/>
      <c r="P13" s="205"/>
      <c r="Q13" s="339"/>
      <c r="R13" s="203"/>
      <c r="S13" s="209"/>
      <c r="T13" s="203"/>
      <c r="U13" s="210"/>
      <c r="V13" s="203"/>
      <c r="W13" s="340"/>
    </row>
    <row r="14" spans="1:23" s="336" customFormat="1" ht="15.75">
      <c r="A14" s="342" t="s">
        <v>33</v>
      </c>
      <c r="B14" s="187">
        <v>38386</v>
      </c>
      <c r="C14" s="187">
        <v>34595</v>
      </c>
      <c r="D14" s="193">
        <v>0.10958230958230958</v>
      </c>
      <c r="E14" s="187">
        <v>9167</v>
      </c>
      <c r="F14" s="187">
        <v>8837</v>
      </c>
      <c r="G14" s="191">
        <v>3.734298970238769E-2</v>
      </c>
      <c r="H14" s="334">
        <v>29219</v>
      </c>
      <c r="I14" s="187">
        <v>25758</v>
      </c>
      <c r="J14" s="189">
        <v>0.13436602220669305</v>
      </c>
      <c r="K14" s="190">
        <v>0.41999328708883421</v>
      </c>
      <c r="L14" s="191">
        <v>0.34789854347898541</v>
      </c>
      <c r="M14" s="192">
        <v>7.1999999999999993</v>
      </c>
      <c r="N14" s="187">
        <v>37539</v>
      </c>
      <c r="O14" s="187">
        <v>31314</v>
      </c>
      <c r="P14" s="191">
        <v>0.19879287219773903</v>
      </c>
      <c r="Q14" s="334">
        <v>89380</v>
      </c>
      <c r="R14" s="187">
        <v>90009</v>
      </c>
      <c r="S14" s="193">
        <v>-6.9881900698819006E-3</v>
      </c>
      <c r="T14" s="187">
        <v>82637</v>
      </c>
      <c r="U14" s="194">
        <v>72148</v>
      </c>
      <c r="V14" s="195">
        <v>2.1527900797165631</v>
      </c>
      <c r="W14" s="335">
        <v>2.0855036855036855</v>
      </c>
    </row>
    <row r="15" spans="1:23" ht="3" customHeight="1">
      <c r="A15" s="350"/>
      <c r="B15" s="228"/>
      <c r="C15" s="228"/>
      <c r="D15" s="235"/>
      <c r="E15" s="228"/>
      <c r="F15" s="228"/>
      <c r="G15" s="233"/>
      <c r="H15" s="351"/>
      <c r="I15" s="228"/>
      <c r="J15" s="231"/>
      <c r="K15" s="232"/>
      <c r="L15" s="233"/>
      <c r="M15" s="234"/>
      <c r="N15" s="228"/>
      <c r="O15" s="228"/>
      <c r="P15" s="233"/>
      <c r="Q15" s="351"/>
      <c r="R15" s="228"/>
      <c r="S15" s="235"/>
      <c r="T15" s="228"/>
      <c r="U15" s="236"/>
      <c r="V15" s="237"/>
      <c r="W15" s="352"/>
    </row>
    <row r="16" spans="1:23">
      <c r="A16" s="353"/>
      <c r="B16" s="354"/>
      <c r="C16" s="354"/>
      <c r="D16" s="355"/>
      <c r="E16" s="356"/>
      <c r="F16" s="354"/>
      <c r="G16" s="354"/>
      <c r="H16" s="357"/>
      <c r="I16" s="354"/>
      <c r="J16" s="358"/>
      <c r="K16" s="359"/>
      <c r="L16" s="354"/>
      <c r="M16" s="360"/>
      <c r="N16" s="356"/>
      <c r="O16" s="354"/>
      <c r="P16" s="354"/>
      <c r="Q16" s="357"/>
      <c r="R16" s="354"/>
      <c r="S16" s="355"/>
      <c r="T16" s="356"/>
      <c r="U16" s="355"/>
      <c r="V16" s="354"/>
      <c r="W16" s="361"/>
    </row>
    <row r="17" spans="1:23" ht="3" customHeight="1">
      <c r="A17" s="362"/>
      <c r="B17" s="249"/>
      <c r="C17" s="249"/>
      <c r="D17" s="255"/>
      <c r="E17" s="249"/>
      <c r="F17" s="249"/>
      <c r="G17" s="253"/>
      <c r="H17" s="363"/>
      <c r="I17" s="249"/>
      <c r="J17" s="251"/>
      <c r="K17" s="252"/>
      <c r="L17" s="253"/>
      <c r="M17" s="254"/>
      <c r="N17" s="249"/>
      <c r="O17" s="249"/>
      <c r="P17" s="253"/>
      <c r="Q17" s="363"/>
      <c r="R17" s="249"/>
      <c r="S17" s="255"/>
      <c r="T17" s="249"/>
      <c r="U17" s="256"/>
      <c r="V17" s="257"/>
      <c r="W17" s="364"/>
    </row>
    <row r="18" spans="1:23" s="296" customFormat="1" ht="15.75">
      <c r="A18" s="365" t="s">
        <v>34</v>
      </c>
      <c r="B18" s="249">
        <v>716111</v>
      </c>
      <c r="C18" s="249">
        <v>679096</v>
      </c>
      <c r="D18" s="255">
        <v>5.4506284825709475E-2</v>
      </c>
      <c r="E18" s="249">
        <v>547536</v>
      </c>
      <c r="F18" s="249">
        <v>523471</v>
      </c>
      <c r="G18" s="253">
        <v>4.5971983166211691E-2</v>
      </c>
      <c r="H18" s="363">
        <v>168575</v>
      </c>
      <c r="I18" s="249">
        <v>155625</v>
      </c>
      <c r="J18" s="251">
        <v>8.3212851405622484E-2</v>
      </c>
      <c r="K18" s="252">
        <v>0.7431155984264225</v>
      </c>
      <c r="L18" s="253">
        <v>0.74193348640504031</v>
      </c>
      <c r="M18" s="254">
        <v>0.1</v>
      </c>
      <c r="N18" s="249">
        <v>1083710</v>
      </c>
      <c r="O18" s="249">
        <v>1042421</v>
      </c>
      <c r="P18" s="253">
        <v>3.9608756922586939E-2</v>
      </c>
      <c r="Q18" s="363">
        <v>1458333</v>
      </c>
      <c r="R18" s="249">
        <v>1405006</v>
      </c>
      <c r="S18" s="255">
        <v>3.7954998056947797E-2</v>
      </c>
      <c r="T18" s="249">
        <v>1965525</v>
      </c>
      <c r="U18" s="256">
        <v>1862750</v>
      </c>
      <c r="V18" s="257">
        <v>2.7447211395998665</v>
      </c>
      <c r="W18" s="364">
        <v>2.7429847915464087</v>
      </c>
    </row>
    <row r="19" spans="1:23" ht="3" customHeight="1">
      <c r="A19" s="329"/>
      <c r="B19" s="228"/>
      <c r="C19" s="228"/>
      <c r="D19" s="235"/>
      <c r="E19" s="228"/>
      <c r="F19" s="228"/>
      <c r="G19" s="233"/>
      <c r="H19" s="351"/>
      <c r="I19" s="260"/>
      <c r="J19" s="231"/>
      <c r="K19" s="232"/>
      <c r="L19" s="233"/>
      <c r="M19" s="234"/>
      <c r="N19" s="228"/>
      <c r="O19" s="228"/>
      <c r="P19" s="233"/>
      <c r="Q19" s="351"/>
      <c r="R19" s="228"/>
      <c r="S19" s="235"/>
      <c r="T19" s="228"/>
      <c r="U19" s="236"/>
      <c r="V19" s="228"/>
      <c r="W19" s="352"/>
    </row>
    <row r="20" spans="1:23">
      <c r="A20" s="366" t="s">
        <v>22</v>
      </c>
      <c r="B20" s="262">
        <v>443719</v>
      </c>
      <c r="C20" s="262">
        <v>438691</v>
      </c>
      <c r="D20" s="268">
        <v>1.146137030392691E-2</v>
      </c>
      <c r="E20" s="214">
        <v>383340</v>
      </c>
      <c r="F20" s="214">
        <v>380453</v>
      </c>
      <c r="G20" s="266">
        <v>7.5883223420501354E-3</v>
      </c>
      <c r="H20" s="345">
        <v>60379</v>
      </c>
      <c r="I20" s="214">
        <v>58238</v>
      </c>
      <c r="J20" s="264">
        <v>3.6762938287715922E-2</v>
      </c>
      <c r="K20" s="265">
        <v>0.82332378934486161</v>
      </c>
      <c r="L20" s="266">
        <v>0.83617514798755477</v>
      </c>
      <c r="M20" s="267">
        <v>-1.3</v>
      </c>
      <c r="N20" s="214">
        <v>683516</v>
      </c>
      <c r="O20" s="214">
        <v>675918</v>
      </c>
      <c r="P20" s="266">
        <v>1.12410085247027E-2</v>
      </c>
      <c r="Q20" s="345">
        <v>830191</v>
      </c>
      <c r="R20" s="214">
        <v>808345</v>
      </c>
      <c r="S20" s="268">
        <v>2.7025589321391239E-2</v>
      </c>
      <c r="T20" s="214">
        <v>1148309</v>
      </c>
      <c r="U20" s="221">
        <v>1122310</v>
      </c>
      <c r="V20" s="269">
        <v>2.5879193814103068</v>
      </c>
      <c r="W20" s="367">
        <v>2.5583155341686972</v>
      </c>
    </row>
    <row r="21" spans="1:23">
      <c r="A21" s="366" t="s">
        <v>23</v>
      </c>
      <c r="B21" s="262">
        <v>272392</v>
      </c>
      <c r="C21" s="214">
        <v>240405</v>
      </c>
      <c r="D21" s="268">
        <v>0.13305463696678521</v>
      </c>
      <c r="E21" s="214">
        <v>164196</v>
      </c>
      <c r="F21" s="214">
        <v>143018</v>
      </c>
      <c r="G21" s="266">
        <v>0.14807926275014333</v>
      </c>
      <c r="H21" s="345">
        <v>108196</v>
      </c>
      <c r="I21" s="214">
        <v>97387</v>
      </c>
      <c r="J21" s="264">
        <v>0.11099017322640599</v>
      </c>
      <c r="K21" s="265">
        <v>0.63710753301005185</v>
      </c>
      <c r="L21" s="266">
        <v>0.6142566717114073</v>
      </c>
      <c r="M21" s="267">
        <v>2.2999999999999998</v>
      </c>
      <c r="N21" s="214">
        <v>400194</v>
      </c>
      <c r="O21" s="214">
        <v>366503</v>
      </c>
      <c r="P21" s="266">
        <v>9.1925577689677851E-2</v>
      </c>
      <c r="Q21" s="345">
        <v>628142</v>
      </c>
      <c r="R21" s="214">
        <v>596661</v>
      </c>
      <c r="S21" s="268">
        <v>5.2761953605145968E-2</v>
      </c>
      <c r="T21" s="214">
        <v>817216</v>
      </c>
      <c r="U21" s="221">
        <v>740440</v>
      </c>
      <c r="V21" s="269">
        <v>3.000146847190813</v>
      </c>
      <c r="W21" s="367">
        <v>3.0799692186102621</v>
      </c>
    </row>
    <row r="22" spans="1:23" ht="3" customHeight="1">
      <c r="A22" s="329"/>
      <c r="B22" s="228"/>
      <c r="C22" s="228"/>
      <c r="D22" s="235"/>
      <c r="E22" s="228"/>
      <c r="F22" s="228"/>
      <c r="G22" s="233"/>
      <c r="H22" s="351"/>
      <c r="I22" s="260"/>
      <c r="J22" s="231"/>
      <c r="K22" s="232"/>
      <c r="L22" s="233"/>
      <c r="M22" s="234"/>
      <c r="N22" s="228"/>
      <c r="O22" s="228"/>
      <c r="P22" s="233"/>
      <c r="Q22" s="351"/>
      <c r="R22" s="228"/>
      <c r="S22" s="235"/>
      <c r="T22" s="228"/>
      <c r="U22" s="236"/>
      <c r="V22" s="228"/>
      <c r="W22" s="352"/>
    </row>
    <row r="23" spans="1:23" ht="3" customHeight="1">
      <c r="A23" s="329"/>
      <c r="B23" s="228"/>
      <c r="C23" s="228"/>
      <c r="D23" s="235"/>
      <c r="E23" s="228"/>
      <c r="F23" s="228"/>
      <c r="G23" s="233"/>
      <c r="H23" s="351"/>
      <c r="I23" s="260"/>
      <c r="J23" s="231"/>
      <c r="K23" s="232"/>
      <c r="L23" s="233"/>
      <c r="M23" s="234"/>
      <c r="N23" s="228"/>
      <c r="O23" s="228"/>
      <c r="P23" s="233"/>
      <c r="Q23" s="351"/>
      <c r="R23" s="228"/>
      <c r="S23" s="235"/>
      <c r="T23" s="228"/>
      <c r="U23" s="236"/>
      <c r="V23" s="228"/>
      <c r="W23" s="352"/>
    </row>
    <row r="24" spans="1:23" s="296" customFormat="1" ht="15.75">
      <c r="A24" s="365" t="s">
        <v>35</v>
      </c>
      <c r="B24" s="249">
        <v>40143</v>
      </c>
      <c r="C24" s="249">
        <v>40763</v>
      </c>
      <c r="D24" s="255">
        <v>-1.5209871697372618E-2</v>
      </c>
      <c r="E24" s="249">
        <v>32343</v>
      </c>
      <c r="F24" s="249">
        <v>32286</v>
      </c>
      <c r="G24" s="253">
        <v>1.7654711020256458E-3</v>
      </c>
      <c r="H24" s="363">
        <v>7800</v>
      </c>
      <c r="I24" s="249">
        <v>8477</v>
      </c>
      <c r="J24" s="251">
        <v>-7.9863159136486964E-2</v>
      </c>
      <c r="K24" s="252">
        <v>0.53824502493704018</v>
      </c>
      <c r="L24" s="253">
        <v>0.5749521400246137</v>
      </c>
      <c r="M24" s="254">
        <v>-3.6999999999999997</v>
      </c>
      <c r="N24" s="249">
        <v>32700</v>
      </c>
      <c r="O24" s="249">
        <v>33637</v>
      </c>
      <c r="P24" s="253">
        <v>-2.7856229747004788E-2</v>
      </c>
      <c r="Q24" s="363">
        <v>60753</v>
      </c>
      <c r="R24" s="249">
        <v>58504</v>
      </c>
      <c r="S24" s="255">
        <v>3.8441815944208944E-2</v>
      </c>
      <c r="T24" s="249">
        <v>60951</v>
      </c>
      <c r="U24" s="256">
        <v>60765</v>
      </c>
      <c r="V24" s="257">
        <v>1.518346909797474</v>
      </c>
      <c r="W24" s="364">
        <v>1.4906900865981405</v>
      </c>
    </row>
    <row r="25" spans="1:23" ht="3" customHeight="1">
      <c r="A25" s="329"/>
      <c r="B25" s="228"/>
      <c r="C25" s="228"/>
      <c r="D25" s="235"/>
      <c r="E25" s="228"/>
      <c r="F25" s="228"/>
      <c r="G25" s="233"/>
      <c r="H25" s="351"/>
      <c r="I25" s="260"/>
      <c r="J25" s="231"/>
      <c r="K25" s="232"/>
      <c r="L25" s="233"/>
      <c r="M25" s="234"/>
      <c r="N25" s="228"/>
      <c r="O25" s="228"/>
      <c r="P25" s="233"/>
      <c r="Q25" s="351"/>
      <c r="R25" s="228"/>
      <c r="S25" s="235"/>
      <c r="T25" s="228"/>
      <c r="U25" s="236"/>
      <c r="V25" s="228"/>
      <c r="W25" s="352"/>
    </row>
    <row r="26" spans="1:23">
      <c r="A26" s="366" t="s">
        <v>22</v>
      </c>
      <c r="B26" s="262">
        <v>32869</v>
      </c>
      <c r="C26" s="262">
        <v>33290</v>
      </c>
      <c r="D26" s="268">
        <v>-1.2646440372484229E-2</v>
      </c>
      <c r="E26" s="214">
        <v>29826</v>
      </c>
      <c r="F26" s="214">
        <v>30287</v>
      </c>
      <c r="G26" s="266">
        <v>-1.5221051936474396E-2</v>
      </c>
      <c r="H26" s="345">
        <v>3043</v>
      </c>
      <c r="I26" s="214">
        <v>3003</v>
      </c>
      <c r="J26" s="264">
        <v>1.332001332001332E-2</v>
      </c>
      <c r="K26" s="265">
        <v>0.55452446026398861</v>
      </c>
      <c r="L26" s="266">
        <v>0.60569233534010247</v>
      </c>
      <c r="M26" s="267">
        <v>-5.0999999999999996</v>
      </c>
      <c r="N26" s="214">
        <v>26173</v>
      </c>
      <c r="O26" s="214">
        <v>26963</v>
      </c>
      <c r="P26" s="266">
        <v>-2.9299410303007825E-2</v>
      </c>
      <c r="Q26" s="345">
        <v>47199</v>
      </c>
      <c r="R26" s="214">
        <v>44516</v>
      </c>
      <c r="S26" s="268">
        <v>6.0270464552071162E-2</v>
      </c>
      <c r="T26" s="214">
        <v>48680</v>
      </c>
      <c r="U26" s="221">
        <v>48610</v>
      </c>
      <c r="V26" s="269">
        <v>1.4810307584654234</v>
      </c>
      <c r="W26" s="367">
        <v>1.4601982577350556</v>
      </c>
    </row>
    <row r="27" spans="1:23">
      <c r="A27" s="366" t="s">
        <v>23</v>
      </c>
      <c r="B27" s="262">
        <v>7274</v>
      </c>
      <c r="C27" s="262">
        <v>7473</v>
      </c>
      <c r="D27" s="268">
        <v>-2.6629198447745216E-2</v>
      </c>
      <c r="E27" s="214">
        <v>2517</v>
      </c>
      <c r="F27" s="214">
        <v>1999</v>
      </c>
      <c r="G27" s="266">
        <v>0.25912956478239119</v>
      </c>
      <c r="H27" s="345">
        <v>4757</v>
      </c>
      <c r="I27" s="214">
        <v>5474</v>
      </c>
      <c r="J27" s="264">
        <v>-0.13098282791377422</v>
      </c>
      <c r="K27" s="265">
        <v>0.48155526043972258</v>
      </c>
      <c r="L27" s="266">
        <v>0.47712324849871318</v>
      </c>
      <c r="M27" s="267">
        <v>0.4</v>
      </c>
      <c r="N27" s="214">
        <v>6527</v>
      </c>
      <c r="O27" s="214">
        <v>6674</v>
      </c>
      <c r="P27" s="266">
        <v>-2.2025771651183697E-2</v>
      </c>
      <c r="Q27" s="345">
        <v>13554</v>
      </c>
      <c r="R27" s="214">
        <v>13988</v>
      </c>
      <c r="S27" s="268">
        <v>-3.1026594223620245E-2</v>
      </c>
      <c r="T27" s="214">
        <v>12271</v>
      </c>
      <c r="U27" s="221">
        <v>12155</v>
      </c>
      <c r="V27" s="269">
        <v>1.6869672807258729</v>
      </c>
      <c r="W27" s="367">
        <v>1.6265221463936839</v>
      </c>
    </row>
    <row r="28" spans="1:23" ht="3" customHeight="1">
      <c r="A28" s="329"/>
      <c r="B28" s="182"/>
      <c r="C28" s="182"/>
      <c r="D28" s="235"/>
      <c r="E28" s="182">
        <f>'[1]TABLA-JAN-06'!E28</f>
        <v>0</v>
      </c>
      <c r="F28" s="182">
        <f>'[1]TABLA-JAN-06'!F28</f>
        <v>0</v>
      </c>
      <c r="G28" s="368"/>
      <c r="H28" s="369"/>
      <c r="I28" s="182"/>
      <c r="J28" s="370"/>
      <c r="K28" s="371"/>
      <c r="L28" s="372"/>
      <c r="M28" s="234"/>
      <c r="N28" s="182"/>
      <c r="O28" s="182"/>
      <c r="P28" s="368"/>
      <c r="Q28" s="369"/>
      <c r="R28" s="182"/>
      <c r="S28" s="373"/>
      <c r="T28" s="182"/>
      <c r="U28" s="374"/>
      <c r="V28" s="237"/>
      <c r="W28" s="352"/>
    </row>
    <row r="29" spans="1:23" ht="3" customHeight="1" thickBot="1">
      <c r="A29" s="375"/>
      <c r="B29" s="376"/>
      <c r="C29" s="377"/>
      <c r="D29" s="378"/>
      <c r="E29" s="377"/>
      <c r="F29" s="377"/>
      <c r="G29" s="379"/>
      <c r="H29" s="380"/>
      <c r="I29" s="376"/>
      <c r="J29" s="381"/>
      <c r="K29" s="382"/>
      <c r="L29" s="383"/>
      <c r="M29" s="384"/>
      <c r="N29" s="383"/>
      <c r="O29" s="377"/>
      <c r="P29" s="379"/>
      <c r="Q29" s="385"/>
      <c r="R29" s="377"/>
      <c r="S29" s="386"/>
      <c r="T29" s="377"/>
      <c r="U29" s="387"/>
      <c r="V29" s="388"/>
      <c r="W29" s="389"/>
    </row>
    <row r="30" spans="1:23" ht="16.5" thickTop="1">
      <c r="A30" s="296"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2012
AS OF APRIL</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C7" sqref="C7"/>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969" t="s">
        <v>38</v>
      </c>
      <c r="B1" s="969"/>
      <c r="C1" s="969"/>
      <c r="D1" s="969"/>
      <c r="E1" s="969"/>
      <c r="F1" s="969"/>
      <c r="G1" s="969"/>
      <c r="H1" s="969"/>
      <c r="I1" s="969"/>
      <c r="J1" s="969"/>
      <c r="K1" s="969"/>
      <c r="L1" s="969"/>
      <c r="M1" s="969"/>
      <c r="N1" s="969"/>
      <c r="O1" s="969"/>
      <c r="P1" s="969"/>
      <c r="Q1" s="969"/>
      <c r="R1" s="969"/>
      <c r="S1" s="969"/>
      <c r="T1" s="969"/>
      <c r="U1" s="969"/>
      <c r="V1" s="969"/>
      <c r="W1" s="969"/>
      <c r="X1" s="969"/>
      <c r="Y1" s="969"/>
      <c r="Z1" s="969"/>
    </row>
    <row r="2" spans="1:26" s="391" customFormat="1" ht="15" customHeight="1">
      <c r="A2" s="970"/>
      <c r="B2" s="970"/>
      <c r="C2" s="970"/>
      <c r="D2" s="970"/>
      <c r="E2" s="970"/>
      <c r="F2" s="970"/>
      <c r="G2" s="970"/>
      <c r="H2" s="970"/>
      <c r="I2" s="970"/>
      <c r="J2" s="970"/>
      <c r="K2" s="970"/>
      <c r="L2" s="970"/>
      <c r="M2" s="970"/>
      <c r="N2" s="970"/>
      <c r="O2" s="970"/>
      <c r="P2" s="970"/>
      <c r="Q2" s="970"/>
      <c r="R2" s="970"/>
      <c r="S2" s="970"/>
      <c r="T2" s="970"/>
      <c r="U2" s="970"/>
      <c r="V2" s="970"/>
      <c r="W2" s="970"/>
      <c r="X2" s="970"/>
      <c r="Y2" s="970"/>
      <c r="Z2" s="970"/>
    </row>
    <row r="3" spans="1:26" s="391" customFormat="1" ht="15" customHeight="1">
      <c r="A3" s="392"/>
      <c r="B3" s="392"/>
      <c r="C3" s="392"/>
      <c r="D3" s="392"/>
      <c r="E3" s="392"/>
      <c r="F3" s="392"/>
      <c r="G3" s="392"/>
      <c r="H3" s="392"/>
      <c r="I3" s="392"/>
      <c r="J3" s="392"/>
      <c r="K3" s="392"/>
      <c r="L3" s="392"/>
      <c r="M3" s="392"/>
      <c r="N3" s="392"/>
      <c r="O3" s="392"/>
      <c r="P3" s="392"/>
      <c r="Q3" s="392"/>
      <c r="R3" s="392"/>
      <c r="S3" s="392"/>
      <c r="T3" s="392"/>
      <c r="U3" s="392"/>
      <c r="V3" s="392"/>
      <c r="W3" s="392"/>
      <c r="X3" s="392"/>
      <c r="Y3" s="392"/>
      <c r="Z3" s="392"/>
    </row>
    <row r="4" spans="1:26" ht="24" thickBot="1">
      <c r="A4" s="971" t="s">
        <v>39</v>
      </c>
      <c r="B4" s="971"/>
      <c r="C4" s="971"/>
      <c r="D4" s="971"/>
      <c r="E4" s="971"/>
      <c r="F4" s="971"/>
      <c r="G4" s="971"/>
      <c r="H4" s="971"/>
      <c r="I4" s="971"/>
      <c r="J4" s="971"/>
      <c r="K4" s="971"/>
      <c r="L4" s="971"/>
      <c r="M4" s="971"/>
      <c r="N4" s="971"/>
      <c r="O4" s="971"/>
      <c r="P4" s="971"/>
      <c r="Q4" s="971"/>
      <c r="R4" s="971"/>
      <c r="S4" s="971"/>
      <c r="T4" s="971"/>
      <c r="U4" s="971"/>
      <c r="V4" s="971"/>
      <c r="W4" s="971"/>
      <c r="X4" s="971"/>
      <c r="Y4" s="971"/>
      <c r="Z4" s="971"/>
    </row>
    <row r="5" spans="1:26" ht="15">
      <c r="A5" s="393"/>
      <c r="B5" s="394"/>
      <c r="C5" s="953" t="s">
        <v>40</v>
      </c>
      <c r="D5" s="953"/>
      <c r="E5" s="395" t="s">
        <v>41</v>
      </c>
      <c r="F5" s="953" t="s">
        <v>42</v>
      </c>
      <c r="G5" s="953"/>
      <c r="H5" s="395" t="s">
        <v>41</v>
      </c>
      <c r="I5" s="953" t="s">
        <v>43</v>
      </c>
      <c r="J5" s="953"/>
      <c r="K5" s="396" t="s">
        <v>41</v>
      </c>
      <c r="L5" s="397"/>
      <c r="M5" s="954" t="s">
        <v>44</v>
      </c>
      <c r="N5" s="954"/>
      <c r="O5" s="395" t="s">
        <v>45</v>
      </c>
      <c r="P5" s="953" t="s">
        <v>46</v>
      </c>
      <c r="Q5" s="953"/>
      <c r="R5" s="395" t="s">
        <v>41</v>
      </c>
      <c r="S5" s="953" t="s">
        <v>47</v>
      </c>
      <c r="T5" s="953"/>
      <c r="U5" s="395" t="s">
        <v>41</v>
      </c>
      <c r="V5" s="953" t="s">
        <v>48</v>
      </c>
      <c r="W5" s="953"/>
      <c r="X5" s="395" t="s">
        <v>41</v>
      </c>
      <c r="Y5" s="955" t="s">
        <v>49</v>
      </c>
      <c r="Z5" s="956"/>
    </row>
    <row r="6" spans="1:26" ht="30.75" thickBot="1">
      <c r="A6" s="398" t="s">
        <v>50</v>
      </c>
      <c r="B6" s="399" t="s">
        <v>51</v>
      </c>
      <c r="C6" s="400">
        <v>2012</v>
      </c>
      <c r="D6" s="400">
        <v>2011</v>
      </c>
      <c r="E6" s="401" t="s">
        <v>52</v>
      </c>
      <c r="F6" s="400">
        <v>2012</v>
      </c>
      <c r="G6" s="400">
        <v>2011</v>
      </c>
      <c r="H6" s="401" t="s">
        <v>52</v>
      </c>
      <c r="I6" s="400">
        <v>2012</v>
      </c>
      <c r="J6" s="400">
        <v>2011</v>
      </c>
      <c r="K6" s="401" t="s">
        <v>52</v>
      </c>
      <c r="L6" s="402"/>
      <c r="M6" s="403">
        <v>2012</v>
      </c>
      <c r="N6" s="400">
        <v>2011</v>
      </c>
      <c r="O6" s="401" t="s">
        <v>52</v>
      </c>
      <c r="P6" s="400">
        <v>2012</v>
      </c>
      <c r="Q6" s="400">
        <v>2011</v>
      </c>
      <c r="R6" s="401" t="s">
        <v>52</v>
      </c>
      <c r="S6" s="400">
        <v>2012</v>
      </c>
      <c r="T6" s="400">
        <v>2011</v>
      </c>
      <c r="U6" s="401" t="s">
        <v>52</v>
      </c>
      <c r="V6" s="400">
        <v>2012</v>
      </c>
      <c r="W6" s="400">
        <v>2011</v>
      </c>
      <c r="X6" s="401" t="s">
        <v>52</v>
      </c>
      <c r="Y6" s="404">
        <v>2012</v>
      </c>
      <c r="Z6" s="405">
        <v>2011</v>
      </c>
    </row>
    <row r="7" spans="1:26" ht="15">
      <c r="A7" s="967" t="s">
        <v>53</v>
      </c>
      <c r="B7" s="406" t="s">
        <v>54</v>
      </c>
      <c r="C7" s="407">
        <v>11099</v>
      </c>
      <c r="D7" s="407">
        <v>9226</v>
      </c>
      <c r="E7" s="408">
        <v>0.20301322349880771</v>
      </c>
      <c r="F7" s="407">
        <v>9001</v>
      </c>
      <c r="G7" s="407">
        <v>7443</v>
      </c>
      <c r="H7" s="408">
        <v>0.20932419723229881</v>
      </c>
      <c r="I7" s="407">
        <v>2098</v>
      </c>
      <c r="J7" s="407">
        <v>1783</v>
      </c>
      <c r="K7" s="408">
        <v>0.17666853617498599</v>
      </c>
      <c r="L7" s="409"/>
      <c r="M7" s="410">
        <v>0.63007183552142676</v>
      </c>
      <c r="N7" s="410">
        <v>0.58936277531805192</v>
      </c>
      <c r="O7" s="408">
        <v>6.9073008863523855E-2</v>
      </c>
      <c r="P7" s="407">
        <v>12718</v>
      </c>
      <c r="Q7" s="407">
        <v>10516</v>
      </c>
      <c r="R7" s="408">
        <v>0.20939520730315708</v>
      </c>
      <c r="S7" s="407">
        <v>20185</v>
      </c>
      <c r="T7" s="407">
        <v>17843</v>
      </c>
      <c r="U7" s="408">
        <v>0.13125595471613519</v>
      </c>
      <c r="V7" s="407">
        <v>24359</v>
      </c>
      <c r="W7" s="407">
        <v>19598</v>
      </c>
      <c r="X7" s="408">
        <v>0.24293295234207571</v>
      </c>
      <c r="Y7" s="411">
        <v>2.194702225425714</v>
      </c>
      <c r="Z7" s="412">
        <v>2.1242141773249514</v>
      </c>
    </row>
    <row r="8" spans="1:26" ht="15">
      <c r="A8" s="972"/>
      <c r="B8" s="406" t="s">
        <v>55</v>
      </c>
      <c r="C8" s="407">
        <v>14670</v>
      </c>
      <c r="D8" s="407">
        <v>15702</v>
      </c>
      <c r="E8" s="408">
        <v>-6.572411157814291E-2</v>
      </c>
      <c r="F8" s="407">
        <v>12558</v>
      </c>
      <c r="G8" s="407">
        <v>13297</v>
      </c>
      <c r="H8" s="408">
        <v>-5.5576445814845457E-2</v>
      </c>
      <c r="I8" s="407">
        <v>2112</v>
      </c>
      <c r="J8" s="407">
        <v>2405</v>
      </c>
      <c r="K8" s="408">
        <v>-0.12182952182952184</v>
      </c>
      <c r="L8" s="409"/>
      <c r="M8" s="410">
        <v>0.79728443308783004</v>
      </c>
      <c r="N8" s="410">
        <v>0.74926076279256248</v>
      </c>
      <c r="O8" s="408">
        <v>6.4094735344580211E-2</v>
      </c>
      <c r="P8" s="407">
        <v>15913</v>
      </c>
      <c r="Q8" s="407">
        <v>14950</v>
      </c>
      <c r="R8" s="408">
        <v>6.4414715719063542E-2</v>
      </c>
      <c r="S8" s="407">
        <v>19959</v>
      </c>
      <c r="T8" s="407">
        <v>19953</v>
      </c>
      <c r="U8" s="408">
        <v>3.0070666065253347E-4</v>
      </c>
      <c r="V8" s="407">
        <v>26640</v>
      </c>
      <c r="W8" s="407">
        <v>25414</v>
      </c>
      <c r="X8" s="408">
        <v>4.8241126937908239E-2</v>
      </c>
      <c r="Y8" s="411">
        <v>1.8159509202453987</v>
      </c>
      <c r="Z8" s="412">
        <v>1.6185199337663991</v>
      </c>
    </row>
    <row r="9" spans="1:26" ht="15.75" thickBot="1">
      <c r="A9" s="968"/>
      <c r="B9" s="406" t="s">
        <v>56</v>
      </c>
      <c r="C9" s="407">
        <v>95391</v>
      </c>
      <c r="D9" s="407">
        <v>95620</v>
      </c>
      <c r="E9" s="408">
        <v>-2.3948964651746498E-3</v>
      </c>
      <c r="F9" s="407">
        <v>83107</v>
      </c>
      <c r="G9" s="407">
        <v>83262</v>
      </c>
      <c r="H9" s="408">
        <v>-1.8615935240565925E-3</v>
      </c>
      <c r="I9" s="407">
        <v>12284</v>
      </c>
      <c r="J9" s="407">
        <v>12358</v>
      </c>
      <c r="K9" s="408">
        <v>-5.9880239520958087E-3</v>
      </c>
      <c r="L9" s="409"/>
      <c r="M9" s="410">
        <v>0.84975847334672305</v>
      </c>
      <c r="N9" s="410">
        <v>0.84566146735990755</v>
      </c>
      <c r="O9" s="408">
        <v>4.8447353284359895E-3</v>
      </c>
      <c r="P9" s="407">
        <v>149351</v>
      </c>
      <c r="Q9" s="407">
        <v>146384</v>
      </c>
      <c r="R9" s="408">
        <v>2.0268608591102851E-2</v>
      </c>
      <c r="S9" s="407">
        <v>175757</v>
      </c>
      <c r="T9" s="407">
        <v>173100</v>
      </c>
      <c r="U9" s="408">
        <v>1.5349508954361641E-2</v>
      </c>
      <c r="V9" s="407">
        <v>257981</v>
      </c>
      <c r="W9" s="407">
        <v>251120</v>
      </c>
      <c r="X9" s="408">
        <v>2.7321599235425296E-2</v>
      </c>
      <c r="Y9" s="411">
        <v>2.7044584918912684</v>
      </c>
      <c r="Z9" s="412">
        <v>2.6262288224220875</v>
      </c>
    </row>
    <row r="10" spans="1:26" ht="15.75" thickBot="1">
      <c r="A10" s="413" t="s">
        <v>57</v>
      </c>
      <c r="B10" s="414"/>
      <c r="C10" s="415">
        <v>121160</v>
      </c>
      <c r="D10" s="415">
        <v>120548</v>
      </c>
      <c r="E10" s="416">
        <v>5.0768158741746026E-3</v>
      </c>
      <c r="F10" s="415">
        <v>104666</v>
      </c>
      <c r="G10" s="415">
        <v>104002</v>
      </c>
      <c r="H10" s="416">
        <v>6.3844926059114246E-3</v>
      </c>
      <c r="I10" s="415">
        <v>16494</v>
      </c>
      <c r="J10" s="415">
        <v>16546</v>
      </c>
      <c r="K10" s="416">
        <v>-3.1427535355977275E-3</v>
      </c>
      <c r="L10" s="409"/>
      <c r="M10" s="417">
        <v>0.82436857633822913</v>
      </c>
      <c r="N10" s="417">
        <v>0.81485661178969726</v>
      </c>
      <c r="O10" s="416">
        <v>1.1673175882613851E-2</v>
      </c>
      <c r="P10" s="415">
        <v>177982</v>
      </c>
      <c r="Q10" s="415">
        <v>171850</v>
      </c>
      <c r="R10" s="416">
        <v>3.568228105906314E-2</v>
      </c>
      <c r="S10" s="415">
        <v>215901</v>
      </c>
      <c r="T10" s="415">
        <v>210896</v>
      </c>
      <c r="U10" s="416">
        <v>2.3732076473712161E-2</v>
      </c>
      <c r="V10" s="415">
        <v>308980</v>
      </c>
      <c r="W10" s="415">
        <v>296132</v>
      </c>
      <c r="X10" s="416">
        <v>4.3386057568921964E-2</v>
      </c>
      <c r="Y10" s="418">
        <v>2.5501815780785737</v>
      </c>
      <c r="Z10" s="419">
        <v>2.4565484288416233</v>
      </c>
    </row>
    <row r="11" spans="1:26" ht="15">
      <c r="A11" s="967" t="s">
        <v>58</v>
      </c>
      <c r="B11" s="406" t="s">
        <v>54</v>
      </c>
      <c r="C11" s="407">
        <v>17688</v>
      </c>
      <c r="D11" s="407">
        <v>16715</v>
      </c>
      <c r="E11" s="408">
        <v>5.8211187556087347E-2</v>
      </c>
      <c r="F11" s="407">
        <v>3984</v>
      </c>
      <c r="G11" s="407">
        <v>2905</v>
      </c>
      <c r="H11" s="408">
        <v>0.37142857142857144</v>
      </c>
      <c r="I11" s="407">
        <v>13704</v>
      </c>
      <c r="J11" s="407">
        <v>13810</v>
      </c>
      <c r="K11" s="408">
        <v>-7.6755973931933383E-3</v>
      </c>
      <c r="L11" s="409"/>
      <c r="M11" s="410">
        <v>0.424478752188445</v>
      </c>
      <c r="N11" s="410">
        <v>0.37524799718727242</v>
      </c>
      <c r="O11" s="408">
        <v>0.13119525052815484</v>
      </c>
      <c r="P11" s="407">
        <v>16002</v>
      </c>
      <c r="Q11" s="407">
        <v>14942</v>
      </c>
      <c r="R11" s="408">
        <v>7.0940971757462182E-2</v>
      </c>
      <c r="S11" s="407">
        <v>37698</v>
      </c>
      <c r="T11" s="407">
        <v>39819</v>
      </c>
      <c r="U11" s="408">
        <v>-5.326602878023054E-2</v>
      </c>
      <c r="V11" s="407">
        <v>38620</v>
      </c>
      <c r="W11" s="407">
        <v>36327</v>
      </c>
      <c r="X11" s="408">
        <v>6.3121094502711486E-2</v>
      </c>
      <c r="Y11" s="411">
        <v>2.1834011759384895</v>
      </c>
      <c r="Z11" s="412">
        <v>2.1733173795991623</v>
      </c>
    </row>
    <row r="12" spans="1:26" ht="15.75" thickBot="1">
      <c r="A12" s="968"/>
      <c r="B12" s="406" t="s">
        <v>55</v>
      </c>
      <c r="C12" s="407">
        <v>12472</v>
      </c>
      <c r="D12" s="407">
        <v>11037</v>
      </c>
      <c r="E12" s="408">
        <v>0.13001721482286854</v>
      </c>
      <c r="F12" s="407">
        <v>3552</v>
      </c>
      <c r="G12" s="407">
        <v>3439</v>
      </c>
      <c r="H12" s="408">
        <v>3.2858389066589125E-2</v>
      </c>
      <c r="I12" s="407">
        <v>8920</v>
      </c>
      <c r="J12" s="407">
        <v>7598</v>
      </c>
      <c r="K12" s="408">
        <v>0.17399315609370888</v>
      </c>
      <c r="L12" s="409"/>
      <c r="M12" s="410">
        <v>0.58236782527633502</v>
      </c>
      <c r="N12" s="410">
        <v>0.57499194624695105</v>
      </c>
      <c r="O12" s="408">
        <v>1.2827795376139317E-2</v>
      </c>
      <c r="P12" s="407">
        <v>13119</v>
      </c>
      <c r="Q12" s="407">
        <v>12494</v>
      </c>
      <c r="R12" s="408">
        <v>5.0024011525532257E-2</v>
      </c>
      <c r="S12" s="407">
        <v>22527</v>
      </c>
      <c r="T12" s="407">
        <v>21729</v>
      </c>
      <c r="U12" s="408">
        <v>3.6725113903078838E-2</v>
      </c>
      <c r="V12" s="407">
        <v>29648</v>
      </c>
      <c r="W12" s="407">
        <v>26916</v>
      </c>
      <c r="X12" s="408">
        <v>0.10150096596819735</v>
      </c>
      <c r="Y12" s="411">
        <v>2.3771648492623476</v>
      </c>
      <c r="Z12" s="412">
        <v>2.4387061701549335</v>
      </c>
    </row>
    <row r="13" spans="1:26" ht="15.75" thickBot="1">
      <c r="A13" s="413" t="s">
        <v>57</v>
      </c>
      <c r="B13" s="414"/>
      <c r="C13" s="415">
        <v>30160</v>
      </c>
      <c r="D13" s="415">
        <v>27752</v>
      </c>
      <c r="E13" s="416">
        <v>8.6768521187662151E-2</v>
      </c>
      <c r="F13" s="415">
        <v>7536</v>
      </c>
      <c r="G13" s="415">
        <v>6344</v>
      </c>
      <c r="H13" s="416">
        <v>0.18789407313997478</v>
      </c>
      <c r="I13" s="415">
        <v>22624</v>
      </c>
      <c r="J13" s="415">
        <v>21408</v>
      </c>
      <c r="K13" s="416">
        <v>5.6801195814648729E-2</v>
      </c>
      <c r="L13" s="409"/>
      <c r="M13" s="417">
        <v>0.48353673723536739</v>
      </c>
      <c r="N13" s="417">
        <v>0.44576590628452589</v>
      </c>
      <c r="O13" s="416">
        <v>8.4732435608776413E-2</v>
      </c>
      <c r="P13" s="415">
        <v>29121</v>
      </c>
      <c r="Q13" s="415">
        <v>27436</v>
      </c>
      <c r="R13" s="416">
        <v>6.1415658259221462E-2</v>
      </c>
      <c r="S13" s="415">
        <v>60225</v>
      </c>
      <c r="T13" s="415">
        <v>61548</v>
      </c>
      <c r="U13" s="416">
        <v>-2.1495418210177423E-2</v>
      </c>
      <c r="V13" s="415">
        <v>68268</v>
      </c>
      <c r="W13" s="415">
        <v>63243</v>
      </c>
      <c r="X13" s="416">
        <v>7.9455433802950517E-2</v>
      </c>
      <c r="Y13" s="418">
        <v>2.2635278514588859</v>
      </c>
      <c r="Z13" s="419">
        <v>2.2788627846641685</v>
      </c>
    </row>
    <row r="14" spans="1:26" ht="15">
      <c r="A14" s="967" t="s">
        <v>59</v>
      </c>
      <c r="B14" s="406" t="s">
        <v>54</v>
      </c>
      <c r="C14" s="407">
        <v>1847</v>
      </c>
      <c r="D14" s="407">
        <v>2177</v>
      </c>
      <c r="E14" s="408">
        <v>-0.15158474965548921</v>
      </c>
      <c r="F14" s="407">
        <v>605</v>
      </c>
      <c r="G14" s="407">
        <v>300</v>
      </c>
      <c r="H14" s="408">
        <v>1.0166666666666666</v>
      </c>
      <c r="I14" s="407">
        <v>1242</v>
      </c>
      <c r="J14" s="407">
        <v>1877</v>
      </c>
      <c r="K14" s="408">
        <v>-0.33830580713905167</v>
      </c>
      <c r="L14" s="409"/>
      <c r="M14" s="410">
        <v>0.4642857142857143</v>
      </c>
      <c r="N14" s="410">
        <v>0.39503239740820734</v>
      </c>
      <c r="O14" s="408">
        <v>0.17531047410763101</v>
      </c>
      <c r="P14" s="407">
        <v>2145</v>
      </c>
      <c r="Q14" s="407">
        <v>1829</v>
      </c>
      <c r="R14" s="408">
        <v>0.17277200656096228</v>
      </c>
      <c r="S14" s="407">
        <v>4620</v>
      </c>
      <c r="T14" s="407">
        <v>4630</v>
      </c>
      <c r="U14" s="408">
        <v>-2.1598272138228943E-3</v>
      </c>
      <c r="V14" s="407">
        <v>4555</v>
      </c>
      <c r="W14" s="407">
        <v>4640</v>
      </c>
      <c r="X14" s="408">
        <v>-1.8318965517241378E-2</v>
      </c>
      <c r="Y14" s="411">
        <v>2.4661613427179208</v>
      </c>
      <c r="Z14" s="412">
        <v>2.1313734497014241</v>
      </c>
    </row>
    <row r="15" spans="1:26" ht="15">
      <c r="A15" s="972"/>
      <c r="B15" s="406" t="s">
        <v>55</v>
      </c>
      <c r="C15" s="407">
        <v>8390</v>
      </c>
      <c r="D15" s="407">
        <v>5699</v>
      </c>
      <c r="E15" s="408">
        <v>0.4721881031759958</v>
      </c>
      <c r="F15" s="407">
        <v>5794</v>
      </c>
      <c r="G15" s="407">
        <v>2873</v>
      </c>
      <c r="H15" s="408">
        <v>1.0167072746258266</v>
      </c>
      <c r="I15" s="407">
        <v>2596</v>
      </c>
      <c r="J15" s="407">
        <v>2826</v>
      </c>
      <c r="K15" s="408">
        <v>-8.1387119603680114E-2</v>
      </c>
      <c r="L15" s="409"/>
      <c r="M15" s="410">
        <v>0.67616453282484335</v>
      </c>
      <c r="N15" s="410">
        <v>0.6719545046393296</v>
      </c>
      <c r="O15" s="408">
        <v>6.2653470680629209E-3</v>
      </c>
      <c r="P15" s="407">
        <v>12411</v>
      </c>
      <c r="Q15" s="407">
        <v>6735</v>
      </c>
      <c r="R15" s="408">
        <v>0.84276169265033407</v>
      </c>
      <c r="S15" s="407">
        <v>18355</v>
      </c>
      <c r="T15" s="407">
        <v>10023</v>
      </c>
      <c r="U15" s="408">
        <v>0.83128803751371849</v>
      </c>
      <c r="V15" s="407">
        <v>23021</v>
      </c>
      <c r="W15" s="407">
        <v>12308</v>
      </c>
      <c r="X15" s="408">
        <v>0.87040948976275589</v>
      </c>
      <c r="Y15" s="411">
        <v>2.7438617401668655</v>
      </c>
      <c r="Z15" s="412">
        <v>2.1596771363397087</v>
      </c>
    </row>
    <row r="16" spans="1:26" ht="15.75" thickBot="1">
      <c r="A16" s="968"/>
      <c r="B16" s="406" t="s">
        <v>56</v>
      </c>
      <c r="C16" s="407">
        <v>29569</v>
      </c>
      <c r="D16" s="407">
        <v>24360</v>
      </c>
      <c r="E16" s="408">
        <v>0.21383415435139574</v>
      </c>
      <c r="F16" s="407">
        <v>23287</v>
      </c>
      <c r="G16" s="407">
        <v>20646</v>
      </c>
      <c r="H16" s="408">
        <v>0.12791824082146663</v>
      </c>
      <c r="I16" s="407">
        <v>6282</v>
      </c>
      <c r="J16" s="407">
        <v>3714</v>
      </c>
      <c r="K16" s="408">
        <v>0.69143780290791601</v>
      </c>
      <c r="L16" s="409"/>
      <c r="M16" s="410">
        <v>0.81756210084178271</v>
      </c>
      <c r="N16" s="410">
        <v>0.75683672247780953</v>
      </c>
      <c r="O16" s="408">
        <v>8.0235771548140766E-2</v>
      </c>
      <c r="P16" s="407">
        <v>47493</v>
      </c>
      <c r="Q16" s="407">
        <v>44253</v>
      </c>
      <c r="R16" s="408">
        <v>7.3215375228798049E-2</v>
      </c>
      <c r="S16" s="407">
        <v>58091</v>
      </c>
      <c r="T16" s="407">
        <v>58471</v>
      </c>
      <c r="U16" s="408">
        <v>-6.4989481965418757E-3</v>
      </c>
      <c r="V16" s="407">
        <v>114397</v>
      </c>
      <c r="W16" s="407">
        <v>97873</v>
      </c>
      <c r="X16" s="408">
        <v>0.16883103613866951</v>
      </c>
      <c r="Y16" s="411">
        <v>3.8688153133349115</v>
      </c>
      <c r="Z16" s="412">
        <v>4.0177750410509034</v>
      </c>
    </row>
    <row r="17" spans="1:26" ht="15.75" thickBot="1">
      <c r="A17" s="413" t="s">
        <v>57</v>
      </c>
      <c r="B17" s="414"/>
      <c r="C17" s="415">
        <v>39806</v>
      </c>
      <c r="D17" s="415">
        <v>32236</v>
      </c>
      <c r="E17" s="416">
        <v>0.23483062414691649</v>
      </c>
      <c r="F17" s="415">
        <v>29686</v>
      </c>
      <c r="G17" s="415">
        <v>23819</v>
      </c>
      <c r="H17" s="416">
        <v>0.24631596624543431</v>
      </c>
      <c r="I17" s="415">
        <v>10120</v>
      </c>
      <c r="J17" s="415">
        <v>8417</v>
      </c>
      <c r="K17" s="416">
        <v>0.20232862064868717</v>
      </c>
      <c r="L17" s="409"/>
      <c r="M17" s="417">
        <v>0.76541336688624084</v>
      </c>
      <c r="N17" s="417">
        <v>0.72229363820359938</v>
      </c>
      <c r="O17" s="416">
        <v>5.9698336524025786E-2</v>
      </c>
      <c r="P17" s="415">
        <v>62049</v>
      </c>
      <c r="Q17" s="415">
        <v>52817</v>
      </c>
      <c r="R17" s="416">
        <v>0.17479220705454684</v>
      </c>
      <c r="S17" s="415">
        <v>81066</v>
      </c>
      <c r="T17" s="415">
        <v>73124</v>
      </c>
      <c r="U17" s="416">
        <v>0.10861003227394563</v>
      </c>
      <c r="V17" s="415">
        <v>141973</v>
      </c>
      <c r="W17" s="415">
        <v>114821</v>
      </c>
      <c r="X17" s="416">
        <v>0.23647242229208942</v>
      </c>
      <c r="Y17" s="418">
        <v>3.5666231221423907</v>
      </c>
      <c r="Z17" s="419">
        <v>3.5618873309343591</v>
      </c>
    </row>
    <row r="18" spans="1:26" ht="15">
      <c r="A18" s="967" t="s">
        <v>60</v>
      </c>
      <c r="B18" s="406" t="s">
        <v>54</v>
      </c>
      <c r="C18" s="407">
        <v>3786</v>
      </c>
      <c r="D18" s="407">
        <v>3839</v>
      </c>
      <c r="E18" s="408">
        <v>-1.3805678562125553E-2</v>
      </c>
      <c r="F18" s="407">
        <v>902</v>
      </c>
      <c r="G18" s="407">
        <v>708</v>
      </c>
      <c r="H18" s="408">
        <v>0.27401129943502822</v>
      </c>
      <c r="I18" s="407">
        <v>2884</v>
      </c>
      <c r="J18" s="407">
        <v>3131</v>
      </c>
      <c r="K18" s="408">
        <v>-7.8888534014691786E-2</v>
      </c>
      <c r="L18" s="409"/>
      <c r="M18" s="410">
        <v>0.40675675675675677</v>
      </c>
      <c r="N18" s="410">
        <v>0.34422391857506363</v>
      </c>
      <c r="O18" s="408">
        <v>0.18166325698850838</v>
      </c>
      <c r="P18" s="407">
        <v>3612</v>
      </c>
      <c r="Q18" s="407">
        <v>3382</v>
      </c>
      <c r="R18" s="408">
        <v>6.8007096392667055E-2</v>
      </c>
      <c r="S18" s="407">
        <v>8880</v>
      </c>
      <c r="T18" s="407">
        <v>9825</v>
      </c>
      <c r="U18" s="408">
        <v>-9.6183206106870228E-2</v>
      </c>
      <c r="V18" s="407">
        <v>7080</v>
      </c>
      <c r="W18" s="407">
        <v>7058</v>
      </c>
      <c r="X18" s="408">
        <v>3.1170303202040237E-3</v>
      </c>
      <c r="Y18" s="411">
        <v>1.8700475435816164</v>
      </c>
      <c r="Z18" s="412">
        <v>1.8384996092732482</v>
      </c>
    </row>
    <row r="19" spans="1:26" ht="15.75" thickBot="1">
      <c r="A19" s="968"/>
      <c r="B19" s="406" t="s">
        <v>61</v>
      </c>
      <c r="C19" s="407">
        <v>9951</v>
      </c>
      <c r="D19" s="407">
        <v>10011</v>
      </c>
      <c r="E19" s="408">
        <v>-5.9934072520227751E-3</v>
      </c>
      <c r="F19" s="407">
        <v>4412</v>
      </c>
      <c r="G19" s="407">
        <v>4139</v>
      </c>
      <c r="H19" s="408">
        <v>6.5957960860111131E-2</v>
      </c>
      <c r="I19" s="407">
        <v>5539</v>
      </c>
      <c r="J19" s="407">
        <v>5872</v>
      </c>
      <c r="K19" s="408">
        <v>-5.6709809264305175E-2</v>
      </c>
      <c r="L19" s="409"/>
      <c r="M19" s="410">
        <v>0.57741980932700887</v>
      </c>
      <c r="N19" s="410">
        <v>0.56793950495514534</v>
      </c>
      <c r="O19" s="408">
        <v>1.6692454546919144E-2</v>
      </c>
      <c r="P19" s="407">
        <v>12295</v>
      </c>
      <c r="Q19" s="407">
        <v>12092</v>
      </c>
      <c r="R19" s="408">
        <v>1.678795898114456E-2</v>
      </c>
      <c r="S19" s="407">
        <v>21293</v>
      </c>
      <c r="T19" s="407">
        <v>21291</v>
      </c>
      <c r="U19" s="408">
        <v>9.3936405053778594E-5</v>
      </c>
      <c r="V19" s="407">
        <v>23606</v>
      </c>
      <c r="W19" s="407">
        <v>23143</v>
      </c>
      <c r="X19" s="408">
        <v>2.0006049345374411E-2</v>
      </c>
      <c r="Y19" s="411">
        <v>2.3722238970957692</v>
      </c>
      <c r="Z19" s="412">
        <v>2.3117570672260515</v>
      </c>
    </row>
    <row r="20" spans="1:26" ht="15.75" thickBot="1">
      <c r="A20" s="413" t="s">
        <v>57</v>
      </c>
      <c r="B20" s="414"/>
      <c r="C20" s="415">
        <v>13737</v>
      </c>
      <c r="D20" s="415">
        <v>13850</v>
      </c>
      <c r="E20" s="416">
        <v>-8.158844765342961E-3</v>
      </c>
      <c r="F20" s="415">
        <v>5314</v>
      </c>
      <c r="G20" s="415">
        <v>4847</v>
      </c>
      <c r="H20" s="416">
        <v>9.6348256653600167E-2</v>
      </c>
      <c r="I20" s="415">
        <v>8423</v>
      </c>
      <c r="J20" s="415">
        <v>9003</v>
      </c>
      <c r="K20" s="416">
        <v>-6.4422970121070761E-2</v>
      </c>
      <c r="L20" s="409"/>
      <c r="M20" s="417">
        <v>0.52719318596095843</v>
      </c>
      <c r="N20" s="417">
        <v>0.4973004242190513</v>
      </c>
      <c r="O20" s="416">
        <v>6.0110066845106891E-2</v>
      </c>
      <c r="P20" s="415">
        <v>15907</v>
      </c>
      <c r="Q20" s="415">
        <v>15474</v>
      </c>
      <c r="R20" s="416">
        <v>2.7982422127439576E-2</v>
      </c>
      <c r="S20" s="415">
        <v>30173</v>
      </c>
      <c r="T20" s="415">
        <v>31116</v>
      </c>
      <c r="U20" s="416">
        <v>-3.0305951921840855E-2</v>
      </c>
      <c r="V20" s="415">
        <v>30686</v>
      </c>
      <c r="W20" s="415">
        <v>30201</v>
      </c>
      <c r="X20" s="416">
        <v>1.6059070891692329E-2</v>
      </c>
      <c r="Y20" s="418">
        <v>2.2338210671907985</v>
      </c>
      <c r="Z20" s="419">
        <v>2.1805776173285198</v>
      </c>
    </row>
    <row r="21" spans="1:26" ht="15">
      <c r="A21" s="967" t="s">
        <v>62</v>
      </c>
      <c r="B21" s="406" t="s">
        <v>54</v>
      </c>
      <c r="C21" s="407">
        <v>2641</v>
      </c>
      <c r="D21" s="407">
        <v>2613</v>
      </c>
      <c r="E21" s="408">
        <v>1.0715652506697282E-2</v>
      </c>
      <c r="F21" s="407">
        <v>974</v>
      </c>
      <c r="G21" s="407">
        <v>954</v>
      </c>
      <c r="H21" s="408">
        <v>2.0964360587002098E-2</v>
      </c>
      <c r="I21" s="407">
        <v>1667</v>
      </c>
      <c r="J21" s="407">
        <v>1659</v>
      </c>
      <c r="K21" s="408">
        <v>4.8221820373719106E-3</v>
      </c>
      <c r="L21" s="409"/>
      <c r="M21" s="410">
        <v>0.6101401958901479</v>
      </c>
      <c r="N21" s="410">
        <v>0.58790488672533237</v>
      </c>
      <c r="O21" s="408">
        <v>3.7821269506139954E-2</v>
      </c>
      <c r="P21" s="407">
        <v>3177</v>
      </c>
      <c r="Q21" s="407">
        <v>3140</v>
      </c>
      <c r="R21" s="408">
        <v>1.1783439490445861E-2</v>
      </c>
      <c r="S21" s="407">
        <v>5207</v>
      </c>
      <c r="T21" s="407">
        <v>5341</v>
      </c>
      <c r="U21" s="408">
        <v>-2.5088934656431378E-2</v>
      </c>
      <c r="V21" s="407">
        <v>5691</v>
      </c>
      <c r="W21" s="407">
        <v>5581</v>
      </c>
      <c r="X21" s="408">
        <v>1.9709729439168606E-2</v>
      </c>
      <c r="Y21" s="411">
        <v>2.154865581219235</v>
      </c>
      <c r="Z21" s="412">
        <v>2.135859165709912</v>
      </c>
    </row>
    <row r="22" spans="1:26" ht="15.75" thickBot="1">
      <c r="A22" s="968"/>
      <c r="B22" s="406" t="s">
        <v>55</v>
      </c>
      <c r="C22" s="407">
        <v>4267</v>
      </c>
      <c r="D22" s="407">
        <v>4128</v>
      </c>
      <c r="E22" s="408">
        <v>3.3672480620155036E-2</v>
      </c>
      <c r="F22" s="407">
        <v>2760</v>
      </c>
      <c r="G22" s="407">
        <v>2596</v>
      </c>
      <c r="H22" s="408">
        <v>6.3174114021571651E-2</v>
      </c>
      <c r="I22" s="407">
        <v>1507</v>
      </c>
      <c r="J22" s="407">
        <v>1532</v>
      </c>
      <c r="K22" s="408">
        <v>-1.6318537859007835E-2</v>
      </c>
      <c r="L22" s="409"/>
      <c r="M22" s="410">
        <v>0.73042768194345209</v>
      </c>
      <c r="N22" s="410">
        <v>0.7785134557881247</v>
      </c>
      <c r="O22" s="408">
        <v>-6.1766143522841488E-2</v>
      </c>
      <c r="P22" s="407">
        <v>7156</v>
      </c>
      <c r="Q22" s="407">
        <v>7290</v>
      </c>
      <c r="R22" s="408">
        <v>-1.8381344307270234E-2</v>
      </c>
      <c r="S22" s="407">
        <v>9797</v>
      </c>
      <c r="T22" s="407">
        <v>9364</v>
      </c>
      <c r="U22" s="408">
        <v>4.6240922682614267E-2</v>
      </c>
      <c r="V22" s="407">
        <v>15082</v>
      </c>
      <c r="W22" s="407">
        <v>15995</v>
      </c>
      <c r="X22" s="408">
        <v>-5.708033760550172E-2</v>
      </c>
      <c r="Y22" s="411">
        <v>3.5345676119053198</v>
      </c>
      <c r="Z22" s="412">
        <v>3.8747577519379846</v>
      </c>
    </row>
    <row r="23" spans="1:26" ht="15.75" thickBot="1">
      <c r="A23" s="413" t="s">
        <v>57</v>
      </c>
      <c r="B23" s="414"/>
      <c r="C23" s="415">
        <v>6908</v>
      </c>
      <c r="D23" s="415">
        <v>6741</v>
      </c>
      <c r="E23" s="416">
        <v>2.477377243732384E-2</v>
      </c>
      <c r="F23" s="415">
        <v>3734</v>
      </c>
      <c r="G23" s="415">
        <v>3550</v>
      </c>
      <c r="H23" s="416">
        <v>5.1830985915492955E-2</v>
      </c>
      <c r="I23" s="415">
        <v>3174</v>
      </c>
      <c r="J23" s="415">
        <v>3191</v>
      </c>
      <c r="K23" s="416">
        <v>-5.3274835474772797E-3</v>
      </c>
      <c r="L23" s="420"/>
      <c r="M23" s="417">
        <v>0.68868301786190345</v>
      </c>
      <c r="N23" s="417">
        <v>0.70928255695341724</v>
      </c>
      <c r="O23" s="416">
        <v>-2.9042782583001969E-2</v>
      </c>
      <c r="P23" s="415">
        <v>10333</v>
      </c>
      <c r="Q23" s="415">
        <v>10430</v>
      </c>
      <c r="R23" s="416">
        <v>-9.3000958772770856E-3</v>
      </c>
      <c r="S23" s="415">
        <v>15004</v>
      </c>
      <c r="T23" s="415">
        <v>14705</v>
      </c>
      <c r="U23" s="416">
        <v>2.0333219993199592E-2</v>
      </c>
      <c r="V23" s="415">
        <v>20773</v>
      </c>
      <c r="W23" s="415">
        <v>21576</v>
      </c>
      <c r="X23" s="416">
        <v>-3.7217278457545418E-2</v>
      </c>
      <c r="Y23" s="418">
        <v>3.0070932252460914</v>
      </c>
      <c r="Z23" s="419">
        <v>3.2007120605251447</v>
      </c>
    </row>
    <row r="24" spans="1:26" ht="4.5" customHeight="1" thickBot="1">
      <c r="A24" s="421"/>
      <c r="B24" s="422"/>
      <c r="C24" s="423"/>
      <c r="D24" s="423"/>
      <c r="E24" s="424"/>
      <c r="F24" s="423"/>
      <c r="G24" s="423"/>
      <c r="H24" s="424"/>
      <c r="I24" s="423"/>
      <c r="J24" s="423"/>
      <c r="K24" s="424"/>
      <c r="L24" s="425"/>
      <c r="M24" s="426"/>
      <c r="N24" s="426"/>
      <c r="O24" s="424"/>
      <c r="P24" s="423"/>
      <c r="Q24" s="423"/>
      <c r="R24" s="424"/>
      <c r="S24" s="423"/>
      <c r="T24" s="423"/>
      <c r="U24" s="424"/>
      <c r="V24" s="423"/>
      <c r="W24" s="423"/>
      <c r="X24" s="424"/>
      <c r="Y24" s="427"/>
      <c r="Z24" s="428"/>
    </row>
    <row r="25" spans="1:26" ht="16.5" thickBot="1">
      <c r="A25" s="942" t="s">
        <v>63</v>
      </c>
      <c r="B25" s="943"/>
      <c r="C25" s="429">
        <v>211771</v>
      </c>
      <c r="D25" s="429">
        <v>201127</v>
      </c>
      <c r="E25" s="430">
        <v>5.2921785737369921E-2</v>
      </c>
      <c r="F25" s="429">
        <v>150936</v>
      </c>
      <c r="G25" s="429">
        <v>142562</v>
      </c>
      <c r="H25" s="430">
        <v>5.8739355508480522E-2</v>
      </c>
      <c r="I25" s="429">
        <v>60835</v>
      </c>
      <c r="J25" s="429">
        <v>58565</v>
      </c>
      <c r="K25" s="430">
        <v>3.8760351745923335E-2</v>
      </c>
      <c r="L25" s="431"/>
      <c r="M25" s="432">
        <v>0.73413210262221995</v>
      </c>
      <c r="N25" s="432">
        <v>0.71030866989108021</v>
      </c>
      <c r="O25" s="430">
        <v>3.3539549411374825E-2</v>
      </c>
      <c r="P25" s="429">
        <v>295392</v>
      </c>
      <c r="Q25" s="429">
        <v>278007</v>
      </c>
      <c r="R25" s="430">
        <v>6.2534396615912549E-2</v>
      </c>
      <c r="S25" s="429">
        <v>402369</v>
      </c>
      <c r="T25" s="429">
        <v>391389</v>
      </c>
      <c r="U25" s="430">
        <v>2.8053930999593756E-2</v>
      </c>
      <c r="V25" s="429">
        <v>570680</v>
      </c>
      <c r="W25" s="429">
        <v>525973</v>
      </c>
      <c r="X25" s="430">
        <v>8.4998659627015069E-2</v>
      </c>
      <c r="Y25" s="433">
        <v>2.6947976824022173</v>
      </c>
      <c r="Z25" s="434">
        <v>2.6151287494965869</v>
      </c>
    </row>
    <row r="26" spans="1:26" s="437" customFormat="1" ht="11.25" customHeight="1" thickBot="1">
      <c r="A26" s="435"/>
      <c r="B26" s="435"/>
      <c r="C26" s="407"/>
      <c r="D26" s="407"/>
      <c r="E26" s="410"/>
      <c r="F26" s="407"/>
      <c r="G26" s="407"/>
      <c r="H26" s="410"/>
      <c r="I26" s="407"/>
      <c r="J26" s="407"/>
      <c r="K26" s="410"/>
      <c r="L26" s="435"/>
      <c r="M26" s="410"/>
      <c r="N26" s="410"/>
      <c r="O26" s="410"/>
      <c r="P26" s="407"/>
      <c r="Q26" s="407"/>
      <c r="R26" s="410"/>
      <c r="S26" s="407"/>
      <c r="T26" s="407"/>
      <c r="U26" s="410"/>
      <c r="V26" s="407"/>
      <c r="W26" s="407"/>
      <c r="X26" s="410"/>
      <c r="Y26" s="436"/>
      <c r="Z26" s="436"/>
    </row>
    <row r="27" spans="1:26" ht="16.5" thickBot="1">
      <c r="A27" s="957" t="s">
        <v>64</v>
      </c>
      <c r="B27" s="958"/>
      <c r="C27" s="438">
        <v>10483</v>
      </c>
      <c r="D27" s="438">
        <v>10420</v>
      </c>
      <c r="E27" s="439">
        <v>6.0460652591170826E-3</v>
      </c>
      <c r="F27" s="438">
        <v>2049</v>
      </c>
      <c r="G27" s="438">
        <v>1600</v>
      </c>
      <c r="H27" s="439">
        <v>0.28062500000000001</v>
      </c>
      <c r="I27" s="438">
        <v>8434</v>
      </c>
      <c r="J27" s="438">
        <v>8820</v>
      </c>
      <c r="K27" s="439">
        <v>-4.3764172335600905E-2</v>
      </c>
      <c r="L27" s="440"/>
      <c r="M27" s="441">
        <v>0.44576813655761022</v>
      </c>
      <c r="N27" s="441">
        <v>0.38611990154711673</v>
      </c>
      <c r="O27" s="439">
        <v>0.15448112042785977</v>
      </c>
      <c r="P27" s="438">
        <v>10028</v>
      </c>
      <c r="Q27" s="438">
        <v>8785</v>
      </c>
      <c r="R27" s="439">
        <v>0.14149117814456461</v>
      </c>
      <c r="S27" s="438">
        <v>22496</v>
      </c>
      <c r="T27" s="438">
        <v>22752</v>
      </c>
      <c r="U27" s="439">
        <v>-1.1251758087201125E-2</v>
      </c>
      <c r="V27" s="438">
        <v>23365</v>
      </c>
      <c r="W27" s="438">
        <v>22247</v>
      </c>
      <c r="X27" s="439">
        <v>5.0253966826987906E-2</v>
      </c>
      <c r="Y27" s="442">
        <v>2.2288467041877325</v>
      </c>
      <c r="Z27" s="443">
        <v>2.1350287907869481</v>
      </c>
    </row>
    <row r="28" spans="1:26">
      <c r="O28" s="444"/>
    </row>
    <row r="30" spans="1:26" ht="24" thickBot="1">
      <c r="A30" s="952" t="s">
        <v>65</v>
      </c>
      <c r="B30" s="952"/>
      <c r="C30" s="952"/>
      <c r="D30" s="952"/>
      <c r="E30" s="952"/>
      <c r="F30" s="952"/>
      <c r="G30" s="952"/>
      <c r="H30" s="952"/>
      <c r="I30" s="952"/>
      <c r="J30" s="952"/>
      <c r="K30" s="952"/>
      <c r="L30" s="952"/>
      <c r="M30" s="952"/>
      <c r="N30" s="952"/>
      <c r="O30" s="952"/>
      <c r="P30" s="952"/>
      <c r="Q30" s="952"/>
      <c r="R30" s="952"/>
      <c r="S30" s="952"/>
      <c r="T30" s="952"/>
      <c r="U30" s="952"/>
      <c r="V30" s="952"/>
      <c r="W30" s="952"/>
      <c r="X30" s="952"/>
      <c r="Y30" s="952"/>
      <c r="Z30" s="952"/>
    </row>
    <row r="31" spans="1:26" ht="15">
      <c r="A31" s="393"/>
      <c r="B31" s="394"/>
      <c r="C31" s="953" t="s">
        <v>40</v>
      </c>
      <c r="D31" s="953"/>
      <c r="E31" s="395" t="s">
        <v>41</v>
      </c>
      <c r="F31" s="953" t="s">
        <v>42</v>
      </c>
      <c r="G31" s="953"/>
      <c r="H31" s="395" t="s">
        <v>41</v>
      </c>
      <c r="I31" s="953" t="s">
        <v>43</v>
      </c>
      <c r="J31" s="953"/>
      <c r="K31" s="396" t="s">
        <v>41</v>
      </c>
      <c r="L31" s="397"/>
      <c r="M31" s="954" t="s">
        <v>44</v>
      </c>
      <c r="N31" s="954"/>
      <c r="O31" s="395" t="s">
        <v>45</v>
      </c>
      <c r="P31" s="953" t="s">
        <v>46</v>
      </c>
      <c r="Q31" s="953"/>
      <c r="R31" s="395" t="s">
        <v>41</v>
      </c>
      <c r="S31" s="953" t="s">
        <v>47</v>
      </c>
      <c r="T31" s="953"/>
      <c r="U31" s="395" t="s">
        <v>41</v>
      </c>
      <c r="V31" s="953" t="s">
        <v>48</v>
      </c>
      <c r="W31" s="953"/>
      <c r="X31" s="395" t="s">
        <v>41</v>
      </c>
      <c r="Y31" s="955" t="s">
        <v>49</v>
      </c>
      <c r="Z31" s="956"/>
    </row>
    <row r="32" spans="1:26" ht="28.5" customHeight="1" thickBot="1">
      <c r="A32" s="959" t="s">
        <v>51</v>
      </c>
      <c r="B32" s="960"/>
      <c r="C32" s="400">
        <v>2012</v>
      </c>
      <c r="D32" s="400">
        <v>2011</v>
      </c>
      <c r="E32" s="401" t="s">
        <v>52</v>
      </c>
      <c r="F32" s="400">
        <v>2012</v>
      </c>
      <c r="G32" s="400">
        <v>2011</v>
      </c>
      <c r="H32" s="401" t="s">
        <v>52</v>
      </c>
      <c r="I32" s="400">
        <v>2012</v>
      </c>
      <c r="J32" s="400">
        <v>2011</v>
      </c>
      <c r="K32" s="401" t="s">
        <v>52</v>
      </c>
      <c r="L32" s="402"/>
      <c r="M32" s="400">
        <v>2012</v>
      </c>
      <c r="N32" s="400">
        <v>2011</v>
      </c>
      <c r="O32" s="401" t="s">
        <v>52</v>
      </c>
      <c r="P32" s="400">
        <v>2012</v>
      </c>
      <c r="Q32" s="400">
        <v>2011</v>
      </c>
      <c r="R32" s="401" t="s">
        <v>52</v>
      </c>
      <c r="S32" s="400">
        <v>2012</v>
      </c>
      <c r="T32" s="400">
        <v>2011</v>
      </c>
      <c r="U32" s="401" t="s">
        <v>52</v>
      </c>
      <c r="V32" s="400">
        <v>2012</v>
      </c>
      <c r="W32" s="400">
        <v>2011</v>
      </c>
      <c r="X32" s="401" t="s">
        <v>52</v>
      </c>
      <c r="Y32" s="400">
        <v>2012</v>
      </c>
      <c r="Z32" s="405">
        <v>2011</v>
      </c>
    </row>
    <row r="33" spans="1:26" ht="15">
      <c r="A33" s="961" t="s">
        <v>54</v>
      </c>
      <c r="B33" s="962"/>
      <c r="C33" s="407">
        <f>C7+C11+C14+C18+C21</f>
        <v>37061</v>
      </c>
      <c r="D33" s="407">
        <f>D7+D11+D14+D18+D21</f>
        <v>34570</v>
      </c>
      <c r="E33" s="408">
        <f>(C33-D33)/D33</f>
        <v>7.2056696557708994E-2</v>
      </c>
      <c r="F33" s="407">
        <f>F7+F11+F14+F18+F21</f>
        <v>15466</v>
      </c>
      <c r="G33" s="407">
        <f>G7+G11+G14+G18+G21</f>
        <v>12310</v>
      </c>
      <c r="H33" s="408">
        <f>(F33-G33)/G33</f>
        <v>0.2563769293257514</v>
      </c>
      <c r="I33" s="407">
        <f>I7+I11+I14+I18+I21</f>
        <v>21595</v>
      </c>
      <c r="J33" s="407">
        <f>J7+J11+J14+J18+J21</f>
        <v>22260</v>
      </c>
      <c r="K33" s="408">
        <f>(I33-J33)/J33</f>
        <v>-2.9874213836477988E-2</v>
      </c>
      <c r="L33" s="445"/>
      <c r="M33" s="410">
        <f t="shared" ref="M33:N35" si="0">P33/S33</f>
        <v>0.49163076119597859</v>
      </c>
      <c r="N33" s="410">
        <f t="shared" si="0"/>
        <v>0.436481706214981</v>
      </c>
      <c r="O33" s="408">
        <f>M33/N33-1</f>
        <v>0.12634906387997602</v>
      </c>
      <c r="P33" s="407">
        <f>P7+P11+P14+P18+P21</f>
        <v>37654</v>
      </c>
      <c r="Q33" s="407">
        <f>Q7+Q11+Q14+Q18+Q21</f>
        <v>33809</v>
      </c>
      <c r="R33" s="408">
        <f>(P33-Q33)/Q33</f>
        <v>0.11372711408204916</v>
      </c>
      <c r="S33" s="407">
        <f>S7+S11+S14+S18+S21</f>
        <v>76590</v>
      </c>
      <c r="T33" s="407">
        <f>T7+T11+T14+T18+T21</f>
        <v>77458</v>
      </c>
      <c r="U33" s="408">
        <f>(S33-T33)/T33</f>
        <v>-1.1206072968576519E-2</v>
      </c>
      <c r="V33" s="407">
        <f>V7+V11+V14+V18+V21</f>
        <v>80305</v>
      </c>
      <c r="W33" s="407">
        <f>W7+W11+W14+W18+W21</f>
        <v>73204</v>
      </c>
      <c r="X33" s="408">
        <f>(V33-W33)/W33</f>
        <v>9.700289601661112E-2</v>
      </c>
      <c r="Y33" s="446">
        <f t="shared" ref="Y33:Z35" si="1">V33/C33</f>
        <v>2.1668330590108198</v>
      </c>
      <c r="Z33" s="447">
        <f t="shared" si="1"/>
        <v>2.1175585768006941</v>
      </c>
    </row>
    <row r="34" spans="1:26" ht="15">
      <c r="A34" s="963" t="s">
        <v>55</v>
      </c>
      <c r="B34" s="964"/>
      <c r="C34" s="448">
        <f>C8+C12+C19+C15+C22</f>
        <v>49750</v>
      </c>
      <c r="D34" s="448">
        <f>D8+D12+D19+D15+D22</f>
        <v>46577</v>
      </c>
      <c r="E34" s="449">
        <f>(C34-D34)/D34</f>
        <v>6.8123752066470575E-2</v>
      </c>
      <c r="F34" s="448">
        <f>F8+F12+F19+F15+F22</f>
        <v>29076</v>
      </c>
      <c r="G34" s="448">
        <f>G8+G12+G19+G15+G22</f>
        <v>26344</v>
      </c>
      <c r="H34" s="449">
        <f>(F34-G34)/G34</f>
        <v>0.10370482842392954</v>
      </c>
      <c r="I34" s="448">
        <f>I8+I12+I19+I15+I22</f>
        <v>20674</v>
      </c>
      <c r="J34" s="448">
        <f>J8+J12+J19+J15+J22</f>
        <v>20233</v>
      </c>
      <c r="K34" s="449">
        <f>(I34-J34)/J34</f>
        <v>2.179607571788662E-2</v>
      </c>
      <c r="L34" s="445"/>
      <c r="M34" s="450">
        <f t="shared" si="0"/>
        <v>0.66238809541939059</v>
      </c>
      <c r="N34" s="451">
        <f t="shared" si="0"/>
        <v>0.65032782904322484</v>
      </c>
      <c r="O34" s="449">
        <f>M34/N34-1</f>
        <v>1.8544902797576812E-2</v>
      </c>
      <c r="P34" s="448">
        <f>P8+P12+P19+P15+P22</f>
        <v>60894</v>
      </c>
      <c r="Q34" s="448">
        <f>Q8+Q12+Q19+Q15+Q22</f>
        <v>53561</v>
      </c>
      <c r="R34" s="449">
        <f>(P34-Q34)/Q34</f>
        <v>0.13690931834730494</v>
      </c>
      <c r="S34" s="448">
        <f>S8+S12+S19+S15+S22</f>
        <v>91931</v>
      </c>
      <c r="T34" s="448">
        <f>T8+T12+T19+T15+T22</f>
        <v>82360</v>
      </c>
      <c r="U34" s="449">
        <f>(S34-T34)/T34</f>
        <v>0.11620932491500728</v>
      </c>
      <c r="V34" s="448">
        <f>V8+V12+V19+V15+V22</f>
        <v>117997</v>
      </c>
      <c r="W34" s="448">
        <f>W8+W12+W19+W15+W22</f>
        <v>103776</v>
      </c>
      <c r="X34" s="449">
        <f>(V34-W34)/W34</f>
        <v>0.13703553808202282</v>
      </c>
      <c r="Y34" s="452">
        <f t="shared" si="1"/>
        <v>2.3717989949748746</v>
      </c>
      <c r="Z34" s="453">
        <f t="shared" si="1"/>
        <v>2.2280524722502522</v>
      </c>
    </row>
    <row r="35" spans="1:26" ht="15.75" thickBot="1">
      <c r="A35" s="965" t="s">
        <v>56</v>
      </c>
      <c r="B35" s="966"/>
      <c r="C35" s="454">
        <f>C9+C16</f>
        <v>124960</v>
      </c>
      <c r="D35" s="455">
        <f>D9+D16</f>
        <v>119980</v>
      </c>
      <c r="E35" s="456">
        <f>(C35-D35)/D35</f>
        <v>4.1506917819636606E-2</v>
      </c>
      <c r="F35" s="457">
        <f>F9+F16</f>
        <v>106394</v>
      </c>
      <c r="G35" s="455">
        <f>G9+G16</f>
        <v>103908</v>
      </c>
      <c r="H35" s="456">
        <f>(F35-G35)/G35</f>
        <v>2.3925010586287869E-2</v>
      </c>
      <c r="I35" s="457">
        <f>I9+I16</f>
        <v>18566</v>
      </c>
      <c r="J35" s="455">
        <f>J9+J16</f>
        <v>16072</v>
      </c>
      <c r="K35" s="458">
        <f>(I35-J35)/J35</f>
        <v>0.15517670482827278</v>
      </c>
      <c r="L35" s="459"/>
      <c r="M35" s="460">
        <f t="shared" si="0"/>
        <v>0.8417604597858438</v>
      </c>
      <c r="N35" s="461">
        <f t="shared" si="0"/>
        <v>0.82323347914894351</v>
      </c>
      <c r="O35" s="456">
        <f>M35/N35-1</f>
        <v>2.2505135063327852E-2</v>
      </c>
      <c r="P35" s="457">
        <f>P9+P16</f>
        <v>196844</v>
      </c>
      <c r="Q35" s="455">
        <f>Q9+Q16</f>
        <v>190637</v>
      </c>
      <c r="R35" s="456">
        <f>(P35-Q35)/Q35</f>
        <v>3.2559261843188886E-2</v>
      </c>
      <c r="S35" s="457">
        <f>S9+S16</f>
        <v>233848</v>
      </c>
      <c r="T35" s="455">
        <f>T9+T16</f>
        <v>231571</v>
      </c>
      <c r="U35" s="456">
        <f>(S35-T35)/T35</f>
        <v>9.8328374451032291E-3</v>
      </c>
      <c r="V35" s="457">
        <f>V9+V16</f>
        <v>372378</v>
      </c>
      <c r="W35" s="455">
        <f>W9+W16</f>
        <v>348993</v>
      </c>
      <c r="X35" s="458">
        <f>(V35-W35)/W35</f>
        <v>6.7007074640465569E-2</v>
      </c>
      <c r="Y35" s="462">
        <f t="shared" si="1"/>
        <v>2.9799775928297056</v>
      </c>
      <c r="Z35" s="463">
        <f t="shared" si="1"/>
        <v>2.9087597932988833</v>
      </c>
    </row>
    <row r="36" spans="1:26" ht="4.5" customHeight="1" thickBot="1">
      <c r="A36" s="421"/>
      <c r="B36" s="422"/>
      <c r="C36" s="423"/>
      <c r="D36" s="423"/>
      <c r="E36" s="464"/>
      <c r="F36" s="423"/>
      <c r="G36" s="423"/>
      <c r="H36" s="464"/>
      <c r="I36" s="423"/>
      <c r="J36" s="423"/>
      <c r="K36" s="465"/>
      <c r="L36" s="424"/>
      <c r="M36" s="426"/>
      <c r="N36" s="426"/>
      <c r="O36" s="464"/>
      <c r="P36" s="423"/>
      <c r="Q36" s="423"/>
      <c r="R36" s="464"/>
      <c r="S36" s="423"/>
      <c r="T36" s="423"/>
      <c r="U36" s="464"/>
      <c r="V36" s="423"/>
      <c r="W36" s="423"/>
      <c r="X36" s="464"/>
      <c r="Y36" s="466"/>
      <c r="Z36" s="466"/>
    </row>
    <row r="37" spans="1:26" ht="16.5" thickBot="1">
      <c r="A37" s="942" t="s">
        <v>63</v>
      </c>
      <c r="B37" s="943"/>
      <c r="C37" s="429">
        <f>SUM(C33:C35)</f>
        <v>211771</v>
      </c>
      <c r="D37" s="429">
        <f>SUM(D33:D35)</f>
        <v>201127</v>
      </c>
      <c r="E37" s="430">
        <f>(C37-D37)/D37</f>
        <v>5.2921785737369921E-2</v>
      </c>
      <c r="F37" s="429">
        <f>SUM(F33:F35)</f>
        <v>150936</v>
      </c>
      <c r="G37" s="429">
        <f>SUM(G33:G35)</f>
        <v>142562</v>
      </c>
      <c r="H37" s="430">
        <f>(F37-G37)/G37</f>
        <v>5.8739355508480522E-2</v>
      </c>
      <c r="I37" s="429">
        <f>SUM(I33:I35)</f>
        <v>60835</v>
      </c>
      <c r="J37" s="429">
        <f>SUM(J33:J35)</f>
        <v>58565</v>
      </c>
      <c r="K37" s="430">
        <f>(I37-J37)/J37</f>
        <v>3.8760351745923335E-2</v>
      </c>
      <c r="L37" s="467"/>
      <c r="M37" s="432">
        <f>P37/S37</f>
        <v>0.73413210262221995</v>
      </c>
      <c r="N37" s="432">
        <f>Q37/T37</f>
        <v>0.71030866989108021</v>
      </c>
      <c r="O37" s="430">
        <f>M37/N37-1</f>
        <v>3.3539549411374825E-2</v>
      </c>
      <c r="P37" s="429">
        <f>SUM(P33:P35)</f>
        <v>295392</v>
      </c>
      <c r="Q37" s="429">
        <f>SUM(Q33:Q35)</f>
        <v>278007</v>
      </c>
      <c r="R37" s="430">
        <f>(P37-Q37)/Q37</f>
        <v>6.2534396615912549E-2</v>
      </c>
      <c r="S37" s="429">
        <f>SUM(S33:S35)</f>
        <v>402369</v>
      </c>
      <c r="T37" s="429">
        <f>SUM(T33:T35)</f>
        <v>391389</v>
      </c>
      <c r="U37" s="430">
        <f>(S37-T37)/T37</f>
        <v>2.8053930999593756E-2</v>
      </c>
      <c r="V37" s="429">
        <f>SUM(V33:V35)</f>
        <v>570680</v>
      </c>
      <c r="W37" s="429">
        <f>SUM(W33:W35)</f>
        <v>525973</v>
      </c>
      <c r="X37" s="430">
        <f>(V37-W37)/W37</f>
        <v>8.4998659627015069E-2</v>
      </c>
      <c r="Y37" s="468">
        <f>V37/C37</f>
        <v>2.6947976824022173</v>
      </c>
      <c r="Z37" s="469">
        <f>W37/D37</f>
        <v>2.6151287494965869</v>
      </c>
    </row>
    <row r="38" spans="1:26" ht="11.25" customHeight="1">
      <c r="A38" s="470"/>
      <c r="B38" s="470"/>
      <c r="C38" s="470"/>
      <c r="D38" s="470"/>
      <c r="E38" s="471"/>
      <c r="F38" s="470"/>
      <c r="G38" s="470"/>
      <c r="H38" s="471"/>
      <c r="I38" s="470"/>
      <c r="J38" s="470"/>
      <c r="K38" s="471"/>
      <c r="L38" s="470"/>
      <c r="M38" s="472"/>
      <c r="N38" s="472"/>
      <c r="O38" s="471"/>
      <c r="P38" s="470"/>
      <c r="Q38" s="470"/>
      <c r="R38" s="470"/>
      <c r="S38" s="470"/>
      <c r="T38" s="470"/>
      <c r="U38" s="470"/>
      <c r="V38" s="470"/>
      <c r="W38" s="470"/>
      <c r="X38" s="470"/>
      <c r="Y38" s="470"/>
      <c r="Z38" s="470"/>
    </row>
    <row r="39" spans="1:26">
      <c r="C39" s="473"/>
      <c r="D39" s="473"/>
      <c r="E39" s="473"/>
      <c r="F39" s="473"/>
      <c r="G39" s="473"/>
      <c r="H39" s="473"/>
      <c r="I39" s="473"/>
    </row>
    <row r="40" spans="1:26" ht="24" thickBot="1">
      <c r="A40" s="952" t="s">
        <v>66</v>
      </c>
      <c r="B40" s="952"/>
      <c r="C40" s="952"/>
      <c r="D40" s="952"/>
      <c r="E40" s="952"/>
      <c r="F40" s="952"/>
      <c r="G40" s="952"/>
      <c r="H40" s="952"/>
      <c r="I40" s="952"/>
      <c r="J40" s="952"/>
      <c r="K40" s="952"/>
      <c r="L40" s="952"/>
      <c r="M40" s="952"/>
      <c r="N40" s="952"/>
      <c r="O40" s="952"/>
      <c r="P40" s="952"/>
      <c r="Q40" s="952"/>
      <c r="R40" s="952"/>
      <c r="S40" s="952"/>
      <c r="T40" s="952"/>
      <c r="U40" s="952"/>
      <c r="V40" s="952"/>
      <c r="W40" s="952"/>
      <c r="X40" s="952"/>
      <c r="Y40" s="952"/>
      <c r="Z40" s="952"/>
    </row>
    <row r="41" spans="1:26" ht="15">
      <c r="A41" s="393"/>
      <c r="B41" s="394"/>
      <c r="C41" s="953" t="s">
        <v>40</v>
      </c>
      <c r="D41" s="953"/>
      <c r="E41" s="395" t="s">
        <v>41</v>
      </c>
      <c r="F41" s="953" t="s">
        <v>42</v>
      </c>
      <c r="G41" s="953"/>
      <c r="H41" s="395" t="s">
        <v>41</v>
      </c>
      <c r="I41" s="953" t="s">
        <v>43</v>
      </c>
      <c r="J41" s="953"/>
      <c r="K41" s="396" t="s">
        <v>41</v>
      </c>
      <c r="L41" s="397"/>
      <c r="M41" s="954" t="s">
        <v>44</v>
      </c>
      <c r="N41" s="954"/>
      <c r="O41" s="395" t="s">
        <v>45</v>
      </c>
      <c r="P41" s="953" t="s">
        <v>46</v>
      </c>
      <c r="Q41" s="953"/>
      <c r="R41" s="395" t="s">
        <v>41</v>
      </c>
      <c r="S41" s="953" t="s">
        <v>47</v>
      </c>
      <c r="T41" s="953"/>
      <c r="U41" s="395" t="s">
        <v>41</v>
      </c>
      <c r="V41" s="953" t="s">
        <v>48</v>
      </c>
      <c r="W41" s="953"/>
      <c r="X41" s="395" t="s">
        <v>41</v>
      </c>
      <c r="Y41" s="955" t="s">
        <v>49</v>
      </c>
      <c r="Z41" s="956"/>
    </row>
    <row r="42" spans="1:26" ht="15.75" thickBot="1">
      <c r="A42" s="944" t="s">
        <v>50</v>
      </c>
      <c r="B42" s="945"/>
      <c r="C42" s="400">
        <v>2012</v>
      </c>
      <c r="D42" s="400">
        <v>2011</v>
      </c>
      <c r="E42" s="401" t="s">
        <v>52</v>
      </c>
      <c r="F42" s="400">
        <v>2012</v>
      </c>
      <c r="G42" s="400">
        <v>2011</v>
      </c>
      <c r="H42" s="401" t="s">
        <v>52</v>
      </c>
      <c r="I42" s="400">
        <v>2012</v>
      </c>
      <c r="J42" s="400">
        <v>2011</v>
      </c>
      <c r="K42" s="401" t="s">
        <v>52</v>
      </c>
      <c r="L42" s="402"/>
      <c r="M42" s="400">
        <v>2012</v>
      </c>
      <c r="N42" s="400">
        <v>2011</v>
      </c>
      <c r="O42" s="401" t="s">
        <v>52</v>
      </c>
      <c r="P42" s="400">
        <v>2012</v>
      </c>
      <c r="Q42" s="400">
        <v>2011</v>
      </c>
      <c r="R42" s="401" t="s">
        <v>52</v>
      </c>
      <c r="S42" s="400">
        <v>2012</v>
      </c>
      <c r="T42" s="400">
        <v>2011</v>
      </c>
      <c r="U42" s="401" t="s">
        <v>52</v>
      </c>
      <c r="V42" s="400">
        <v>2012</v>
      </c>
      <c r="W42" s="400">
        <v>2011</v>
      </c>
      <c r="X42" s="401" t="s">
        <v>52</v>
      </c>
      <c r="Y42" s="400">
        <v>2012</v>
      </c>
      <c r="Z42" s="405">
        <v>2011</v>
      </c>
    </row>
    <row r="43" spans="1:26" s="477" customFormat="1" ht="15">
      <c r="A43" s="946" t="s">
        <v>53</v>
      </c>
      <c r="B43" s="947"/>
      <c r="C43" s="423">
        <f>C10</f>
        <v>121160</v>
      </c>
      <c r="D43" s="474">
        <f>D10</f>
        <v>120548</v>
      </c>
      <c r="E43" s="464">
        <f>(C43-D43)/D43</f>
        <v>5.0768158741746026E-3</v>
      </c>
      <c r="F43" s="423">
        <f>F10</f>
        <v>104666</v>
      </c>
      <c r="G43" s="474">
        <f>G10</f>
        <v>104002</v>
      </c>
      <c r="H43" s="464">
        <f>(F43-G43)/G43</f>
        <v>6.3844926059114246E-3</v>
      </c>
      <c r="I43" s="423">
        <f>I10</f>
        <v>16494</v>
      </c>
      <c r="J43" s="474">
        <f>J10</f>
        <v>16546</v>
      </c>
      <c r="K43" s="464">
        <f>(I43-J43)/J43</f>
        <v>-3.1427535355977275E-3</v>
      </c>
      <c r="L43" s="445"/>
      <c r="M43" s="426">
        <f t="shared" ref="M43:N47" si="2">P43/S43</f>
        <v>0.82436857633822913</v>
      </c>
      <c r="N43" s="475">
        <f t="shared" si="2"/>
        <v>0.81485661178969726</v>
      </c>
      <c r="O43" s="464">
        <f>M43/N43-1</f>
        <v>1.1673175882613851E-2</v>
      </c>
      <c r="P43" s="423">
        <f>P10</f>
        <v>177982</v>
      </c>
      <c r="Q43" s="474">
        <f>Q10</f>
        <v>171850</v>
      </c>
      <c r="R43" s="464">
        <f>(P43-Q43)/Q43</f>
        <v>3.568228105906314E-2</v>
      </c>
      <c r="S43" s="423">
        <f>S10</f>
        <v>215901</v>
      </c>
      <c r="T43" s="474">
        <f>T10</f>
        <v>210896</v>
      </c>
      <c r="U43" s="464">
        <f>(S43-T43)/T43</f>
        <v>2.3732076473712161E-2</v>
      </c>
      <c r="V43" s="423">
        <f>V10</f>
        <v>308980</v>
      </c>
      <c r="W43" s="474">
        <f>W10</f>
        <v>296132</v>
      </c>
      <c r="X43" s="464">
        <f>(V43-W43)/W43</f>
        <v>4.3386057568921964E-2</v>
      </c>
      <c r="Y43" s="466">
        <f t="shared" ref="Y43:Z47" si="3">V43/C43</f>
        <v>2.5501815780785737</v>
      </c>
      <c r="Z43" s="476">
        <f t="shared" si="3"/>
        <v>2.4565484288416233</v>
      </c>
    </row>
    <row r="44" spans="1:26" s="477" customFormat="1" ht="15">
      <c r="A44" s="948" t="s">
        <v>58</v>
      </c>
      <c r="B44" s="949"/>
      <c r="C44" s="478">
        <f>C13</f>
        <v>30160</v>
      </c>
      <c r="D44" s="479">
        <f>D13</f>
        <v>27752</v>
      </c>
      <c r="E44" s="480">
        <f>(C44-D44)/D44</f>
        <v>8.6768521187662151E-2</v>
      </c>
      <c r="F44" s="478">
        <f>F13</f>
        <v>7536</v>
      </c>
      <c r="G44" s="479">
        <f>G13</f>
        <v>6344</v>
      </c>
      <c r="H44" s="480">
        <f>(F44-G44)/G44</f>
        <v>0.18789407313997478</v>
      </c>
      <c r="I44" s="478">
        <f>I13</f>
        <v>22624</v>
      </c>
      <c r="J44" s="479">
        <f>J13</f>
        <v>21408</v>
      </c>
      <c r="K44" s="480">
        <f>(I44-J44)/J44</f>
        <v>5.6801195814648729E-2</v>
      </c>
      <c r="L44" s="445"/>
      <c r="M44" s="481">
        <f t="shared" si="2"/>
        <v>0.48353673723536739</v>
      </c>
      <c r="N44" s="482">
        <f t="shared" si="2"/>
        <v>0.44576590628452589</v>
      </c>
      <c r="O44" s="480">
        <f>M44/N44-1</f>
        <v>8.4732435608776413E-2</v>
      </c>
      <c r="P44" s="478">
        <f>P13</f>
        <v>29121</v>
      </c>
      <c r="Q44" s="479">
        <f>Q13</f>
        <v>27436</v>
      </c>
      <c r="R44" s="480">
        <f>(P44-Q44)/Q44</f>
        <v>6.1415658259221462E-2</v>
      </c>
      <c r="S44" s="478">
        <f>S13</f>
        <v>60225</v>
      </c>
      <c r="T44" s="479">
        <f>T13</f>
        <v>61548</v>
      </c>
      <c r="U44" s="480">
        <f>(S44-T44)/T44</f>
        <v>-2.1495418210177423E-2</v>
      </c>
      <c r="V44" s="478">
        <f>V13</f>
        <v>68268</v>
      </c>
      <c r="W44" s="479">
        <f>W13</f>
        <v>63243</v>
      </c>
      <c r="X44" s="480">
        <f>(V44-W44)/W44</f>
        <v>7.9455433802950517E-2</v>
      </c>
      <c r="Y44" s="483">
        <f t="shared" si="3"/>
        <v>2.2635278514588859</v>
      </c>
      <c r="Z44" s="484">
        <f t="shared" si="3"/>
        <v>2.2788627846641685</v>
      </c>
    </row>
    <row r="45" spans="1:26" s="477" customFormat="1" ht="15">
      <c r="A45" s="948" t="s">
        <v>59</v>
      </c>
      <c r="B45" s="949"/>
      <c r="C45" s="478">
        <f>C17</f>
        <v>39806</v>
      </c>
      <c r="D45" s="479">
        <f>D17</f>
        <v>32236</v>
      </c>
      <c r="E45" s="480">
        <f>(C45-D45)/D45</f>
        <v>0.23483062414691649</v>
      </c>
      <c r="F45" s="478">
        <f>F17</f>
        <v>29686</v>
      </c>
      <c r="G45" s="479">
        <f>G17</f>
        <v>23819</v>
      </c>
      <c r="H45" s="480">
        <f>(F45-G45)/G45</f>
        <v>0.24631596624543431</v>
      </c>
      <c r="I45" s="478">
        <f>I17</f>
        <v>10120</v>
      </c>
      <c r="J45" s="479">
        <f>J17</f>
        <v>8417</v>
      </c>
      <c r="K45" s="480">
        <f>(I45-J45)/J45</f>
        <v>0.20232862064868717</v>
      </c>
      <c r="L45" s="445"/>
      <c r="M45" s="481">
        <f t="shared" si="2"/>
        <v>0.76541336688624084</v>
      </c>
      <c r="N45" s="482">
        <f t="shared" si="2"/>
        <v>0.72229363820359938</v>
      </c>
      <c r="O45" s="480">
        <f>M45/N45-1</f>
        <v>5.9698336524025786E-2</v>
      </c>
      <c r="P45" s="478">
        <f>P17</f>
        <v>62049</v>
      </c>
      <c r="Q45" s="479">
        <f>Q17</f>
        <v>52817</v>
      </c>
      <c r="R45" s="480">
        <f>(P45-Q45)/Q45</f>
        <v>0.17479220705454684</v>
      </c>
      <c r="S45" s="478">
        <f>S17</f>
        <v>81066</v>
      </c>
      <c r="T45" s="479">
        <f>T17</f>
        <v>73124</v>
      </c>
      <c r="U45" s="480">
        <f>(S45-T45)/T45</f>
        <v>0.10861003227394563</v>
      </c>
      <c r="V45" s="478">
        <f>V17</f>
        <v>141973</v>
      </c>
      <c r="W45" s="479">
        <f>W17</f>
        <v>114821</v>
      </c>
      <c r="X45" s="480">
        <f>(V45-W45)/W45</f>
        <v>0.23647242229208942</v>
      </c>
      <c r="Y45" s="483">
        <f t="shared" si="3"/>
        <v>3.5666231221423907</v>
      </c>
      <c r="Z45" s="484">
        <f t="shared" si="3"/>
        <v>3.5618873309343591</v>
      </c>
    </row>
    <row r="46" spans="1:26" s="477" customFormat="1" ht="15">
      <c r="A46" s="948" t="s">
        <v>60</v>
      </c>
      <c r="B46" s="949"/>
      <c r="C46" s="478">
        <f>C20</f>
        <v>13737</v>
      </c>
      <c r="D46" s="479">
        <f>D20</f>
        <v>13850</v>
      </c>
      <c r="E46" s="480">
        <f>(C46-D46)/D46</f>
        <v>-8.158844765342961E-3</v>
      </c>
      <c r="F46" s="478">
        <f>F20</f>
        <v>5314</v>
      </c>
      <c r="G46" s="479">
        <f>G20</f>
        <v>4847</v>
      </c>
      <c r="H46" s="480">
        <f>(F46-G46)/G46</f>
        <v>9.6348256653600167E-2</v>
      </c>
      <c r="I46" s="478">
        <f>I20</f>
        <v>8423</v>
      </c>
      <c r="J46" s="479">
        <f>J20</f>
        <v>9003</v>
      </c>
      <c r="K46" s="480">
        <f>(I46-J46)/J46</f>
        <v>-6.4422970121070761E-2</v>
      </c>
      <c r="L46" s="445"/>
      <c r="M46" s="481">
        <f t="shared" si="2"/>
        <v>0.52719318596095843</v>
      </c>
      <c r="N46" s="482">
        <f t="shared" si="2"/>
        <v>0.4973004242190513</v>
      </c>
      <c r="O46" s="480">
        <f>M46/N46-1</f>
        <v>6.0110066845106891E-2</v>
      </c>
      <c r="P46" s="478">
        <f>P20</f>
        <v>15907</v>
      </c>
      <c r="Q46" s="479">
        <f>Q20</f>
        <v>15474</v>
      </c>
      <c r="R46" s="480">
        <f>(P46-Q46)/Q46</f>
        <v>2.7982422127439576E-2</v>
      </c>
      <c r="S46" s="478">
        <f>S20</f>
        <v>30173</v>
      </c>
      <c r="T46" s="479">
        <f>T20</f>
        <v>31116</v>
      </c>
      <c r="U46" s="480">
        <f>(S46-T46)/T46</f>
        <v>-3.0305951921840855E-2</v>
      </c>
      <c r="V46" s="478">
        <f>V20</f>
        <v>30686</v>
      </c>
      <c r="W46" s="479">
        <f>W20</f>
        <v>30201</v>
      </c>
      <c r="X46" s="480">
        <f>(V46-W46)/W46</f>
        <v>1.6059070891692329E-2</v>
      </c>
      <c r="Y46" s="483">
        <f t="shared" si="3"/>
        <v>2.2338210671907985</v>
      </c>
      <c r="Z46" s="484">
        <f t="shared" si="3"/>
        <v>2.1805776173285198</v>
      </c>
    </row>
    <row r="47" spans="1:26" s="477" customFormat="1" ht="15.75" thickBot="1">
      <c r="A47" s="950" t="s">
        <v>62</v>
      </c>
      <c r="B47" s="951"/>
      <c r="C47" s="485">
        <f>C23</f>
        <v>6908</v>
      </c>
      <c r="D47" s="486">
        <f>D23</f>
        <v>6741</v>
      </c>
      <c r="E47" s="487">
        <f>(C47-D47)/D47</f>
        <v>2.477377243732384E-2</v>
      </c>
      <c r="F47" s="485">
        <f>F23</f>
        <v>3734</v>
      </c>
      <c r="G47" s="486">
        <f>G23</f>
        <v>3550</v>
      </c>
      <c r="H47" s="487">
        <f>(F47-G47)/G47</f>
        <v>5.1830985915492955E-2</v>
      </c>
      <c r="I47" s="485">
        <f>I23</f>
        <v>3174</v>
      </c>
      <c r="J47" s="486">
        <f>J23</f>
        <v>3191</v>
      </c>
      <c r="K47" s="487">
        <f>(I47-J47)/J47</f>
        <v>-5.3274835474772797E-3</v>
      </c>
      <c r="L47" s="459"/>
      <c r="M47" s="488">
        <f t="shared" si="2"/>
        <v>0.68868301786190345</v>
      </c>
      <c r="N47" s="489">
        <f t="shared" si="2"/>
        <v>0.70928255695341724</v>
      </c>
      <c r="O47" s="487">
        <f>M47/N47-1</f>
        <v>-2.9042782583001969E-2</v>
      </c>
      <c r="P47" s="485">
        <f>P23</f>
        <v>10333</v>
      </c>
      <c r="Q47" s="486">
        <f>Q23</f>
        <v>10430</v>
      </c>
      <c r="R47" s="487">
        <f>(P47-Q47)/Q47</f>
        <v>-9.3000958772770856E-3</v>
      </c>
      <c r="S47" s="485">
        <f>S23</f>
        <v>15004</v>
      </c>
      <c r="T47" s="486">
        <f>T23</f>
        <v>14705</v>
      </c>
      <c r="U47" s="487">
        <f>(S47-T47)/T47</f>
        <v>2.0333219993199592E-2</v>
      </c>
      <c r="V47" s="485">
        <f>V23</f>
        <v>20773</v>
      </c>
      <c r="W47" s="486">
        <f>W23</f>
        <v>21576</v>
      </c>
      <c r="X47" s="487">
        <f>(V47-W47)/W47</f>
        <v>-3.7217278457545418E-2</v>
      </c>
      <c r="Y47" s="490">
        <f t="shared" si="3"/>
        <v>3.0070932252460914</v>
      </c>
      <c r="Z47" s="491">
        <f t="shared" si="3"/>
        <v>3.2007120605251447</v>
      </c>
    </row>
    <row r="48" spans="1:26" ht="4.5" customHeight="1" thickBot="1">
      <c r="A48" s="421"/>
      <c r="B48" s="422"/>
      <c r="C48" s="423"/>
      <c r="D48" s="423"/>
      <c r="E48" s="464"/>
      <c r="F48" s="423"/>
      <c r="G48" s="423"/>
      <c r="H48" s="464"/>
      <c r="I48" s="423"/>
      <c r="J48" s="423"/>
      <c r="K48" s="465"/>
      <c r="L48" s="424"/>
      <c r="M48" s="426"/>
      <c r="N48" s="426"/>
      <c r="O48" s="464"/>
      <c r="P48" s="423"/>
      <c r="Q48" s="423"/>
      <c r="R48" s="464"/>
      <c r="S48" s="423"/>
      <c r="T48" s="423"/>
      <c r="U48" s="464"/>
      <c r="V48" s="423"/>
      <c r="W48" s="423"/>
      <c r="X48" s="464"/>
      <c r="Y48" s="466"/>
      <c r="Z48" s="466"/>
    </row>
    <row r="49" spans="1:26" ht="16.5" thickBot="1">
      <c r="A49" s="942" t="s">
        <v>63</v>
      </c>
      <c r="B49" s="943"/>
      <c r="C49" s="429">
        <f>SUM(C43:C47)</f>
        <v>211771</v>
      </c>
      <c r="D49" s="429">
        <f>SUM(D43:D47)</f>
        <v>201127</v>
      </c>
      <c r="E49" s="430">
        <f>(C49-D49)/D49</f>
        <v>5.2921785737369921E-2</v>
      </c>
      <c r="F49" s="429">
        <f>SUM(F43:F47)</f>
        <v>150936</v>
      </c>
      <c r="G49" s="429">
        <f>SUM(G43:G47)</f>
        <v>142562</v>
      </c>
      <c r="H49" s="430">
        <f>(F49-G49)/G49</f>
        <v>5.8739355508480522E-2</v>
      </c>
      <c r="I49" s="429">
        <f>SUM(I43:I47)</f>
        <v>60835</v>
      </c>
      <c r="J49" s="429">
        <f>SUM(J43:J47)</f>
        <v>58565</v>
      </c>
      <c r="K49" s="430">
        <f>(I49-J49)/J49</f>
        <v>3.8760351745923335E-2</v>
      </c>
      <c r="L49" s="467"/>
      <c r="M49" s="432">
        <f>P49/S49</f>
        <v>0.73413210262221995</v>
      </c>
      <c r="N49" s="432">
        <f>Q49/T49</f>
        <v>0.71030866989108021</v>
      </c>
      <c r="O49" s="430">
        <f>M49/N49-1</f>
        <v>3.3539549411374825E-2</v>
      </c>
      <c r="P49" s="429">
        <f>SUM(P43:P47)</f>
        <v>295392</v>
      </c>
      <c r="Q49" s="429">
        <f>SUM(Q43:Q47)</f>
        <v>278007</v>
      </c>
      <c r="R49" s="430">
        <f>(P49-Q49)/Q49</f>
        <v>6.2534396615912549E-2</v>
      </c>
      <c r="S49" s="429">
        <f>SUM(S43:S47)</f>
        <v>402369</v>
      </c>
      <c r="T49" s="429">
        <f>SUM(T43:T47)</f>
        <v>391389</v>
      </c>
      <c r="U49" s="430">
        <f>(S49-T49)/T49</f>
        <v>2.8053930999593756E-2</v>
      </c>
      <c r="V49" s="429">
        <f>SUM(V43:V47)</f>
        <v>570680</v>
      </c>
      <c r="W49" s="429">
        <f>SUM(W43:W47)</f>
        <v>525973</v>
      </c>
      <c r="X49" s="430">
        <f>(V49-W49)/W49</f>
        <v>8.4998659627015069E-2</v>
      </c>
      <c r="Y49" s="468">
        <f>V49/C49</f>
        <v>2.6947976824022173</v>
      </c>
      <c r="Z49" s="469">
        <f>W49/D49</f>
        <v>2.6151287494965869</v>
      </c>
    </row>
    <row r="50" spans="1:26" ht="11.25" customHeight="1">
      <c r="A50" s="470"/>
      <c r="B50" s="470"/>
      <c r="C50" s="470"/>
      <c r="D50" s="470"/>
      <c r="E50" s="471"/>
      <c r="F50" s="470"/>
      <c r="G50" s="470"/>
      <c r="H50" s="471"/>
      <c r="I50" s="470"/>
      <c r="J50" s="470"/>
      <c r="K50" s="471"/>
      <c r="L50" s="470"/>
      <c r="M50" s="472"/>
      <c r="N50" s="472"/>
      <c r="O50" s="471"/>
      <c r="P50" s="470"/>
      <c r="Q50" s="470"/>
      <c r="R50" s="470"/>
      <c r="S50" s="470"/>
      <c r="T50" s="470"/>
      <c r="U50" s="470"/>
      <c r="V50" s="470"/>
      <c r="W50" s="470"/>
      <c r="X50" s="470"/>
      <c r="Y50" s="470"/>
      <c r="Z50" s="470"/>
    </row>
    <row r="51" spans="1:26">
      <c r="A51" s="492" t="s">
        <v>67</v>
      </c>
      <c r="C51" s="473"/>
      <c r="D51" s="473"/>
    </row>
    <row r="52" spans="1:26">
      <c r="A52" s="492"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C7" sqref="C7"/>
    </sheetView>
  </sheetViews>
  <sheetFormatPr defaultRowHeight="12.75"/>
  <cols>
    <col min="1" max="1" width="21.85546875" style="493" customWidth="1"/>
    <col min="2" max="2" width="30.5703125" style="493" bestFit="1" customWidth="1"/>
    <col min="3" max="4" width="11.42578125" style="493" bestFit="1" customWidth="1"/>
    <col min="5" max="5" width="13.85546875" style="493" customWidth="1"/>
    <col min="6" max="7" width="11.42578125" style="493" bestFit="1" customWidth="1"/>
    <col min="8" max="8" width="11.28515625" style="493" customWidth="1"/>
    <col min="9" max="10" width="9.5703125" style="493" bestFit="1" customWidth="1"/>
    <col min="11" max="11" width="11.28515625" style="493" customWidth="1"/>
    <col min="12" max="12" width="1.140625" style="493" customWidth="1"/>
    <col min="13" max="14" width="11.42578125" style="493" bestFit="1" customWidth="1"/>
    <col min="15" max="15" width="10.28515625" style="493" bestFit="1" customWidth="1"/>
    <col min="16" max="17" width="11.42578125" style="493" customWidth="1"/>
    <col min="18" max="18" width="11.28515625" style="493" customWidth="1"/>
    <col min="19" max="19" width="12.5703125" style="493" customWidth="1"/>
    <col min="20" max="20" width="12" style="493" customWidth="1"/>
    <col min="21" max="21" width="11.28515625" style="493" customWidth="1"/>
    <col min="22" max="22" width="11.7109375" style="493" customWidth="1"/>
    <col min="23" max="24" width="11.28515625" style="493" customWidth="1"/>
    <col min="25" max="26" width="12.28515625" style="493" customWidth="1"/>
    <col min="27" max="16384" width="9.140625" style="493"/>
  </cols>
  <sheetData>
    <row r="1" spans="1:26" ht="26.25">
      <c r="A1" s="1000" t="s">
        <v>38</v>
      </c>
      <c r="B1" s="1000"/>
      <c r="C1" s="1000"/>
      <c r="D1" s="1000"/>
      <c r="E1" s="1000"/>
      <c r="F1" s="1000"/>
      <c r="G1" s="1000"/>
      <c r="H1" s="1000"/>
      <c r="I1" s="1000"/>
      <c r="J1" s="1000"/>
      <c r="K1" s="1000"/>
      <c r="L1" s="1000"/>
      <c r="M1" s="1000"/>
      <c r="N1" s="1000"/>
      <c r="O1" s="1000"/>
      <c r="P1" s="1000"/>
      <c r="Q1" s="1000"/>
      <c r="R1" s="1000"/>
      <c r="S1" s="1000"/>
      <c r="T1" s="1000"/>
      <c r="U1" s="1000"/>
      <c r="V1" s="1000"/>
      <c r="W1" s="1000"/>
      <c r="X1" s="1000"/>
      <c r="Y1" s="1000"/>
      <c r="Z1" s="1000"/>
    </row>
    <row r="2" spans="1:26" s="494" customFormat="1" ht="26.25" customHeight="1">
      <c r="A2" s="1000" t="s">
        <v>69</v>
      </c>
      <c r="B2" s="1000"/>
      <c r="C2" s="1000"/>
      <c r="D2" s="1000"/>
      <c r="E2" s="1000"/>
      <c r="F2" s="1000"/>
      <c r="G2" s="1000"/>
      <c r="H2" s="1000"/>
      <c r="I2" s="1000"/>
      <c r="J2" s="1000"/>
      <c r="K2" s="1000"/>
      <c r="L2" s="1000"/>
      <c r="M2" s="1000"/>
      <c r="N2" s="1000"/>
      <c r="O2" s="1000"/>
      <c r="P2" s="1000"/>
      <c r="Q2" s="1000"/>
      <c r="R2" s="1000"/>
      <c r="S2" s="1000"/>
      <c r="T2" s="1000"/>
      <c r="U2" s="1000"/>
      <c r="V2" s="1000"/>
      <c r="W2" s="1000"/>
      <c r="X2" s="1000"/>
      <c r="Y2" s="1000"/>
      <c r="Z2" s="1000"/>
    </row>
    <row r="3" spans="1:26" s="494" customFormat="1" ht="20.25" customHeight="1">
      <c r="A3" s="495"/>
      <c r="B3" s="495"/>
      <c r="C3" s="495"/>
      <c r="D3" s="495"/>
      <c r="E3" s="495"/>
      <c r="F3" s="495"/>
      <c r="G3" s="495"/>
      <c r="H3" s="495"/>
      <c r="I3" s="495"/>
      <c r="J3" s="495"/>
      <c r="K3" s="495"/>
      <c r="L3" s="495"/>
      <c r="M3" s="495"/>
      <c r="N3" s="495"/>
      <c r="O3" s="496"/>
      <c r="P3" s="495"/>
      <c r="Q3" s="495"/>
      <c r="R3" s="495"/>
      <c r="S3" s="495"/>
      <c r="T3" s="495"/>
      <c r="U3" s="495"/>
      <c r="V3" s="495"/>
      <c r="W3" s="495"/>
      <c r="X3" s="495"/>
      <c r="Y3" s="497"/>
      <c r="Z3" s="497"/>
    </row>
    <row r="4" spans="1:26" ht="24" thickBot="1">
      <c r="A4" s="1001" t="s">
        <v>70</v>
      </c>
      <c r="B4" s="1001"/>
      <c r="C4" s="1001"/>
      <c r="D4" s="1001"/>
      <c r="E4" s="1001"/>
      <c r="F4" s="1001"/>
      <c r="G4" s="1001"/>
      <c r="H4" s="1001"/>
      <c r="I4" s="1001"/>
      <c r="J4" s="1001"/>
      <c r="K4" s="1001"/>
      <c r="L4" s="1001"/>
      <c r="M4" s="1001"/>
      <c r="N4" s="1001"/>
      <c r="O4" s="1001"/>
      <c r="P4" s="1001"/>
      <c r="Q4" s="1001"/>
      <c r="R4" s="1001"/>
      <c r="S4" s="1001"/>
      <c r="T4" s="1001"/>
      <c r="U4" s="1001"/>
      <c r="V4" s="1001"/>
      <c r="W4" s="1001"/>
      <c r="X4" s="1001"/>
      <c r="Y4" s="1001"/>
      <c r="Z4" s="1001"/>
    </row>
    <row r="5" spans="1:26" ht="15">
      <c r="A5" s="498"/>
      <c r="B5" s="499"/>
      <c r="C5" s="984" t="s">
        <v>40</v>
      </c>
      <c r="D5" s="984"/>
      <c r="E5" s="500" t="s">
        <v>41</v>
      </c>
      <c r="F5" s="984" t="s">
        <v>42</v>
      </c>
      <c r="G5" s="984"/>
      <c r="H5" s="500" t="s">
        <v>41</v>
      </c>
      <c r="I5" s="984" t="s">
        <v>43</v>
      </c>
      <c r="J5" s="984"/>
      <c r="K5" s="501" t="s">
        <v>41</v>
      </c>
      <c r="L5" s="502"/>
      <c r="M5" s="985" t="s">
        <v>44</v>
      </c>
      <c r="N5" s="985"/>
      <c r="O5" s="500" t="s">
        <v>45</v>
      </c>
      <c r="P5" s="984" t="s">
        <v>46</v>
      </c>
      <c r="Q5" s="984"/>
      <c r="R5" s="500" t="s">
        <v>41</v>
      </c>
      <c r="S5" s="984" t="s">
        <v>47</v>
      </c>
      <c r="T5" s="984"/>
      <c r="U5" s="500" t="s">
        <v>41</v>
      </c>
      <c r="V5" s="984" t="s">
        <v>48</v>
      </c>
      <c r="W5" s="984"/>
      <c r="X5" s="500" t="s">
        <v>41</v>
      </c>
      <c r="Y5" s="986" t="s">
        <v>49</v>
      </c>
      <c r="Z5" s="987"/>
    </row>
    <row r="6" spans="1:26" ht="30.75" thickBot="1">
      <c r="A6" s="503" t="s">
        <v>50</v>
      </c>
      <c r="B6" s="504" t="s">
        <v>51</v>
      </c>
      <c r="C6" s="505">
        <v>2012</v>
      </c>
      <c r="D6" s="505">
        <v>2011</v>
      </c>
      <c r="E6" s="506" t="s">
        <v>52</v>
      </c>
      <c r="F6" s="505">
        <v>2012</v>
      </c>
      <c r="G6" s="505">
        <v>2011</v>
      </c>
      <c r="H6" s="506" t="s">
        <v>52</v>
      </c>
      <c r="I6" s="505">
        <v>2012</v>
      </c>
      <c r="J6" s="505">
        <v>2011</v>
      </c>
      <c r="K6" s="506" t="s">
        <v>52</v>
      </c>
      <c r="L6" s="507"/>
      <c r="M6" s="508">
        <v>2012</v>
      </c>
      <c r="N6" s="505">
        <v>2011</v>
      </c>
      <c r="O6" s="506" t="s">
        <v>52</v>
      </c>
      <c r="P6" s="505">
        <v>2012</v>
      </c>
      <c r="Q6" s="505">
        <v>2011</v>
      </c>
      <c r="R6" s="506" t="s">
        <v>52</v>
      </c>
      <c r="S6" s="505">
        <v>2012</v>
      </c>
      <c r="T6" s="505">
        <v>2011</v>
      </c>
      <c r="U6" s="506" t="s">
        <v>52</v>
      </c>
      <c r="V6" s="505">
        <v>2012</v>
      </c>
      <c r="W6" s="505">
        <v>2011</v>
      </c>
      <c r="X6" s="506" t="s">
        <v>52</v>
      </c>
      <c r="Y6" s="509">
        <v>2012</v>
      </c>
      <c r="Z6" s="510">
        <v>2011</v>
      </c>
    </row>
    <row r="7" spans="1:26" ht="15">
      <c r="A7" s="998" t="s">
        <v>53</v>
      </c>
      <c r="B7" s="511" t="s">
        <v>54</v>
      </c>
      <c r="C7" s="512">
        <v>92764</v>
      </c>
      <c r="D7" s="512">
        <v>78011</v>
      </c>
      <c r="E7" s="513">
        <v>0.18911435566779045</v>
      </c>
      <c r="F7" s="512">
        <v>70740</v>
      </c>
      <c r="G7" s="512">
        <v>62037</v>
      </c>
      <c r="H7" s="513">
        <v>0.14028724793268532</v>
      </c>
      <c r="I7" s="512">
        <v>22024</v>
      </c>
      <c r="J7" s="512">
        <v>15974</v>
      </c>
      <c r="K7" s="513">
        <v>0.37874045323650934</v>
      </c>
      <c r="L7" s="514"/>
      <c r="M7" s="515">
        <v>0.54807188884414015</v>
      </c>
      <c r="N7" s="515">
        <v>0.56979249347998639</v>
      </c>
      <c r="O7" s="513">
        <v>-3.8120201449458269E-2</v>
      </c>
      <c r="P7" s="512">
        <v>108869</v>
      </c>
      <c r="Q7" s="512">
        <v>95475</v>
      </c>
      <c r="R7" s="513">
        <v>0.14028803351662739</v>
      </c>
      <c r="S7" s="512">
        <v>198640</v>
      </c>
      <c r="T7" s="512">
        <v>167561</v>
      </c>
      <c r="U7" s="513">
        <v>0.18547872118213665</v>
      </c>
      <c r="V7" s="512">
        <v>202997</v>
      </c>
      <c r="W7" s="512">
        <v>173802</v>
      </c>
      <c r="X7" s="513">
        <v>0.16797850427497957</v>
      </c>
      <c r="Y7" s="516">
        <v>2.1883165883316802</v>
      </c>
      <c r="Z7" s="517">
        <v>2.2279165758675057</v>
      </c>
    </row>
    <row r="8" spans="1:26" ht="15">
      <c r="A8" s="1002"/>
      <c r="B8" s="511" t="s">
        <v>55</v>
      </c>
      <c r="C8" s="512">
        <v>132556</v>
      </c>
      <c r="D8" s="512">
        <v>132183</v>
      </c>
      <c r="E8" s="513">
        <v>2.8218454718080235E-3</v>
      </c>
      <c r="F8" s="512">
        <v>112473</v>
      </c>
      <c r="G8" s="512">
        <v>112009</v>
      </c>
      <c r="H8" s="513">
        <v>4.1425242614432766E-3</v>
      </c>
      <c r="I8" s="512">
        <v>20083</v>
      </c>
      <c r="J8" s="512">
        <v>20174</v>
      </c>
      <c r="K8" s="513">
        <v>-4.510756419153366E-3</v>
      </c>
      <c r="L8" s="514"/>
      <c r="M8" s="515">
        <v>0.75018171816985246</v>
      </c>
      <c r="N8" s="515">
        <v>0.72656577137046119</v>
      </c>
      <c r="O8" s="513">
        <v>3.2503522365010973E-2</v>
      </c>
      <c r="P8" s="512">
        <v>152746</v>
      </c>
      <c r="Q8" s="512">
        <v>145752</v>
      </c>
      <c r="R8" s="513">
        <v>4.7985619408310004E-2</v>
      </c>
      <c r="S8" s="512">
        <v>203612</v>
      </c>
      <c r="T8" s="512">
        <v>200604</v>
      </c>
      <c r="U8" s="513">
        <v>1.4994715957807422E-2</v>
      </c>
      <c r="V8" s="512">
        <v>248839</v>
      </c>
      <c r="W8" s="512">
        <v>238767</v>
      </c>
      <c r="X8" s="513">
        <v>4.2183383800944017E-2</v>
      </c>
      <c r="Y8" s="516">
        <v>1.8772367904885483</v>
      </c>
      <c r="Z8" s="517">
        <v>1.8063366696171217</v>
      </c>
    </row>
    <row r="9" spans="1:26" ht="15.75" thickBot="1">
      <c r="A9" s="999"/>
      <c r="B9" s="511" t="s">
        <v>56</v>
      </c>
      <c r="C9" s="512">
        <v>854698</v>
      </c>
      <c r="D9" s="512">
        <v>839808</v>
      </c>
      <c r="E9" s="513">
        <v>1.7730243103185491E-2</v>
      </c>
      <c r="F9" s="512">
        <v>717625</v>
      </c>
      <c r="G9" s="512">
        <v>708798</v>
      </c>
      <c r="H9" s="513">
        <v>1.2453477577532669E-2</v>
      </c>
      <c r="I9" s="512">
        <v>137073</v>
      </c>
      <c r="J9" s="512">
        <v>131010</v>
      </c>
      <c r="K9" s="513">
        <v>4.6278910006869706E-2</v>
      </c>
      <c r="L9" s="514"/>
      <c r="M9" s="515">
        <v>0.80608237725427689</v>
      </c>
      <c r="N9" s="515">
        <v>0.79987419887770006</v>
      </c>
      <c r="O9" s="513">
        <v>7.7614434685948641E-3</v>
      </c>
      <c r="P9" s="512">
        <v>1391698</v>
      </c>
      <c r="Q9" s="512">
        <v>1372109</v>
      </c>
      <c r="R9" s="513">
        <v>1.4276562576296781E-2</v>
      </c>
      <c r="S9" s="512">
        <v>1726496</v>
      </c>
      <c r="T9" s="512">
        <v>1715406</v>
      </c>
      <c r="U9" s="513">
        <v>6.4649418271826029E-3</v>
      </c>
      <c r="V9" s="512">
        <v>2333876</v>
      </c>
      <c r="W9" s="512">
        <v>2296524</v>
      </c>
      <c r="X9" s="513">
        <v>1.6264580731575197E-2</v>
      </c>
      <c r="Y9" s="516">
        <v>2.7306440403510948</v>
      </c>
      <c r="Z9" s="517">
        <v>2.7345821902149061</v>
      </c>
    </row>
    <row r="10" spans="1:26" ht="15.75" thickBot="1">
      <c r="A10" s="518" t="s">
        <v>57</v>
      </c>
      <c r="B10" s="519"/>
      <c r="C10" s="520">
        <v>1080018</v>
      </c>
      <c r="D10" s="520">
        <v>1050002</v>
      </c>
      <c r="E10" s="521">
        <v>2.858661221597673E-2</v>
      </c>
      <c r="F10" s="520">
        <v>900838</v>
      </c>
      <c r="G10" s="520">
        <v>882844</v>
      </c>
      <c r="H10" s="521">
        <v>2.0381856817285954E-2</v>
      </c>
      <c r="I10" s="520">
        <v>179180</v>
      </c>
      <c r="J10" s="520">
        <v>167158</v>
      </c>
      <c r="K10" s="521">
        <v>7.1919979899256997E-2</v>
      </c>
      <c r="L10" s="514"/>
      <c r="M10" s="522">
        <v>0.776659801911734</v>
      </c>
      <c r="N10" s="522">
        <v>0.7743129463790771</v>
      </c>
      <c r="O10" s="521">
        <v>3.0308876322313605E-3</v>
      </c>
      <c r="P10" s="520">
        <v>1653313</v>
      </c>
      <c r="Q10" s="520">
        <v>1613336</v>
      </c>
      <c r="R10" s="521">
        <v>2.4779091274229299E-2</v>
      </c>
      <c r="S10" s="520">
        <v>2128748</v>
      </c>
      <c r="T10" s="520">
        <v>2083571</v>
      </c>
      <c r="U10" s="521">
        <v>2.1682486461944421E-2</v>
      </c>
      <c r="V10" s="520">
        <v>2785712</v>
      </c>
      <c r="W10" s="520">
        <v>2709093</v>
      </c>
      <c r="X10" s="521">
        <v>2.8282159379541417E-2</v>
      </c>
      <c r="Y10" s="523">
        <v>2.5793199742967245</v>
      </c>
      <c r="Z10" s="524">
        <v>2.5800836569835104</v>
      </c>
    </row>
    <row r="11" spans="1:26" ht="15">
      <c r="A11" s="998" t="s">
        <v>58</v>
      </c>
      <c r="B11" s="511" t="s">
        <v>54</v>
      </c>
      <c r="C11" s="512">
        <v>154564</v>
      </c>
      <c r="D11" s="512">
        <v>148125</v>
      </c>
      <c r="E11" s="513">
        <v>4.3470042194092826E-2</v>
      </c>
      <c r="F11" s="512">
        <v>31581</v>
      </c>
      <c r="G11" s="512">
        <v>30403</v>
      </c>
      <c r="H11" s="513">
        <v>3.8746176364174587E-2</v>
      </c>
      <c r="I11" s="512">
        <v>122983</v>
      </c>
      <c r="J11" s="512">
        <v>117722</v>
      </c>
      <c r="K11" s="513">
        <v>4.4690032449329779E-2</v>
      </c>
      <c r="L11" s="514"/>
      <c r="M11" s="515">
        <v>0.361833006502219</v>
      </c>
      <c r="N11" s="515">
        <v>0.34172738134136821</v>
      </c>
      <c r="O11" s="513">
        <v>5.8835277061882074E-2</v>
      </c>
      <c r="P11" s="512">
        <v>140232</v>
      </c>
      <c r="Q11" s="512">
        <v>137005</v>
      </c>
      <c r="R11" s="513">
        <v>2.3553884894711871E-2</v>
      </c>
      <c r="S11" s="512">
        <v>387560</v>
      </c>
      <c r="T11" s="512">
        <v>400919</v>
      </c>
      <c r="U11" s="513">
        <v>-3.332094512856712E-2</v>
      </c>
      <c r="V11" s="512">
        <v>331133</v>
      </c>
      <c r="W11" s="512">
        <v>323671</v>
      </c>
      <c r="X11" s="513">
        <v>2.3054274247615636E-2</v>
      </c>
      <c r="Y11" s="516">
        <v>2.1423682099324552</v>
      </c>
      <c r="Z11" s="517">
        <v>2.1851206751054852</v>
      </c>
    </row>
    <row r="12" spans="1:26" ht="15.75" thickBot="1">
      <c r="A12" s="999"/>
      <c r="B12" s="511" t="s">
        <v>55</v>
      </c>
      <c r="C12" s="512">
        <v>107546</v>
      </c>
      <c r="D12" s="512">
        <v>92620</v>
      </c>
      <c r="E12" s="513">
        <v>0.1611530986827899</v>
      </c>
      <c r="F12" s="512">
        <v>31770</v>
      </c>
      <c r="G12" s="512">
        <v>31415</v>
      </c>
      <c r="H12" s="513">
        <v>1.1300334235237944E-2</v>
      </c>
      <c r="I12" s="512">
        <v>75776</v>
      </c>
      <c r="J12" s="512">
        <v>61205</v>
      </c>
      <c r="K12" s="513">
        <v>0.23806878522996489</v>
      </c>
      <c r="L12" s="514"/>
      <c r="M12" s="515">
        <v>0.54639504729902477</v>
      </c>
      <c r="N12" s="515">
        <v>0.54208107520213267</v>
      </c>
      <c r="O12" s="513">
        <v>7.9581676878932583E-3</v>
      </c>
      <c r="P12" s="512">
        <v>119678</v>
      </c>
      <c r="Q12" s="512">
        <v>117128</v>
      </c>
      <c r="R12" s="513">
        <v>2.1771053889761628E-2</v>
      </c>
      <c r="S12" s="512">
        <v>219032</v>
      </c>
      <c r="T12" s="512">
        <v>216071</v>
      </c>
      <c r="U12" s="513">
        <v>1.3703828834040662E-2</v>
      </c>
      <c r="V12" s="512">
        <v>251991</v>
      </c>
      <c r="W12" s="512">
        <v>232833</v>
      </c>
      <c r="X12" s="513">
        <v>8.228215072605688E-2</v>
      </c>
      <c r="Y12" s="516">
        <v>2.343099696873896</v>
      </c>
      <c r="Z12" s="517">
        <v>2.5138522997192831</v>
      </c>
    </row>
    <row r="13" spans="1:26" ht="15.75" thickBot="1">
      <c r="A13" s="518" t="s">
        <v>57</v>
      </c>
      <c r="B13" s="519"/>
      <c r="C13" s="520">
        <v>262110</v>
      </c>
      <c r="D13" s="520">
        <v>240745</v>
      </c>
      <c r="E13" s="521">
        <v>8.8745352966832128E-2</v>
      </c>
      <c r="F13" s="520">
        <v>63351</v>
      </c>
      <c r="G13" s="520">
        <v>61818</v>
      </c>
      <c r="H13" s="521">
        <v>2.4798602348830436E-2</v>
      </c>
      <c r="I13" s="520">
        <v>198759</v>
      </c>
      <c r="J13" s="520">
        <v>178927</v>
      </c>
      <c r="K13" s="521">
        <v>0.11083849838202171</v>
      </c>
      <c r="L13" s="514"/>
      <c r="M13" s="522">
        <v>0.42847581240768096</v>
      </c>
      <c r="N13" s="522">
        <v>0.41189160278124443</v>
      </c>
      <c r="O13" s="521">
        <v>4.026352932289412E-2</v>
      </c>
      <c r="P13" s="520">
        <v>259910</v>
      </c>
      <c r="Q13" s="520">
        <v>254133</v>
      </c>
      <c r="R13" s="521">
        <v>2.27321914115837E-2</v>
      </c>
      <c r="S13" s="520">
        <v>606592</v>
      </c>
      <c r="T13" s="520">
        <v>616990</v>
      </c>
      <c r="U13" s="521">
        <v>-1.6852785296358124E-2</v>
      </c>
      <c r="V13" s="520">
        <v>583124</v>
      </c>
      <c r="W13" s="520">
        <v>556504</v>
      </c>
      <c r="X13" s="521">
        <v>4.7834337219498868E-2</v>
      </c>
      <c r="Y13" s="523">
        <v>2.2247300751592842</v>
      </c>
      <c r="Z13" s="524">
        <v>2.3115911026189537</v>
      </c>
    </row>
    <row r="14" spans="1:26" ht="15">
      <c r="A14" s="998" t="s">
        <v>59</v>
      </c>
      <c r="B14" s="511" t="s">
        <v>54</v>
      </c>
      <c r="C14" s="512">
        <v>20642</v>
      </c>
      <c r="D14" s="512">
        <v>17828</v>
      </c>
      <c r="E14" s="513">
        <v>0.15784159748709894</v>
      </c>
      <c r="F14" s="512">
        <v>5313</v>
      </c>
      <c r="G14" s="512">
        <v>2741</v>
      </c>
      <c r="H14" s="513">
        <v>0.93834367019336007</v>
      </c>
      <c r="I14" s="512">
        <v>15329</v>
      </c>
      <c r="J14" s="512">
        <v>15087</v>
      </c>
      <c r="K14" s="513">
        <v>1.60402995956784E-2</v>
      </c>
      <c r="L14" s="514"/>
      <c r="M14" s="515">
        <v>0.38832244540773753</v>
      </c>
      <c r="N14" s="515">
        <v>0.35877106045589691</v>
      </c>
      <c r="O14" s="513">
        <v>8.2368363028749059E-2</v>
      </c>
      <c r="P14" s="512">
        <v>19081</v>
      </c>
      <c r="Q14" s="512">
        <v>15204</v>
      </c>
      <c r="R14" s="513">
        <v>0.25499868455669561</v>
      </c>
      <c r="S14" s="512">
        <v>49137</v>
      </c>
      <c r="T14" s="512">
        <v>42378</v>
      </c>
      <c r="U14" s="513">
        <v>0.15949313322950587</v>
      </c>
      <c r="V14" s="512">
        <v>44644</v>
      </c>
      <c r="W14" s="512">
        <v>36695</v>
      </c>
      <c r="X14" s="513">
        <v>0.21662351819048917</v>
      </c>
      <c r="Y14" s="516">
        <v>2.1627749249103769</v>
      </c>
      <c r="Z14" s="517">
        <v>2.0582791115099841</v>
      </c>
    </row>
    <row r="15" spans="1:26" ht="15">
      <c r="A15" s="1002"/>
      <c r="B15" s="511" t="s">
        <v>55</v>
      </c>
      <c r="C15" s="512">
        <v>65911</v>
      </c>
      <c r="D15" s="512">
        <v>45592</v>
      </c>
      <c r="E15" s="513">
        <v>0.44567029303386557</v>
      </c>
      <c r="F15" s="512">
        <v>40432</v>
      </c>
      <c r="G15" s="512">
        <v>21569</v>
      </c>
      <c r="H15" s="513">
        <v>0.87454216699893361</v>
      </c>
      <c r="I15" s="512">
        <v>25479</v>
      </c>
      <c r="J15" s="512">
        <v>24023</v>
      </c>
      <c r="K15" s="513">
        <v>6.0608583440869168E-2</v>
      </c>
      <c r="L15" s="514"/>
      <c r="M15" s="515">
        <v>0.63051076708806508</v>
      </c>
      <c r="N15" s="515">
        <v>0.60836175644078339</v>
      </c>
      <c r="O15" s="513">
        <v>3.6407631500152693E-2</v>
      </c>
      <c r="P15" s="512">
        <v>94163</v>
      </c>
      <c r="Q15" s="512">
        <v>56720</v>
      </c>
      <c r="R15" s="513">
        <v>0.66013751763046546</v>
      </c>
      <c r="S15" s="512">
        <v>149344</v>
      </c>
      <c r="T15" s="512">
        <v>93234</v>
      </c>
      <c r="U15" s="513">
        <v>0.60181907887680464</v>
      </c>
      <c r="V15" s="512">
        <v>172865</v>
      </c>
      <c r="W15" s="512">
        <v>101500</v>
      </c>
      <c r="X15" s="513">
        <v>0.70310344827586202</v>
      </c>
      <c r="Y15" s="516">
        <v>2.6227033423859445</v>
      </c>
      <c r="Z15" s="517">
        <v>2.226267766274785</v>
      </c>
    </row>
    <row r="16" spans="1:26" ht="15.75" thickBot="1">
      <c r="A16" s="999"/>
      <c r="B16" s="511" t="s">
        <v>56</v>
      </c>
      <c r="C16" s="512">
        <v>272205</v>
      </c>
      <c r="D16" s="512">
        <v>222506</v>
      </c>
      <c r="E16" s="513">
        <v>0.22336026893656799</v>
      </c>
      <c r="F16" s="512">
        <v>164477</v>
      </c>
      <c r="G16" s="512">
        <v>147010</v>
      </c>
      <c r="H16" s="513">
        <v>0.11881504659546969</v>
      </c>
      <c r="I16" s="512">
        <v>107728</v>
      </c>
      <c r="J16" s="512">
        <v>75496</v>
      </c>
      <c r="K16" s="513">
        <v>0.42693652643848679</v>
      </c>
      <c r="L16" s="514"/>
      <c r="M16" s="515">
        <v>0.67416590010798483</v>
      </c>
      <c r="N16" s="515">
        <v>0.65570034558100265</v>
      </c>
      <c r="O16" s="513">
        <v>2.8161575102755521E-2</v>
      </c>
      <c r="P16" s="512">
        <v>387700</v>
      </c>
      <c r="Q16" s="512">
        <v>376631</v>
      </c>
      <c r="R16" s="513">
        <v>2.9389508564085273E-2</v>
      </c>
      <c r="S16" s="512">
        <v>575081</v>
      </c>
      <c r="T16" s="512">
        <v>574395</v>
      </c>
      <c r="U16" s="513">
        <v>1.1943000896595549E-3</v>
      </c>
      <c r="V16" s="512">
        <v>886432</v>
      </c>
      <c r="W16" s="512">
        <v>776786</v>
      </c>
      <c r="X16" s="513">
        <v>0.14115341934586875</v>
      </c>
      <c r="Y16" s="516">
        <v>3.2564868389632813</v>
      </c>
      <c r="Z16" s="517">
        <v>3.491078892254591</v>
      </c>
    </row>
    <row r="17" spans="1:26" ht="15.75" thickBot="1">
      <c r="A17" s="518" t="s">
        <v>57</v>
      </c>
      <c r="B17" s="519"/>
      <c r="C17" s="520">
        <v>358758</v>
      </c>
      <c r="D17" s="520">
        <v>285926</v>
      </c>
      <c r="E17" s="521">
        <v>0.25472325007169688</v>
      </c>
      <c r="F17" s="520">
        <v>210222</v>
      </c>
      <c r="G17" s="520">
        <v>171320</v>
      </c>
      <c r="H17" s="521">
        <v>0.22707214569227177</v>
      </c>
      <c r="I17" s="520">
        <v>148536</v>
      </c>
      <c r="J17" s="520">
        <v>114606</v>
      </c>
      <c r="K17" s="521">
        <v>0.29605779802104604</v>
      </c>
      <c r="L17" s="514"/>
      <c r="M17" s="522">
        <v>0.64758093081097567</v>
      </c>
      <c r="N17" s="522">
        <v>0.63176137700050849</v>
      </c>
      <c r="O17" s="521">
        <v>2.5040394025946267E-2</v>
      </c>
      <c r="P17" s="520">
        <v>500944</v>
      </c>
      <c r="Q17" s="520">
        <v>448555</v>
      </c>
      <c r="R17" s="521">
        <v>0.11679504185662851</v>
      </c>
      <c r="S17" s="520">
        <v>773562</v>
      </c>
      <c r="T17" s="520">
        <v>710007</v>
      </c>
      <c r="U17" s="521">
        <v>8.9513201982515667E-2</v>
      </c>
      <c r="V17" s="520">
        <v>1103941</v>
      </c>
      <c r="W17" s="520">
        <v>914981</v>
      </c>
      <c r="X17" s="521">
        <v>0.20651794955305083</v>
      </c>
      <c r="Y17" s="523">
        <v>3.0771188377680776</v>
      </c>
      <c r="Z17" s="524">
        <v>3.2000622538698824</v>
      </c>
    </row>
    <row r="18" spans="1:26" ht="15">
      <c r="A18" s="998" t="s">
        <v>60</v>
      </c>
      <c r="B18" s="511" t="s">
        <v>54</v>
      </c>
      <c r="C18" s="512">
        <v>33695</v>
      </c>
      <c r="D18" s="512">
        <v>35758</v>
      </c>
      <c r="E18" s="513">
        <v>-5.7693383298842216E-2</v>
      </c>
      <c r="F18" s="512">
        <v>9291</v>
      </c>
      <c r="G18" s="512">
        <v>9737</v>
      </c>
      <c r="H18" s="513">
        <v>-4.5804662627092534E-2</v>
      </c>
      <c r="I18" s="512">
        <v>24404</v>
      </c>
      <c r="J18" s="512">
        <v>26021</v>
      </c>
      <c r="K18" s="513">
        <v>-6.2142115983244303E-2</v>
      </c>
      <c r="L18" s="514"/>
      <c r="M18" s="515">
        <v>0.33160357294768184</v>
      </c>
      <c r="N18" s="515">
        <v>0.33591682813509177</v>
      </c>
      <c r="O18" s="513">
        <v>-1.2840247424803941E-2</v>
      </c>
      <c r="P18" s="512">
        <v>31184</v>
      </c>
      <c r="Q18" s="512">
        <v>32246</v>
      </c>
      <c r="R18" s="513">
        <v>-3.2934317434720584E-2</v>
      </c>
      <c r="S18" s="512">
        <v>94040</v>
      </c>
      <c r="T18" s="512">
        <v>95994</v>
      </c>
      <c r="U18" s="513">
        <v>-2.0355438881596768E-2</v>
      </c>
      <c r="V18" s="512">
        <v>60420</v>
      </c>
      <c r="W18" s="512">
        <v>65347</v>
      </c>
      <c r="X18" s="513">
        <v>-7.5397493381486519E-2</v>
      </c>
      <c r="Y18" s="516">
        <v>1.7931443834396794</v>
      </c>
      <c r="Z18" s="517">
        <v>1.8274791655014262</v>
      </c>
    </row>
    <row r="19" spans="1:26" ht="15.75" thickBot="1">
      <c r="A19" s="999"/>
      <c r="B19" s="511" t="s">
        <v>61</v>
      </c>
      <c r="C19" s="512">
        <v>85419</v>
      </c>
      <c r="D19" s="512">
        <v>84040</v>
      </c>
      <c r="E19" s="513">
        <v>1.6408852927177534E-2</v>
      </c>
      <c r="F19" s="512">
        <v>32789</v>
      </c>
      <c r="G19" s="512">
        <v>29780</v>
      </c>
      <c r="H19" s="513">
        <v>0.10104096709200806</v>
      </c>
      <c r="I19" s="512">
        <v>52630</v>
      </c>
      <c r="J19" s="512">
        <v>54260</v>
      </c>
      <c r="K19" s="513">
        <v>-3.0040545521562847E-2</v>
      </c>
      <c r="L19" s="514"/>
      <c r="M19" s="515">
        <v>0.52811950376514194</v>
      </c>
      <c r="N19" s="515">
        <v>0.52604395137896387</v>
      </c>
      <c r="O19" s="513">
        <v>3.9455873995646318E-3</v>
      </c>
      <c r="P19" s="512">
        <v>112002</v>
      </c>
      <c r="Q19" s="512">
        <v>111525</v>
      </c>
      <c r="R19" s="513">
        <v>4.2770679219905853E-3</v>
      </c>
      <c r="S19" s="512">
        <v>212077</v>
      </c>
      <c r="T19" s="512">
        <v>212007</v>
      </c>
      <c r="U19" s="513">
        <v>3.3017777714886774E-4</v>
      </c>
      <c r="V19" s="512">
        <v>205271</v>
      </c>
      <c r="W19" s="512">
        <v>205360</v>
      </c>
      <c r="X19" s="513">
        <v>-4.3338527463965721E-4</v>
      </c>
      <c r="Y19" s="516">
        <v>2.4031070370760603</v>
      </c>
      <c r="Z19" s="517">
        <v>2.4435982865302237</v>
      </c>
    </row>
    <row r="20" spans="1:26" ht="15.75" thickBot="1">
      <c r="A20" s="518" t="s">
        <v>57</v>
      </c>
      <c r="B20" s="519"/>
      <c r="C20" s="520">
        <v>119114</v>
      </c>
      <c r="D20" s="520">
        <v>119798</v>
      </c>
      <c r="E20" s="521">
        <v>-5.7096111788176767E-3</v>
      </c>
      <c r="F20" s="520">
        <v>42080</v>
      </c>
      <c r="G20" s="520">
        <v>39517</v>
      </c>
      <c r="H20" s="521">
        <v>6.4858162309891942E-2</v>
      </c>
      <c r="I20" s="520">
        <v>77034</v>
      </c>
      <c r="J20" s="520">
        <v>80281</v>
      </c>
      <c r="K20" s="521">
        <v>-4.0445435408128949E-2</v>
      </c>
      <c r="L20" s="514"/>
      <c r="M20" s="522">
        <v>0.46774925927014832</v>
      </c>
      <c r="N20" s="522">
        <v>0.46678744549530682</v>
      </c>
      <c r="O20" s="521">
        <v>2.0604962368278024E-3</v>
      </c>
      <c r="P20" s="520">
        <v>143186</v>
      </c>
      <c r="Q20" s="520">
        <v>143771</v>
      </c>
      <c r="R20" s="521">
        <v>-4.0689707938318578E-3</v>
      </c>
      <c r="S20" s="520">
        <v>306117</v>
      </c>
      <c r="T20" s="520">
        <v>308001</v>
      </c>
      <c r="U20" s="521">
        <v>-6.1168632569374775E-3</v>
      </c>
      <c r="V20" s="520">
        <v>265691</v>
      </c>
      <c r="W20" s="520">
        <v>270707</v>
      </c>
      <c r="X20" s="521">
        <v>-1.8529258571075E-2</v>
      </c>
      <c r="Y20" s="523">
        <v>2.2305606393874777</v>
      </c>
      <c r="Z20" s="524">
        <v>2.2596954874037962</v>
      </c>
    </row>
    <row r="21" spans="1:26" ht="15">
      <c r="A21" s="998" t="s">
        <v>62</v>
      </c>
      <c r="B21" s="511" t="s">
        <v>54</v>
      </c>
      <c r="C21" s="512">
        <v>25665</v>
      </c>
      <c r="D21" s="512">
        <v>24049</v>
      </c>
      <c r="E21" s="513">
        <v>6.7196141211692789E-2</v>
      </c>
      <c r="F21" s="512">
        <v>10253</v>
      </c>
      <c r="G21" s="512">
        <v>9237</v>
      </c>
      <c r="H21" s="513">
        <v>0.10999242178196385</v>
      </c>
      <c r="I21" s="512">
        <v>15412</v>
      </c>
      <c r="J21" s="512">
        <v>14812</v>
      </c>
      <c r="K21" s="513">
        <v>4.0507696462327845E-2</v>
      </c>
      <c r="L21" s="514"/>
      <c r="M21" s="515">
        <v>0.57080802572444012</v>
      </c>
      <c r="N21" s="515">
        <v>0.5234747065661679</v>
      </c>
      <c r="O21" s="513">
        <v>9.0421406353640599E-2</v>
      </c>
      <c r="P21" s="512">
        <v>30355</v>
      </c>
      <c r="Q21" s="512">
        <v>27919</v>
      </c>
      <c r="R21" s="513">
        <v>8.72524087538952E-2</v>
      </c>
      <c r="S21" s="512">
        <v>53179</v>
      </c>
      <c r="T21" s="512">
        <v>53334</v>
      </c>
      <c r="U21" s="513">
        <v>-2.906213672329096E-3</v>
      </c>
      <c r="V21" s="512">
        <v>53134</v>
      </c>
      <c r="W21" s="512">
        <v>49991</v>
      </c>
      <c r="X21" s="513">
        <v>6.2871316837030664E-2</v>
      </c>
      <c r="Y21" s="516">
        <v>2.070290278589519</v>
      </c>
      <c r="Z21" s="517">
        <v>2.0787142916545385</v>
      </c>
    </row>
    <row r="22" spans="1:26" ht="15.75" thickBot="1">
      <c r="A22" s="999"/>
      <c r="B22" s="511" t="s">
        <v>55</v>
      </c>
      <c r="C22" s="512">
        <v>37437</v>
      </c>
      <c r="D22" s="512">
        <v>43758</v>
      </c>
      <c r="E22" s="513">
        <v>-0.14445358563005622</v>
      </c>
      <c r="F22" s="512">
        <v>22054</v>
      </c>
      <c r="G22" s="512">
        <v>25430</v>
      </c>
      <c r="H22" s="513">
        <v>-0.13275658670861187</v>
      </c>
      <c r="I22" s="512">
        <v>15383</v>
      </c>
      <c r="J22" s="512">
        <v>18328</v>
      </c>
      <c r="K22" s="513">
        <v>-0.16068310781318201</v>
      </c>
      <c r="L22" s="514"/>
      <c r="M22" s="515">
        <v>0.73701476216511752</v>
      </c>
      <c r="N22" s="515">
        <v>0.74642338582757117</v>
      </c>
      <c r="O22" s="513">
        <v>-1.2604942236666639E-2</v>
      </c>
      <c r="P22" s="512">
        <v>72792</v>
      </c>
      <c r="Q22" s="512">
        <v>73513</v>
      </c>
      <c r="R22" s="513">
        <v>-9.8077890985267917E-3</v>
      </c>
      <c r="S22" s="512">
        <v>98766</v>
      </c>
      <c r="T22" s="512">
        <v>98487</v>
      </c>
      <c r="U22" s="513">
        <v>2.8328611898016999E-3</v>
      </c>
      <c r="V22" s="512">
        <v>146076</v>
      </c>
      <c r="W22" s="512">
        <v>172971</v>
      </c>
      <c r="X22" s="513">
        <v>-0.15548849229061518</v>
      </c>
      <c r="Y22" s="516">
        <v>3.9019152175655099</v>
      </c>
      <c r="Z22" s="517">
        <v>3.9529000411353352</v>
      </c>
    </row>
    <row r="23" spans="1:26" ht="15.75" thickBot="1">
      <c r="A23" s="525" t="s">
        <v>57</v>
      </c>
      <c r="B23" s="526"/>
      <c r="C23" s="527">
        <v>63102</v>
      </c>
      <c r="D23" s="527">
        <v>67807</v>
      </c>
      <c r="E23" s="528">
        <v>-6.9388116271181438E-2</v>
      </c>
      <c r="F23" s="527">
        <v>32307</v>
      </c>
      <c r="G23" s="527">
        <v>34667</v>
      </c>
      <c r="H23" s="528">
        <v>-6.8076268497418296E-2</v>
      </c>
      <c r="I23" s="527">
        <v>30795</v>
      </c>
      <c r="J23" s="527">
        <v>33140</v>
      </c>
      <c r="K23" s="528">
        <v>-7.0760410380205196E-2</v>
      </c>
      <c r="L23" s="529"/>
      <c r="M23" s="530">
        <v>0.67884431866793904</v>
      </c>
      <c r="N23" s="530">
        <v>0.66810256815592051</v>
      </c>
      <c r="O23" s="528">
        <v>1.6077996140125173E-2</v>
      </c>
      <c r="P23" s="527">
        <v>103147</v>
      </c>
      <c r="Q23" s="527">
        <v>101432</v>
      </c>
      <c r="R23" s="528">
        <v>1.6907879170281567E-2</v>
      </c>
      <c r="S23" s="527">
        <v>151945</v>
      </c>
      <c r="T23" s="527">
        <v>151821</v>
      </c>
      <c r="U23" s="528">
        <v>8.1675130581408369E-4</v>
      </c>
      <c r="V23" s="527">
        <v>199210</v>
      </c>
      <c r="W23" s="527">
        <v>222962</v>
      </c>
      <c r="X23" s="528">
        <v>-0.10652936374808264</v>
      </c>
      <c r="Y23" s="531">
        <v>3.1569522360622484</v>
      </c>
      <c r="Z23" s="532">
        <v>3.2881855855590132</v>
      </c>
    </row>
    <row r="24" spans="1:26" ht="4.5" customHeight="1" thickBot="1">
      <c r="A24" s="533"/>
      <c r="B24" s="534"/>
      <c r="C24" s="535"/>
      <c r="D24" s="535"/>
      <c r="E24" s="536"/>
      <c r="F24" s="535"/>
      <c r="G24" s="535"/>
      <c r="H24" s="536"/>
      <c r="I24" s="535"/>
      <c r="J24" s="535"/>
      <c r="K24" s="536"/>
      <c r="L24" s="536"/>
      <c r="M24" s="537"/>
      <c r="N24" s="537"/>
      <c r="O24" s="536"/>
      <c r="P24" s="535"/>
      <c r="Q24" s="535"/>
      <c r="R24" s="536"/>
      <c r="S24" s="535"/>
      <c r="T24" s="535"/>
      <c r="U24" s="536"/>
      <c r="V24" s="535"/>
      <c r="W24" s="535"/>
      <c r="X24" s="536"/>
      <c r="Y24" s="538"/>
      <c r="Z24" s="539"/>
    </row>
    <row r="25" spans="1:26" ht="16.5" thickBot="1">
      <c r="A25" s="973" t="s">
        <v>63</v>
      </c>
      <c r="B25" s="974"/>
      <c r="C25" s="540">
        <v>1883102</v>
      </c>
      <c r="D25" s="540">
        <v>1764278</v>
      </c>
      <c r="E25" s="541">
        <v>6.7349930113054748E-2</v>
      </c>
      <c r="F25" s="540">
        <v>1248798</v>
      </c>
      <c r="G25" s="540">
        <v>1190166</v>
      </c>
      <c r="H25" s="541">
        <v>4.9263716153881053E-2</v>
      </c>
      <c r="I25" s="540">
        <v>634304</v>
      </c>
      <c r="J25" s="540">
        <v>574112</v>
      </c>
      <c r="K25" s="541">
        <v>0.10484365419987737</v>
      </c>
      <c r="L25" s="542"/>
      <c r="M25" s="543">
        <v>0.67066401409238907</v>
      </c>
      <c r="N25" s="543">
        <v>0.66174907438268493</v>
      </c>
      <c r="O25" s="541">
        <v>1.3471782666293119E-2</v>
      </c>
      <c r="P25" s="540">
        <v>2660500</v>
      </c>
      <c r="Q25" s="540">
        <v>2561227</v>
      </c>
      <c r="R25" s="541">
        <v>3.8759938107789743E-2</v>
      </c>
      <c r="S25" s="540">
        <v>3966964</v>
      </c>
      <c r="T25" s="540">
        <v>3870390</v>
      </c>
      <c r="U25" s="541">
        <v>2.4952007420440833E-2</v>
      </c>
      <c r="V25" s="540">
        <v>4937678</v>
      </c>
      <c r="W25" s="540">
        <v>4674247</v>
      </c>
      <c r="X25" s="541">
        <v>5.6357954553963453E-2</v>
      </c>
      <c r="Y25" s="544">
        <v>2.6220980063745882</v>
      </c>
      <c r="Z25" s="545">
        <v>2.6493823535746635</v>
      </c>
    </row>
    <row r="26" spans="1:26" s="549" customFormat="1" ht="11.25" customHeight="1" thickBot="1">
      <c r="A26" s="546"/>
      <c r="B26" s="546"/>
      <c r="C26" s="512"/>
      <c r="D26" s="512"/>
      <c r="E26" s="515"/>
      <c r="F26" s="512"/>
      <c r="G26" s="512"/>
      <c r="H26" s="515"/>
      <c r="I26" s="512"/>
      <c r="J26" s="512"/>
      <c r="K26" s="515"/>
      <c r="L26" s="547"/>
      <c r="M26" s="515"/>
      <c r="N26" s="515"/>
      <c r="O26" s="515"/>
      <c r="P26" s="512"/>
      <c r="Q26" s="512"/>
      <c r="R26" s="515"/>
      <c r="S26" s="512"/>
      <c r="T26" s="512"/>
      <c r="U26" s="515"/>
      <c r="V26" s="512"/>
      <c r="W26" s="512"/>
      <c r="X26" s="515"/>
      <c r="Y26" s="548"/>
      <c r="Z26" s="548"/>
    </row>
    <row r="27" spans="1:26" ht="16.5" thickBot="1">
      <c r="A27" s="988" t="s">
        <v>64</v>
      </c>
      <c r="B27" s="989"/>
      <c r="C27" s="550">
        <v>94874</v>
      </c>
      <c r="D27" s="550">
        <v>94501</v>
      </c>
      <c r="E27" s="551">
        <v>3.9470481793843449E-3</v>
      </c>
      <c r="F27" s="550">
        <v>17728</v>
      </c>
      <c r="G27" s="550">
        <v>17951</v>
      </c>
      <c r="H27" s="551">
        <v>-1.2422706255918891E-2</v>
      </c>
      <c r="I27" s="550">
        <v>77146</v>
      </c>
      <c r="J27" s="550">
        <v>76550</v>
      </c>
      <c r="K27" s="551">
        <v>7.7857609405617241E-3</v>
      </c>
      <c r="L27" s="552"/>
      <c r="M27" s="553">
        <v>0.36602639861123737</v>
      </c>
      <c r="N27" s="553">
        <v>0.34080725143603358</v>
      </c>
      <c r="O27" s="551">
        <v>7.3998270485559736E-2</v>
      </c>
      <c r="P27" s="550">
        <v>84551</v>
      </c>
      <c r="Q27" s="550">
        <v>79860</v>
      </c>
      <c r="R27" s="551">
        <v>5.8740295517155018E-2</v>
      </c>
      <c r="S27" s="550">
        <v>230997</v>
      </c>
      <c r="T27" s="550">
        <v>234326</v>
      </c>
      <c r="U27" s="551">
        <v>-1.4206703481474526E-2</v>
      </c>
      <c r="V27" s="550">
        <v>205707</v>
      </c>
      <c r="W27" s="550">
        <v>202196</v>
      </c>
      <c r="X27" s="551">
        <v>1.7364339551722091E-2</v>
      </c>
      <c r="Y27" s="554">
        <v>2.1682125766806499</v>
      </c>
      <c r="Z27" s="555">
        <v>2.1396175701844427</v>
      </c>
    </row>
    <row r="28" spans="1:26">
      <c r="O28" s="556"/>
    </row>
    <row r="30" spans="1:26" ht="24" thickBot="1">
      <c r="A30" s="983" t="s">
        <v>65</v>
      </c>
      <c r="B30" s="983"/>
      <c r="C30" s="983"/>
      <c r="D30" s="983"/>
      <c r="E30" s="983"/>
      <c r="F30" s="983"/>
      <c r="G30" s="983"/>
      <c r="H30" s="983"/>
      <c r="I30" s="983"/>
      <c r="J30" s="983"/>
      <c r="K30" s="983"/>
      <c r="L30" s="983"/>
      <c r="M30" s="983"/>
      <c r="N30" s="983"/>
      <c r="O30" s="983"/>
      <c r="P30" s="983"/>
      <c r="Q30" s="983"/>
      <c r="R30" s="983"/>
      <c r="S30" s="983"/>
      <c r="T30" s="983"/>
      <c r="U30" s="983"/>
      <c r="V30" s="983"/>
      <c r="W30" s="983"/>
      <c r="X30" s="983"/>
      <c r="Y30" s="983"/>
      <c r="Z30" s="983"/>
    </row>
    <row r="31" spans="1:26" ht="15">
      <c r="A31" s="498"/>
      <c r="B31" s="499"/>
      <c r="C31" s="984" t="s">
        <v>40</v>
      </c>
      <c r="D31" s="984"/>
      <c r="E31" s="500" t="s">
        <v>41</v>
      </c>
      <c r="F31" s="984" t="s">
        <v>42</v>
      </c>
      <c r="G31" s="984"/>
      <c r="H31" s="500" t="s">
        <v>41</v>
      </c>
      <c r="I31" s="984" t="s">
        <v>43</v>
      </c>
      <c r="J31" s="984"/>
      <c r="K31" s="501" t="s">
        <v>41</v>
      </c>
      <c r="L31" s="502"/>
      <c r="M31" s="985" t="s">
        <v>44</v>
      </c>
      <c r="N31" s="985"/>
      <c r="O31" s="500" t="s">
        <v>45</v>
      </c>
      <c r="P31" s="984" t="s">
        <v>46</v>
      </c>
      <c r="Q31" s="984"/>
      <c r="R31" s="500" t="s">
        <v>41</v>
      </c>
      <c r="S31" s="984" t="s">
        <v>47</v>
      </c>
      <c r="T31" s="984"/>
      <c r="U31" s="500" t="s">
        <v>41</v>
      </c>
      <c r="V31" s="984" t="s">
        <v>48</v>
      </c>
      <c r="W31" s="984"/>
      <c r="X31" s="500" t="s">
        <v>41</v>
      </c>
      <c r="Y31" s="986" t="s">
        <v>49</v>
      </c>
      <c r="Z31" s="987"/>
    </row>
    <row r="32" spans="1:26" ht="28.5" customHeight="1" thickBot="1">
      <c r="A32" s="990" t="s">
        <v>51</v>
      </c>
      <c r="B32" s="991"/>
      <c r="C32" s="505">
        <v>2012</v>
      </c>
      <c r="D32" s="505">
        <v>2011</v>
      </c>
      <c r="E32" s="506" t="s">
        <v>52</v>
      </c>
      <c r="F32" s="505">
        <v>2012</v>
      </c>
      <c r="G32" s="505">
        <v>2011</v>
      </c>
      <c r="H32" s="506" t="s">
        <v>52</v>
      </c>
      <c r="I32" s="505">
        <v>2012</v>
      </c>
      <c r="J32" s="505">
        <v>2011</v>
      </c>
      <c r="K32" s="506" t="s">
        <v>52</v>
      </c>
      <c r="L32" s="507"/>
      <c r="M32" s="505">
        <v>2012</v>
      </c>
      <c r="N32" s="505">
        <v>2011</v>
      </c>
      <c r="O32" s="506" t="s">
        <v>52</v>
      </c>
      <c r="P32" s="505">
        <v>2012</v>
      </c>
      <c r="Q32" s="505">
        <v>2011</v>
      </c>
      <c r="R32" s="506" t="s">
        <v>52</v>
      </c>
      <c r="S32" s="505">
        <v>2012</v>
      </c>
      <c r="T32" s="505">
        <v>2011</v>
      </c>
      <c r="U32" s="506" t="s">
        <v>52</v>
      </c>
      <c r="V32" s="505">
        <v>2012</v>
      </c>
      <c r="W32" s="505">
        <v>2011</v>
      </c>
      <c r="X32" s="506" t="s">
        <v>52</v>
      </c>
      <c r="Y32" s="505">
        <v>2012</v>
      </c>
      <c r="Z32" s="510">
        <v>2011</v>
      </c>
    </row>
    <row r="33" spans="1:26" ht="15">
      <c r="A33" s="992" t="s">
        <v>54</v>
      </c>
      <c r="B33" s="993"/>
      <c r="C33" s="557">
        <f>C7+C11+C14+C18+C21</f>
        <v>327330</v>
      </c>
      <c r="D33" s="557">
        <f>D7+D11+D14+D18+D21</f>
        <v>303771</v>
      </c>
      <c r="E33" s="513">
        <f>(C33-D33)/D33</f>
        <v>7.7555131990874701E-2</v>
      </c>
      <c r="F33" s="557">
        <f>F7+F11+F14+F18+F21</f>
        <v>127178</v>
      </c>
      <c r="G33" s="557">
        <f>G7+G11+G14+G18+G21</f>
        <v>114155</v>
      </c>
      <c r="H33" s="513">
        <f>(F33-G33)/G33</f>
        <v>0.11408173097980816</v>
      </c>
      <c r="I33" s="557">
        <f>I7+I11+I14+I18+I21</f>
        <v>200152</v>
      </c>
      <c r="J33" s="557">
        <f>J7+J11+J14+J18+J21</f>
        <v>189616</v>
      </c>
      <c r="K33" s="513">
        <f>(I33-J33)/J33</f>
        <v>5.5564931229432117E-2</v>
      </c>
      <c r="L33" s="558"/>
      <c r="M33" s="559">
        <f t="shared" ref="M33:N35" si="0">P33/S33</f>
        <v>0.42133853679481087</v>
      </c>
      <c r="N33" s="559">
        <f t="shared" si="0"/>
        <v>0.40496536373992681</v>
      </c>
      <c r="O33" s="513">
        <f>M33/N33-1</f>
        <v>4.0431045518744879E-2</v>
      </c>
      <c r="P33" s="557">
        <f>P7+P11+P14+P18+P21</f>
        <v>329721</v>
      </c>
      <c r="Q33" s="557">
        <f>Q7+Q11+Q14+Q18+Q21</f>
        <v>307849</v>
      </c>
      <c r="R33" s="513">
        <f>(P33-Q33)/Q33</f>
        <v>7.1047818898226076E-2</v>
      </c>
      <c r="S33" s="557">
        <f>S7+S11+S14+S18+S21</f>
        <v>782556</v>
      </c>
      <c r="T33" s="557">
        <f>T7+T11+T14+T18+T21</f>
        <v>760186</v>
      </c>
      <c r="U33" s="513">
        <f>(S33-T33)/T33</f>
        <v>2.9427008653145414E-2</v>
      </c>
      <c r="V33" s="557">
        <f>V7+V11+V14+V18+V21</f>
        <v>692328</v>
      </c>
      <c r="W33" s="557">
        <f>W7+W11+W14+W18+W21</f>
        <v>649506</v>
      </c>
      <c r="X33" s="513">
        <f>(V33-W33)/W33</f>
        <v>6.593010688122973E-2</v>
      </c>
      <c r="Y33" s="560">
        <f t="shared" ref="Y33:Z35" si="1">V33/C33</f>
        <v>2.1150765282742188</v>
      </c>
      <c r="Z33" s="561">
        <f t="shared" si="1"/>
        <v>2.1381435357555527</v>
      </c>
    </row>
    <row r="34" spans="1:26" ht="15">
      <c r="A34" s="994" t="s">
        <v>55</v>
      </c>
      <c r="B34" s="995"/>
      <c r="C34" s="562">
        <f>C8+C12+C19+C15+C22</f>
        <v>428869</v>
      </c>
      <c r="D34" s="562">
        <f>D8+D12+D19+D15+D22</f>
        <v>398193</v>
      </c>
      <c r="E34" s="563">
        <f>(C34-D34)/D34</f>
        <v>7.7038019251970777E-2</v>
      </c>
      <c r="F34" s="562">
        <f>F8+F12+F19+F15+F22</f>
        <v>239518</v>
      </c>
      <c r="G34" s="562">
        <f>G8+G12+G19+G15+G22</f>
        <v>220203</v>
      </c>
      <c r="H34" s="563">
        <f>(F34-G34)/G34</f>
        <v>8.7714517967511799E-2</v>
      </c>
      <c r="I34" s="562">
        <f>I8+I12+I19+I15+I22</f>
        <v>189351</v>
      </c>
      <c r="J34" s="562">
        <f>J8+J12+J19+J15+J22</f>
        <v>177990</v>
      </c>
      <c r="K34" s="563">
        <f>(I34-J34)/J34</f>
        <v>6.3829428619585377E-2</v>
      </c>
      <c r="L34" s="558"/>
      <c r="M34" s="564">
        <f t="shared" si="0"/>
        <v>0.62456008001531438</v>
      </c>
      <c r="N34" s="565">
        <f t="shared" si="0"/>
        <v>0.61510989111448888</v>
      </c>
      <c r="O34" s="563">
        <f>M34/N34-1</f>
        <v>1.536341560644261E-2</v>
      </c>
      <c r="P34" s="562">
        <f>P8+P12+P19+P15+P22</f>
        <v>551381</v>
      </c>
      <c r="Q34" s="562">
        <f>Q8+Q12+Q19+Q15+Q22</f>
        <v>504638</v>
      </c>
      <c r="R34" s="563">
        <f>(P34-Q34)/Q34</f>
        <v>9.2626793860153225E-2</v>
      </c>
      <c r="S34" s="562">
        <f>S8+S12+S19+S15+S22</f>
        <v>882831</v>
      </c>
      <c r="T34" s="562">
        <f>T8+T12+T19+T15+T22</f>
        <v>820403</v>
      </c>
      <c r="U34" s="563">
        <f>(S34-T34)/T34</f>
        <v>7.6094309747770303E-2</v>
      </c>
      <c r="V34" s="562">
        <f>V8+V12+V19+V15+V22</f>
        <v>1025042</v>
      </c>
      <c r="W34" s="562">
        <f>W8+W12+W19+W15+W22</f>
        <v>951431</v>
      </c>
      <c r="X34" s="563">
        <f>(V34-W34)/W34</f>
        <v>7.7368721431191542E-2</v>
      </c>
      <c r="Y34" s="566">
        <f t="shared" si="1"/>
        <v>2.3901051369998765</v>
      </c>
      <c r="Z34" s="567">
        <f t="shared" si="1"/>
        <v>2.3893714856865893</v>
      </c>
    </row>
    <row r="35" spans="1:26" ht="15.75" thickBot="1">
      <c r="A35" s="996" t="s">
        <v>56</v>
      </c>
      <c r="B35" s="997"/>
      <c r="C35" s="568">
        <f>C9+C16</f>
        <v>1126903</v>
      </c>
      <c r="D35" s="569">
        <f>D9+D16</f>
        <v>1062314</v>
      </c>
      <c r="E35" s="570">
        <f>(C35-D35)/D35</f>
        <v>6.0800290686181299E-2</v>
      </c>
      <c r="F35" s="571">
        <f>F9+F16</f>
        <v>882102</v>
      </c>
      <c r="G35" s="569">
        <f>G9+G16</f>
        <v>855808</v>
      </c>
      <c r="H35" s="570">
        <f>(F35-G35)/G35</f>
        <v>3.0724181124738258E-2</v>
      </c>
      <c r="I35" s="571">
        <f>I9+I16</f>
        <v>244801</v>
      </c>
      <c r="J35" s="569">
        <f>J9+J16</f>
        <v>206506</v>
      </c>
      <c r="K35" s="572">
        <f>(I35-J35)/J35</f>
        <v>0.18544255372725249</v>
      </c>
      <c r="L35" s="573"/>
      <c r="M35" s="574">
        <f t="shared" si="0"/>
        <v>0.77312121210804596</v>
      </c>
      <c r="N35" s="575">
        <f t="shared" si="0"/>
        <v>0.76370828731405038</v>
      </c>
      <c r="O35" s="570">
        <f>M35/N35-1</f>
        <v>1.2325288268247858E-2</v>
      </c>
      <c r="P35" s="571">
        <f>P9+P16</f>
        <v>1779398</v>
      </c>
      <c r="Q35" s="569">
        <f>Q9+Q16</f>
        <v>1748740</v>
      </c>
      <c r="R35" s="570">
        <f>(P35-Q35)/Q35</f>
        <v>1.7531479808319133E-2</v>
      </c>
      <c r="S35" s="571">
        <f>S9+S16</f>
        <v>2301577</v>
      </c>
      <c r="T35" s="569">
        <f>T9+T16</f>
        <v>2289801</v>
      </c>
      <c r="U35" s="570">
        <f>(S35-T35)/T35</f>
        <v>5.1428049861101466E-3</v>
      </c>
      <c r="V35" s="571">
        <f>V9+V16</f>
        <v>3220308</v>
      </c>
      <c r="W35" s="569">
        <f>W9+W16</f>
        <v>3073310</v>
      </c>
      <c r="X35" s="572">
        <f>(V35-W35)/W35</f>
        <v>4.7830514982217867E-2</v>
      </c>
      <c r="Y35" s="576">
        <f t="shared" si="1"/>
        <v>2.8576621057890521</v>
      </c>
      <c r="Z35" s="577">
        <f t="shared" si="1"/>
        <v>2.8930335098661977</v>
      </c>
    </row>
    <row r="36" spans="1:26" ht="4.5" customHeight="1" thickBot="1">
      <c r="A36" s="533"/>
      <c r="B36" s="534"/>
      <c r="C36" s="578"/>
      <c r="D36" s="578"/>
      <c r="E36" s="579"/>
      <c r="F36" s="578"/>
      <c r="G36" s="578"/>
      <c r="H36" s="579"/>
      <c r="I36" s="578"/>
      <c r="J36" s="578"/>
      <c r="K36" s="580"/>
      <c r="L36" s="581"/>
      <c r="M36" s="582"/>
      <c r="N36" s="582"/>
      <c r="O36" s="579"/>
      <c r="P36" s="578"/>
      <c r="Q36" s="578"/>
      <c r="R36" s="579"/>
      <c r="S36" s="578"/>
      <c r="T36" s="578"/>
      <c r="U36" s="579"/>
      <c r="V36" s="578"/>
      <c r="W36" s="578"/>
      <c r="X36" s="579"/>
      <c r="Y36" s="583"/>
      <c r="Z36" s="583"/>
    </row>
    <row r="37" spans="1:26" ht="16.5" thickBot="1">
      <c r="A37" s="973" t="s">
        <v>63</v>
      </c>
      <c r="B37" s="974"/>
      <c r="C37" s="584">
        <f>SUM(C33:C35)</f>
        <v>1883102</v>
      </c>
      <c r="D37" s="584">
        <f>SUM(D33:D35)</f>
        <v>1764278</v>
      </c>
      <c r="E37" s="541">
        <f>(C37-D37)/D37</f>
        <v>6.7349930113054748E-2</v>
      </c>
      <c r="F37" s="584">
        <f>SUM(F33:F35)</f>
        <v>1248798</v>
      </c>
      <c r="G37" s="584">
        <f>SUM(G33:G35)</f>
        <v>1190166</v>
      </c>
      <c r="H37" s="541">
        <f>(F37-G37)/G37</f>
        <v>4.9263716153881053E-2</v>
      </c>
      <c r="I37" s="584">
        <f>SUM(I33:I35)</f>
        <v>634304</v>
      </c>
      <c r="J37" s="584">
        <f>SUM(J33:J35)</f>
        <v>574112</v>
      </c>
      <c r="K37" s="541">
        <f>(I37-J37)/J37</f>
        <v>0.10484365419987737</v>
      </c>
      <c r="L37" s="585"/>
      <c r="M37" s="586">
        <f>P37/S37</f>
        <v>0.67066401409238907</v>
      </c>
      <c r="N37" s="586">
        <f>Q37/T37</f>
        <v>0.66174907438268493</v>
      </c>
      <c r="O37" s="541">
        <f>M37/N37-1</f>
        <v>1.3471782666293119E-2</v>
      </c>
      <c r="P37" s="584">
        <f>SUM(P33:P35)</f>
        <v>2660500</v>
      </c>
      <c r="Q37" s="584">
        <f>SUM(Q33:Q35)</f>
        <v>2561227</v>
      </c>
      <c r="R37" s="541">
        <f>(P37-Q37)/Q37</f>
        <v>3.8759938107789743E-2</v>
      </c>
      <c r="S37" s="584">
        <f>SUM(S33:S35)</f>
        <v>3966964</v>
      </c>
      <c r="T37" s="584">
        <f>SUM(T33:T35)</f>
        <v>3870390</v>
      </c>
      <c r="U37" s="541">
        <f>(S37-T37)/T37</f>
        <v>2.4952007420440833E-2</v>
      </c>
      <c r="V37" s="584">
        <f>SUM(V33:V35)</f>
        <v>4937678</v>
      </c>
      <c r="W37" s="584">
        <f>SUM(W33:W35)</f>
        <v>4674247</v>
      </c>
      <c r="X37" s="541">
        <f>(V37-W37)/W37</f>
        <v>5.6357954553963453E-2</v>
      </c>
      <c r="Y37" s="587">
        <f>V37/C37</f>
        <v>2.6220980063745882</v>
      </c>
      <c r="Z37" s="588">
        <f>W37/D37</f>
        <v>2.6493823535746635</v>
      </c>
    </row>
    <row r="38" spans="1:26" ht="11.25" customHeight="1">
      <c r="A38" s="589"/>
      <c r="B38" s="589"/>
      <c r="C38" s="589"/>
      <c r="D38" s="589"/>
      <c r="E38" s="590"/>
      <c r="F38" s="589"/>
      <c r="G38" s="589"/>
      <c r="H38" s="590"/>
      <c r="I38" s="589"/>
      <c r="J38" s="589"/>
      <c r="K38" s="590"/>
      <c r="L38" s="589"/>
      <c r="M38" s="591"/>
      <c r="N38" s="591"/>
      <c r="O38" s="590"/>
      <c r="P38" s="589"/>
      <c r="Q38" s="589"/>
      <c r="R38" s="589"/>
      <c r="S38" s="589"/>
      <c r="T38" s="589"/>
      <c r="U38" s="589"/>
      <c r="V38" s="589"/>
      <c r="W38" s="589"/>
      <c r="X38" s="589"/>
      <c r="Y38" s="589"/>
      <c r="Z38" s="589"/>
    </row>
    <row r="39" spans="1:26">
      <c r="C39" s="592"/>
      <c r="D39" s="592"/>
      <c r="E39" s="592"/>
      <c r="F39" s="592"/>
      <c r="G39" s="592"/>
      <c r="H39" s="592"/>
      <c r="I39" s="592"/>
    </row>
    <row r="40" spans="1:26" ht="24" thickBot="1">
      <c r="A40" s="983" t="s">
        <v>66</v>
      </c>
      <c r="B40" s="983"/>
      <c r="C40" s="983"/>
      <c r="D40" s="983"/>
      <c r="E40" s="983"/>
      <c r="F40" s="983"/>
      <c r="G40" s="983"/>
      <c r="H40" s="983"/>
      <c r="I40" s="983"/>
      <c r="J40" s="983"/>
      <c r="K40" s="983"/>
      <c r="L40" s="983"/>
      <c r="M40" s="983"/>
      <c r="N40" s="983"/>
      <c r="O40" s="983"/>
      <c r="P40" s="983"/>
      <c r="Q40" s="983"/>
      <c r="R40" s="983"/>
      <c r="S40" s="983"/>
      <c r="T40" s="983"/>
      <c r="U40" s="983"/>
      <c r="V40" s="983"/>
      <c r="W40" s="983"/>
      <c r="X40" s="983"/>
      <c r="Y40" s="983"/>
      <c r="Z40" s="983"/>
    </row>
    <row r="41" spans="1:26" ht="15">
      <c r="A41" s="498"/>
      <c r="B41" s="499"/>
      <c r="C41" s="984" t="s">
        <v>40</v>
      </c>
      <c r="D41" s="984"/>
      <c r="E41" s="500" t="s">
        <v>41</v>
      </c>
      <c r="F41" s="984" t="s">
        <v>42</v>
      </c>
      <c r="G41" s="984"/>
      <c r="H41" s="500" t="s">
        <v>41</v>
      </c>
      <c r="I41" s="984" t="s">
        <v>43</v>
      </c>
      <c r="J41" s="984"/>
      <c r="K41" s="501" t="s">
        <v>41</v>
      </c>
      <c r="L41" s="502"/>
      <c r="M41" s="985" t="s">
        <v>44</v>
      </c>
      <c r="N41" s="985"/>
      <c r="O41" s="500" t="s">
        <v>45</v>
      </c>
      <c r="P41" s="984" t="s">
        <v>46</v>
      </c>
      <c r="Q41" s="984"/>
      <c r="R41" s="500" t="s">
        <v>41</v>
      </c>
      <c r="S41" s="984" t="s">
        <v>47</v>
      </c>
      <c r="T41" s="984"/>
      <c r="U41" s="500" t="s">
        <v>41</v>
      </c>
      <c r="V41" s="984" t="s">
        <v>48</v>
      </c>
      <c r="W41" s="984"/>
      <c r="X41" s="500" t="s">
        <v>41</v>
      </c>
      <c r="Y41" s="986" t="s">
        <v>49</v>
      </c>
      <c r="Z41" s="987"/>
    </row>
    <row r="42" spans="1:26" ht="15.75" thickBot="1">
      <c r="A42" s="975" t="s">
        <v>50</v>
      </c>
      <c r="B42" s="976"/>
      <c r="C42" s="505">
        <v>2012</v>
      </c>
      <c r="D42" s="505">
        <v>2011</v>
      </c>
      <c r="E42" s="506" t="s">
        <v>52</v>
      </c>
      <c r="F42" s="505">
        <v>2012</v>
      </c>
      <c r="G42" s="505">
        <v>2011</v>
      </c>
      <c r="H42" s="506" t="s">
        <v>52</v>
      </c>
      <c r="I42" s="505">
        <v>2012</v>
      </c>
      <c r="J42" s="505">
        <v>2011</v>
      </c>
      <c r="K42" s="506" t="s">
        <v>52</v>
      </c>
      <c r="L42" s="507"/>
      <c r="M42" s="505">
        <v>2012</v>
      </c>
      <c r="N42" s="505">
        <v>2011</v>
      </c>
      <c r="O42" s="506" t="s">
        <v>52</v>
      </c>
      <c r="P42" s="505">
        <v>2012</v>
      </c>
      <c r="Q42" s="505">
        <v>2011</v>
      </c>
      <c r="R42" s="506" t="s">
        <v>52</v>
      </c>
      <c r="S42" s="505">
        <v>2012</v>
      </c>
      <c r="T42" s="505">
        <v>2011</v>
      </c>
      <c r="U42" s="506" t="s">
        <v>52</v>
      </c>
      <c r="V42" s="505">
        <v>2012</v>
      </c>
      <c r="W42" s="505">
        <v>2011</v>
      </c>
      <c r="X42" s="506" t="s">
        <v>52</v>
      </c>
      <c r="Y42" s="505">
        <v>2012</v>
      </c>
      <c r="Z42" s="510">
        <v>2011</v>
      </c>
    </row>
    <row r="43" spans="1:26" s="596" customFormat="1" ht="15">
      <c r="A43" s="977" t="s">
        <v>53</v>
      </c>
      <c r="B43" s="978"/>
      <c r="C43" s="578">
        <f>C10</f>
        <v>1080018</v>
      </c>
      <c r="D43" s="593">
        <f>D10</f>
        <v>1050002</v>
      </c>
      <c r="E43" s="579">
        <f>(C43-D43)/D43</f>
        <v>2.858661221597673E-2</v>
      </c>
      <c r="F43" s="578">
        <f>F10</f>
        <v>900838</v>
      </c>
      <c r="G43" s="593">
        <f>G10</f>
        <v>882844</v>
      </c>
      <c r="H43" s="579">
        <f>(F43-G43)/G43</f>
        <v>2.0381856817285954E-2</v>
      </c>
      <c r="I43" s="578">
        <f>I10</f>
        <v>179180</v>
      </c>
      <c r="J43" s="593">
        <f>J10</f>
        <v>167158</v>
      </c>
      <c r="K43" s="579">
        <f>(I43-J43)/J43</f>
        <v>7.1919979899256997E-2</v>
      </c>
      <c r="L43" s="558"/>
      <c r="M43" s="582">
        <f t="shared" ref="M43:N47" si="2">P43/S43</f>
        <v>0.776659801911734</v>
      </c>
      <c r="N43" s="594">
        <f t="shared" si="2"/>
        <v>0.7743129463790771</v>
      </c>
      <c r="O43" s="579">
        <f>M43/N43-1</f>
        <v>3.0308876322313605E-3</v>
      </c>
      <c r="P43" s="578">
        <f>P10</f>
        <v>1653313</v>
      </c>
      <c r="Q43" s="593">
        <f>Q10</f>
        <v>1613336</v>
      </c>
      <c r="R43" s="579">
        <f>(P43-Q43)/Q43</f>
        <v>2.4779091274229299E-2</v>
      </c>
      <c r="S43" s="578">
        <f>S10</f>
        <v>2128748</v>
      </c>
      <c r="T43" s="593">
        <f>T10</f>
        <v>2083571</v>
      </c>
      <c r="U43" s="579">
        <f>(S43-T43)/T43</f>
        <v>2.1682486461944421E-2</v>
      </c>
      <c r="V43" s="578">
        <f>V10</f>
        <v>2785712</v>
      </c>
      <c r="W43" s="593">
        <f>W10</f>
        <v>2709093</v>
      </c>
      <c r="X43" s="579">
        <f>(V43-W43)/W43</f>
        <v>2.8282159379541417E-2</v>
      </c>
      <c r="Y43" s="583">
        <f t="shared" ref="Y43:Z47" si="3">V43/C43</f>
        <v>2.5793199742967245</v>
      </c>
      <c r="Z43" s="595">
        <f t="shared" si="3"/>
        <v>2.5800836569835104</v>
      </c>
    </row>
    <row r="44" spans="1:26" s="596" customFormat="1" ht="15">
      <c r="A44" s="979" t="s">
        <v>58</v>
      </c>
      <c r="B44" s="980"/>
      <c r="C44" s="597">
        <f>C13</f>
        <v>262110</v>
      </c>
      <c r="D44" s="598">
        <f>D13</f>
        <v>240745</v>
      </c>
      <c r="E44" s="599">
        <f>(C44-D44)/D44</f>
        <v>8.8745352966832128E-2</v>
      </c>
      <c r="F44" s="597">
        <f>F13</f>
        <v>63351</v>
      </c>
      <c r="G44" s="598">
        <f>G13</f>
        <v>61818</v>
      </c>
      <c r="H44" s="599">
        <f>(F44-G44)/G44</f>
        <v>2.4798602348830436E-2</v>
      </c>
      <c r="I44" s="597">
        <f>I13</f>
        <v>198759</v>
      </c>
      <c r="J44" s="598">
        <f>J13</f>
        <v>178927</v>
      </c>
      <c r="K44" s="599">
        <f>(I44-J44)/J44</f>
        <v>0.11083849838202171</v>
      </c>
      <c r="L44" s="558"/>
      <c r="M44" s="600">
        <f t="shared" si="2"/>
        <v>0.42847581240768096</v>
      </c>
      <c r="N44" s="601">
        <f t="shared" si="2"/>
        <v>0.41189160278124443</v>
      </c>
      <c r="O44" s="599">
        <f>M44/N44-1</f>
        <v>4.026352932289412E-2</v>
      </c>
      <c r="P44" s="597">
        <f>P13</f>
        <v>259910</v>
      </c>
      <c r="Q44" s="598">
        <f>Q13</f>
        <v>254133</v>
      </c>
      <c r="R44" s="599">
        <f>(P44-Q44)/Q44</f>
        <v>2.27321914115837E-2</v>
      </c>
      <c r="S44" s="597">
        <f>S13</f>
        <v>606592</v>
      </c>
      <c r="T44" s="598">
        <f>T13</f>
        <v>616990</v>
      </c>
      <c r="U44" s="599">
        <f>(S44-T44)/T44</f>
        <v>-1.6852785296358124E-2</v>
      </c>
      <c r="V44" s="597">
        <f>V13</f>
        <v>583124</v>
      </c>
      <c r="W44" s="598">
        <f>W13</f>
        <v>556504</v>
      </c>
      <c r="X44" s="599">
        <f>(V44-W44)/W44</f>
        <v>4.7834337219498868E-2</v>
      </c>
      <c r="Y44" s="602">
        <f t="shared" si="3"/>
        <v>2.2247300751592842</v>
      </c>
      <c r="Z44" s="603">
        <f t="shared" si="3"/>
        <v>2.3115911026189537</v>
      </c>
    </row>
    <row r="45" spans="1:26" s="596" customFormat="1" ht="15">
      <c r="A45" s="979" t="s">
        <v>59</v>
      </c>
      <c r="B45" s="980"/>
      <c r="C45" s="597">
        <f>C17</f>
        <v>358758</v>
      </c>
      <c r="D45" s="598">
        <f>D17</f>
        <v>285926</v>
      </c>
      <c r="E45" s="599">
        <f>(C45-D45)/D45</f>
        <v>0.25472325007169688</v>
      </c>
      <c r="F45" s="597">
        <f>F17</f>
        <v>210222</v>
      </c>
      <c r="G45" s="598">
        <f>G17</f>
        <v>171320</v>
      </c>
      <c r="H45" s="599">
        <f>(F45-G45)/G45</f>
        <v>0.22707214569227177</v>
      </c>
      <c r="I45" s="597">
        <f>I17</f>
        <v>148536</v>
      </c>
      <c r="J45" s="598">
        <f>J17</f>
        <v>114606</v>
      </c>
      <c r="K45" s="599">
        <f>(I45-J45)/J45</f>
        <v>0.29605779802104604</v>
      </c>
      <c r="L45" s="558"/>
      <c r="M45" s="600">
        <f t="shared" si="2"/>
        <v>0.64758093081097567</v>
      </c>
      <c r="N45" s="601">
        <f t="shared" si="2"/>
        <v>0.63176137700050849</v>
      </c>
      <c r="O45" s="599">
        <f>M45/N45-1</f>
        <v>2.5040394025946267E-2</v>
      </c>
      <c r="P45" s="597">
        <f>P17</f>
        <v>500944</v>
      </c>
      <c r="Q45" s="598">
        <f>Q17</f>
        <v>448555</v>
      </c>
      <c r="R45" s="599">
        <f>(P45-Q45)/Q45</f>
        <v>0.11679504185662851</v>
      </c>
      <c r="S45" s="597">
        <f>S17</f>
        <v>773562</v>
      </c>
      <c r="T45" s="598">
        <f>T17</f>
        <v>710007</v>
      </c>
      <c r="U45" s="599">
        <f>(S45-T45)/T45</f>
        <v>8.9513201982515667E-2</v>
      </c>
      <c r="V45" s="597">
        <f>V17</f>
        <v>1103941</v>
      </c>
      <c r="W45" s="598">
        <f>W17</f>
        <v>914981</v>
      </c>
      <c r="X45" s="599">
        <f>(V45-W45)/W45</f>
        <v>0.20651794955305083</v>
      </c>
      <c r="Y45" s="602">
        <f t="shared" si="3"/>
        <v>3.0771188377680776</v>
      </c>
      <c r="Z45" s="603">
        <f t="shared" si="3"/>
        <v>3.2000622538698824</v>
      </c>
    </row>
    <row r="46" spans="1:26" s="596" customFormat="1" ht="15">
      <c r="A46" s="979" t="s">
        <v>60</v>
      </c>
      <c r="B46" s="980"/>
      <c r="C46" s="597">
        <f>C20</f>
        <v>119114</v>
      </c>
      <c r="D46" s="598">
        <f>D20</f>
        <v>119798</v>
      </c>
      <c r="E46" s="599">
        <f>(C46-D46)/D46</f>
        <v>-5.7096111788176767E-3</v>
      </c>
      <c r="F46" s="597">
        <f>F20</f>
        <v>42080</v>
      </c>
      <c r="G46" s="598">
        <f>G20</f>
        <v>39517</v>
      </c>
      <c r="H46" s="599">
        <f>(F46-G46)/G46</f>
        <v>6.4858162309891942E-2</v>
      </c>
      <c r="I46" s="597">
        <f>I20</f>
        <v>77034</v>
      </c>
      <c r="J46" s="598">
        <f>J20</f>
        <v>80281</v>
      </c>
      <c r="K46" s="599">
        <f>(I46-J46)/J46</f>
        <v>-4.0445435408128949E-2</v>
      </c>
      <c r="L46" s="558"/>
      <c r="M46" s="600">
        <f t="shared" si="2"/>
        <v>0.46774925927014832</v>
      </c>
      <c r="N46" s="601">
        <f t="shared" si="2"/>
        <v>0.46678744549530682</v>
      </c>
      <c r="O46" s="599">
        <f>M46/N46-1</f>
        <v>2.0604962368278024E-3</v>
      </c>
      <c r="P46" s="597">
        <f>P20</f>
        <v>143186</v>
      </c>
      <c r="Q46" s="598">
        <f>Q20</f>
        <v>143771</v>
      </c>
      <c r="R46" s="599">
        <f>(P46-Q46)/Q46</f>
        <v>-4.0689707938318578E-3</v>
      </c>
      <c r="S46" s="597">
        <f>S20</f>
        <v>306117</v>
      </c>
      <c r="T46" s="598">
        <f>T20</f>
        <v>308001</v>
      </c>
      <c r="U46" s="599">
        <f>(S46-T46)/T46</f>
        <v>-6.1168632569374775E-3</v>
      </c>
      <c r="V46" s="597">
        <f>V20</f>
        <v>265691</v>
      </c>
      <c r="W46" s="598">
        <f>W20</f>
        <v>270707</v>
      </c>
      <c r="X46" s="599">
        <f>(V46-W46)/W46</f>
        <v>-1.8529258571075E-2</v>
      </c>
      <c r="Y46" s="602">
        <f t="shared" si="3"/>
        <v>2.2305606393874777</v>
      </c>
      <c r="Z46" s="603">
        <f t="shared" si="3"/>
        <v>2.2596954874037962</v>
      </c>
    </row>
    <row r="47" spans="1:26" s="596" customFormat="1" ht="15.75" thickBot="1">
      <c r="A47" s="981" t="s">
        <v>62</v>
      </c>
      <c r="B47" s="982"/>
      <c r="C47" s="604">
        <f>C23</f>
        <v>63102</v>
      </c>
      <c r="D47" s="605">
        <f>D23</f>
        <v>67807</v>
      </c>
      <c r="E47" s="606">
        <f>(C47-D47)/D47</f>
        <v>-6.9388116271181438E-2</v>
      </c>
      <c r="F47" s="604">
        <f>F23</f>
        <v>32307</v>
      </c>
      <c r="G47" s="605">
        <f>G23</f>
        <v>34667</v>
      </c>
      <c r="H47" s="606">
        <f>(F47-G47)/G47</f>
        <v>-6.8076268497418296E-2</v>
      </c>
      <c r="I47" s="604">
        <f>I23</f>
        <v>30795</v>
      </c>
      <c r="J47" s="605">
        <f>J23</f>
        <v>33140</v>
      </c>
      <c r="K47" s="606">
        <f>(I47-J47)/J47</f>
        <v>-7.0760410380205196E-2</v>
      </c>
      <c r="L47" s="573"/>
      <c r="M47" s="607">
        <f t="shared" si="2"/>
        <v>0.67884431866793904</v>
      </c>
      <c r="N47" s="608">
        <f t="shared" si="2"/>
        <v>0.66810256815592051</v>
      </c>
      <c r="O47" s="606">
        <f>M47/N47-1</f>
        <v>1.6077996140125173E-2</v>
      </c>
      <c r="P47" s="604">
        <f>P23</f>
        <v>103147</v>
      </c>
      <c r="Q47" s="605">
        <f>Q23</f>
        <v>101432</v>
      </c>
      <c r="R47" s="606">
        <f>(P47-Q47)/Q47</f>
        <v>1.6907879170281567E-2</v>
      </c>
      <c r="S47" s="604">
        <f>S23</f>
        <v>151945</v>
      </c>
      <c r="T47" s="605">
        <f>T23</f>
        <v>151821</v>
      </c>
      <c r="U47" s="606">
        <f>(S47-T47)/T47</f>
        <v>8.1675130581408369E-4</v>
      </c>
      <c r="V47" s="604">
        <f>V23</f>
        <v>199210</v>
      </c>
      <c r="W47" s="605">
        <f>W23</f>
        <v>222962</v>
      </c>
      <c r="X47" s="606">
        <f>(V47-W47)/W47</f>
        <v>-0.10652936374808264</v>
      </c>
      <c r="Y47" s="609">
        <f t="shared" si="3"/>
        <v>3.1569522360622484</v>
      </c>
      <c r="Z47" s="610">
        <f t="shared" si="3"/>
        <v>3.2881855855590132</v>
      </c>
    </row>
    <row r="48" spans="1:26" ht="4.5" customHeight="1" thickBot="1">
      <c r="A48" s="533"/>
      <c r="B48" s="534"/>
      <c r="C48" s="578"/>
      <c r="D48" s="578"/>
      <c r="E48" s="579"/>
      <c r="F48" s="578"/>
      <c r="G48" s="578"/>
      <c r="H48" s="579"/>
      <c r="I48" s="578"/>
      <c r="J48" s="578"/>
      <c r="K48" s="580"/>
      <c r="L48" s="581"/>
      <c r="M48" s="582"/>
      <c r="N48" s="582"/>
      <c r="O48" s="579"/>
      <c r="P48" s="578"/>
      <c r="Q48" s="578"/>
      <c r="R48" s="579"/>
      <c r="S48" s="578"/>
      <c r="T48" s="578"/>
      <c r="U48" s="579"/>
      <c r="V48" s="578"/>
      <c r="W48" s="578"/>
      <c r="X48" s="579"/>
      <c r="Y48" s="583"/>
      <c r="Z48" s="583"/>
    </row>
    <row r="49" spans="1:26" ht="16.5" thickBot="1">
      <c r="A49" s="973" t="s">
        <v>63</v>
      </c>
      <c r="B49" s="974"/>
      <c r="C49" s="584">
        <f>SUM(C43:C47)</f>
        <v>1883102</v>
      </c>
      <c r="D49" s="584">
        <f>SUM(D43:D47)</f>
        <v>1764278</v>
      </c>
      <c r="E49" s="541">
        <f>(C49-D49)/D49</f>
        <v>6.7349930113054748E-2</v>
      </c>
      <c r="F49" s="584">
        <f>SUM(F43:F47)</f>
        <v>1248798</v>
      </c>
      <c r="G49" s="584">
        <f>SUM(G43:G47)</f>
        <v>1190166</v>
      </c>
      <c r="H49" s="541">
        <f>(F49-G49)/G49</f>
        <v>4.9263716153881053E-2</v>
      </c>
      <c r="I49" s="584">
        <f>SUM(I43:I47)</f>
        <v>634304</v>
      </c>
      <c r="J49" s="584">
        <f>SUM(J43:J47)</f>
        <v>574112</v>
      </c>
      <c r="K49" s="541">
        <f>(I49-J49)/J49</f>
        <v>0.10484365419987737</v>
      </c>
      <c r="L49" s="585"/>
      <c r="M49" s="586">
        <f>P49/S49</f>
        <v>0.67066401409238907</v>
      </c>
      <c r="N49" s="586">
        <f>Q49/T49</f>
        <v>0.66174907438268493</v>
      </c>
      <c r="O49" s="541">
        <f>M49/N49-1</f>
        <v>1.3471782666293119E-2</v>
      </c>
      <c r="P49" s="584">
        <f>SUM(P43:P47)</f>
        <v>2660500</v>
      </c>
      <c r="Q49" s="584">
        <f>SUM(Q43:Q47)</f>
        <v>2561227</v>
      </c>
      <c r="R49" s="541">
        <f>(P49-Q49)/Q49</f>
        <v>3.8759938107789743E-2</v>
      </c>
      <c r="S49" s="584">
        <f>SUM(S43:S47)</f>
        <v>3966964</v>
      </c>
      <c r="T49" s="584">
        <f>SUM(T43:T47)</f>
        <v>3870390</v>
      </c>
      <c r="U49" s="541">
        <f>(S49-T49)/T49</f>
        <v>2.4952007420440833E-2</v>
      </c>
      <c r="V49" s="584">
        <f>SUM(V43:V47)</f>
        <v>4937678</v>
      </c>
      <c r="W49" s="584">
        <f>SUM(W43:W47)</f>
        <v>4674247</v>
      </c>
      <c r="X49" s="541">
        <f>(V49-W49)/W49</f>
        <v>5.6357954553963453E-2</v>
      </c>
      <c r="Y49" s="587">
        <f>V49/C49</f>
        <v>2.6220980063745882</v>
      </c>
      <c r="Z49" s="588">
        <f>W49/D49</f>
        <v>2.6493823535746635</v>
      </c>
    </row>
    <row r="50" spans="1:26" ht="11.25" customHeight="1">
      <c r="A50" s="589"/>
      <c r="B50" s="589"/>
      <c r="C50" s="589"/>
      <c r="D50" s="589"/>
      <c r="E50" s="590"/>
      <c r="F50" s="589"/>
      <c r="G50" s="589"/>
      <c r="H50" s="590"/>
      <c r="I50" s="589"/>
      <c r="J50" s="589"/>
      <c r="K50" s="590"/>
      <c r="L50" s="589"/>
      <c r="M50" s="591"/>
      <c r="N50" s="591"/>
      <c r="O50" s="590"/>
      <c r="P50" s="589"/>
      <c r="Q50" s="589"/>
      <c r="R50" s="589"/>
      <c r="S50" s="589"/>
      <c r="T50" s="589"/>
      <c r="U50" s="589"/>
      <c r="V50" s="589"/>
      <c r="W50" s="589"/>
      <c r="X50" s="589"/>
      <c r="Y50" s="589"/>
      <c r="Z50" s="589"/>
    </row>
    <row r="51" spans="1:26">
      <c r="A51" s="611" t="s">
        <v>67</v>
      </c>
      <c r="C51" s="592"/>
      <c r="D51" s="592"/>
    </row>
    <row r="52" spans="1:26">
      <c r="A52" s="611"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zoomScaleNormal="100" workbookViewId="0">
      <pane xSplit="2" ySplit="6" topLeftCell="C7" activePane="bottomRight" state="frozen"/>
      <selection pane="topRight" activeCell="C1" sqref="C1"/>
      <selection pane="bottomLeft" activeCell="A8" sqref="A8"/>
      <selection pane="bottomRight" activeCell="C7" sqref="C7"/>
    </sheetView>
  </sheetViews>
  <sheetFormatPr defaultRowHeight="12.75"/>
  <cols>
    <col min="1" max="1" width="21.140625" style="493" customWidth="1"/>
    <col min="2" max="2" width="30.5703125" style="493" bestFit="1" customWidth="1"/>
    <col min="3" max="4" width="12.7109375" style="493" customWidth="1"/>
    <col min="5" max="5" width="11.7109375" style="633" customWidth="1"/>
    <col min="6" max="7" width="12.7109375" style="493" customWidth="1"/>
    <col min="8" max="8" width="11.7109375" style="633" customWidth="1"/>
    <col min="9" max="10" width="12.7109375" style="493" customWidth="1"/>
    <col min="11" max="11" width="11.7109375" style="633" customWidth="1"/>
    <col min="12" max="12" width="1.140625" style="493" customWidth="1"/>
    <col min="13" max="14" width="11.7109375" style="493" customWidth="1"/>
    <col min="15" max="15" width="11.7109375" style="633" customWidth="1"/>
    <col min="16" max="17" width="12.7109375" style="493" customWidth="1"/>
    <col min="18" max="18" width="11.7109375" style="633" customWidth="1"/>
    <col min="19" max="20" width="12.7109375" style="493" customWidth="1"/>
    <col min="21" max="21" width="11.7109375" style="633" customWidth="1"/>
    <col min="22" max="23" width="12.7109375" style="493" customWidth="1"/>
    <col min="24" max="24" width="11.7109375" style="493" customWidth="1"/>
    <col min="25" max="26" width="12.7109375" style="633" customWidth="1"/>
    <col min="27" max="16384" width="9.140625" style="493"/>
  </cols>
  <sheetData>
    <row r="1" spans="1:26" ht="26.25">
      <c r="A1" s="1000" t="s">
        <v>38</v>
      </c>
      <c r="B1" s="1000"/>
      <c r="C1" s="1000"/>
      <c r="D1" s="1000"/>
      <c r="E1" s="1000"/>
      <c r="F1" s="1000"/>
      <c r="G1" s="1000"/>
      <c r="H1" s="1000"/>
      <c r="I1" s="1000"/>
      <c r="J1" s="1000"/>
      <c r="K1" s="1000"/>
      <c r="L1" s="1000"/>
      <c r="M1" s="1000"/>
      <c r="N1" s="1000"/>
      <c r="O1" s="1000"/>
      <c r="P1" s="1000"/>
      <c r="Q1" s="1000"/>
      <c r="R1" s="1000"/>
      <c r="S1" s="1000"/>
      <c r="T1" s="1000"/>
      <c r="U1" s="1000"/>
      <c r="V1" s="1000"/>
      <c r="W1" s="1000"/>
      <c r="X1" s="1000"/>
      <c r="Y1" s="1000"/>
      <c r="Z1" s="1000"/>
    </row>
    <row r="2" spans="1:26" s="495" customFormat="1" ht="26.25">
      <c r="A2" s="1000" t="s">
        <v>71</v>
      </c>
      <c r="B2" s="1000"/>
      <c r="C2" s="1000"/>
      <c r="D2" s="1000"/>
      <c r="E2" s="1000"/>
      <c r="F2" s="1000"/>
      <c r="G2" s="1000"/>
      <c r="H2" s="1000"/>
      <c r="I2" s="1000"/>
      <c r="J2" s="1000"/>
      <c r="K2" s="1000"/>
      <c r="L2" s="1000"/>
      <c r="M2" s="1000"/>
      <c r="N2" s="1000"/>
      <c r="O2" s="1000"/>
      <c r="P2" s="1000"/>
      <c r="Q2" s="1000"/>
      <c r="R2" s="1000"/>
      <c r="S2" s="1000"/>
      <c r="T2" s="1000"/>
      <c r="U2" s="1000"/>
      <c r="V2" s="1000"/>
      <c r="W2" s="1000"/>
      <c r="X2" s="1000"/>
      <c r="Y2" s="1000"/>
      <c r="Z2" s="1000"/>
    </row>
    <row r="3" spans="1:26" s="495" customFormat="1" ht="20.25">
      <c r="E3" s="497"/>
      <c r="H3" s="497"/>
      <c r="K3" s="497"/>
      <c r="O3" s="497"/>
      <c r="R3" s="497"/>
      <c r="U3" s="497"/>
      <c r="Y3" s="497"/>
      <c r="Z3" s="497"/>
    </row>
    <row r="4" spans="1:26" ht="24" thickBot="1">
      <c r="A4" s="1001" t="s">
        <v>70</v>
      </c>
      <c r="B4" s="1001"/>
      <c r="C4" s="1001"/>
      <c r="D4" s="1001"/>
      <c r="E4" s="1001"/>
      <c r="F4" s="1001"/>
      <c r="G4" s="1001"/>
      <c r="H4" s="1001"/>
      <c r="I4" s="1001"/>
      <c r="J4" s="1001"/>
      <c r="K4" s="1001"/>
      <c r="L4" s="1001"/>
      <c r="M4" s="1001"/>
      <c r="N4" s="1001"/>
      <c r="O4" s="1001"/>
      <c r="P4" s="1001"/>
      <c r="Q4" s="1001"/>
      <c r="R4" s="1001"/>
      <c r="S4" s="1001"/>
      <c r="T4" s="1001"/>
      <c r="U4" s="1001"/>
      <c r="V4" s="1001"/>
      <c r="W4" s="1001"/>
      <c r="X4" s="1001"/>
      <c r="Y4" s="1001"/>
      <c r="Z4" s="1001"/>
    </row>
    <row r="5" spans="1:26" ht="15">
      <c r="A5" s="498"/>
      <c r="B5" s="499"/>
      <c r="C5" s="984" t="s">
        <v>40</v>
      </c>
      <c r="D5" s="984"/>
      <c r="E5" s="500" t="s">
        <v>41</v>
      </c>
      <c r="F5" s="984" t="s">
        <v>42</v>
      </c>
      <c r="G5" s="984"/>
      <c r="H5" s="500" t="s">
        <v>41</v>
      </c>
      <c r="I5" s="984" t="s">
        <v>43</v>
      </c>
      <c r="J5" s="984"/>
      <c r="K5" s="612" t="s">
        <v>41</v>
      </c>
      <c r="L5" s="502"/>
      <c r="M5" s="985" t="s">
        <v>44</v>
      </c>
      <c r="N5" s="985"/>
      <c r="O5" s="500" t="s">
        <v>45</v>
      </c>
      <c r="P5" s="984" t="s">
        <v>46</v>
      </c>
      <c r="Q5" s="984"/>
      <c r="R5" s="500" t="s">
        <v>41</v>
      </c>
      <c r="S5" s="984" t="s">
        <v>47</v>
      </c>
      <c r="T5" s="984"/>
      <c r="U5" s="500" t="s">
        <v>41</v>
      </c>
      <c r="V5" s="984" t="s">
        <v>48</v>
      </c>
      <c r="W5" s="984"/>
      <c r="X5" s="500" t="s">
        <v>41</v>
      </c>
      <c r="Y5" s="984" t="s">
        <v>49</v>
      </c>
      <c r="Z5" s="987"/>
    </row>
    <row r="6" spans="1:26" ht="30.75" thickBot="1">
      <c r="A6" s="503" t="s">
        <v>50</v>
      </c>
      <c r="B6" s="504" t="s">
        <v>51</v>
      </c>
      <c r="C6" s="505">
        <v>2012</v>
      </c>
      <c r="D6" s="505">
        <v>2011</v>
      </c>
      <c r="E6" s="506" t="s">
        <v>52</v>
      </c>
      <c r="F6" s="505">
        <v>2012</v>
      </c>
      <c r="G6" s="505">
        <v>2011</v>
      </c>
      <c r="H6" s="506" t="s">
        <v>52</v>
      </c>
      <c r="I6" s="505">
        <v>2012</v>
      </c>
      <c r="J6" s="505">
        <v>2011</v>
      </c>
      <c r="K6" s="506" t="s">
        <v>52</v>
      </c>
      <c r="L6" s="507"/>
      <c r="M6" s="613">
        <v>2012</v>
      </c>
      <c r="N6" s="613">
        <v>2011</v>
      </c>
      <c r="O6" s="506" t="s">
        <v>52</v>
      </c>
      <c r="P6" s="505">
        <v>2012</v>
      </c>
      <c r="Q6" s="505">
        <v>2011</v>
      </c>
      <c r="R6" s="506" t="s">
        <v>52</v>
      </c>
      <c r="S6" s="505">
        <v>2012</v>
      </c>
      <c r="T6" s="505">
        <v>2011</v>
      </c>
      <c r="U6" s="506" t="s">
        <v>52</v>
      </c>
      <c r="V6" s="505">
        <v>2012</v>
      </c>
      <c r="W6" s="505">
        <v>2011</v>
      </c>
      <c r="X6" s="506" t="s">
        <v>52</v>
      </c>
      <c r="Y6" s="505">
        <v>2012</v>
      </c>
      <c r="Z6" s="510">
        <v>2011</v>
      </c>
    </row>
    <row r="7" spans="1:26" ht="15">
      <c r="A7" s="998" t="s">
        <v>53</v>
      </c>
      <c r="B7" s="511" t="s">
        <v>54</v>
      </c>
      <c r="C7" s="512">
        <v>43450</v>
      </c>
      <c r="D7" s="512">
        <v>39028</v>
      </c>
      <c r="E7" s="513">
        <v>0.1133032694475761</v>
      </c>
      <c r="F7" s="512">
        <v>34540</v>
      </c>
      <c r="G7" s="512">
        <v>31903</v>
      </c>
      <c r="H7" s="513">
        <v>8.2656803435413595E-2</v>
      </c>
      <c r="I7" s="512">
        <v>8910</v>
      </c>
      <c r="J7" s="512">
        <v>7125</v>
      </c>
      <c r="K7" s="513">
        <v>0.25052631578947371</v>
      </c>
      <c r="L7" s="614"/>
      <c r="M7" s="515">
        <v>0.60603412764788855</v>
      </c>
      <c r="N7" s="515">
        <v>0.65522880588733468</v>
      </c>
      <c r="O7" s="513">
        <v>-7.5080151845315912E-2</v>
      </c>
      <c r="P7" s="512">
        <v>48550</v>
      </c>
      <c r="Q7" s="512">
        <v>44874</v>
      </c>
      <c r="R7" s="513">
        <v>8.1918260016936306E-2</v>
      </c>
      <c r="S7" s="512">
        <v>80111</v>
      </c>
      <c r="T7" s="512">
        <v>68486</v>
      </c>
      <c r="U7" s="513">
        <v>0.16974272114008704</v>
      </c>
      <c r="V7" s="512">
        <v>91399</v>
      </c>
      <c r="W7" s="512">
        <v>82104</v>
      </c>
      <c r="X7" s="513">
        <v>0.11321007502679528</v>
      </c>
      <c r="Y7" s="548">
        <v>2.1035443037974684</v>
      </c>
      <c r="Z7" s="517">
        <v>2.1037204058624579</v>
      </c>
    </row>
    <row r="8" spans="1:26" ht="15">
      <c r="A8" s="1002"/>
      <c r="B8" s="511" t="s">
        <v>55</v>
      </c>
      <c r="C8" s="512">
        <v>59960</v>
      </c>
      <c r="D8" s="512">
        <v>62698</v>
      </c>
      <c r="E8" s="513">
        <v>-4.3669654534434908E-2</v>
      </c>
      <c r="F8" s="512">
        <v>52638</v>
      </c>
      <c r="G8" s="512">
        <v>54482</v>
      </c>
      <c r="H8" s="513">
        <v>-3.3846040894240301E-2</v>
      </c>
      <c r="I8" s="512">
        <v>7322</v>
      </c>
      <c r="J8" s="512">
        <v>8216</v>
      </c>
      <c r="K8" s="513">
        <v>-0.10881207400194742</v>
      </c>
      <c r="L8" s="614"/>
      <c r="M8" s="515">
        <v>0.80549102950625218</v>
      </c>
      <c r="N8" s="515">
        <v>0.79920619920619917</v>
      </c>
      <c r="O8" s="513">
        <v>7.8638407788820253E-3</v>
      </c>
      <c r="P8" s="512">
        <v>65190</v>
      </c>
      <c r="Q8" s="512">
        <v>63429</v>
      </c>
      <c r="R8" s="513">
        <v>2.7763325923473491E-2</v>
      </c>
      <c r="S8" s="512">
        <v>80932</v>
      </c>
      <c r="T8" s="512">
        <v>79365</v>
      </c>
      <c r="U8" s="513">
        <v>1.9744219744219745E-2</v>
      </c>
      <c r="V8" s="512">
        <v>106357</v>
      </c>
      <c r="W8" s="512">
        <v>105612</v>
      </c>
      <c r="X8" s="513">
        <v>7.0541226375790628E-3</v>
      </c>
      <c r="Y8" s="548">
        <v>1.7737991994663109</v>
      </c>
      <c r="Z8" s="517">
        <v>1.6844556445181664</v>
      </c>
    </row>
    <row r="9" spans="1:26" ht="15.75" thickBot="1">
      <c r="A9" s="999"/>
      <c r="B9" s="511" t="s">
        <v>56</v>
      </c>
      <c r="C9" s="512">
        <v>367609</v>
      </c>
      <c r="D9" s="512">
        <v>364533</v>
      </c>
      <c r="E9" s="513">
        <v>8.4381935243174142E-3</v>
      </c>
      <c r="F9" s="512">
        <v>323330</v>
      </c>
      <c r="G9" s="512">
        <v>321449</v>
      </c>
      <c r="H9" s="513">
        <v>5.8516280965254207E-3</v>
      </c>
      <c r="I9" s="512">
        <v>44279</v>
      </c>
      <c r="J9" s="512">
        <v>43084</v>
      </c>
      <c r="K9" s="513">
        <v>2.7736514715439607E-2</v>
      </c>
      <c r="L9" s="614"/>
      <c r="M9" s="515">
        <v>0.83692536726015798</v>
      </c>
      <c r="N9" s="515">
        <v>0.84761757134392701</v>
      </c>
      <c r="O9" s="513">
        <v>-1.2614420046550223E-2</v>
      </c>
      <c r="P9" s="512">
        <v>586914</v>
      </c>
      <c r="Q9" s="512">
        <v>585096</v>
      </c>
      <c r="R9" s="513">
        <v>3.1071824110915133E-3</v>
      </c>
      <c r="S9" s="512">
        <v>701274</v>
      </c>
      <c r="T9" s="512">
        <v>690283</v>
      </c>
      <c r="U9" s="513">
        <v>1.5922454993097034E-2</v>
      </c>
      <c r="V9" s="512">
        <v>985781</v>
      </c>
      <c r="W9" s="512">
        <v>969406</v>
      </c>
      <c r="X9" s="513">
        <v>1.6891787341939291E-2</v>
      </c>
      <c r="Y9" s="548">
        <v>2.6816019194306993</v>
      </c>
      <c r="Z9" s="517">
        <v>2.6593093080736177</v>
      </c>
    </row>
    <row r="10" spans="1:26" ht="15.75" thickBot="1">
      <c r="A10" s="615" t="s">
        <v>57</v>
      </c>
      <c r="B10" s="616"/>
      <c r="C10" s="617">
        <v>471019</v>
      </c>
      <c r="D10" s="617">
        <v>466259</v>
      </c>
      <c r="E10" s="618">
        <v>1.0208918219272979E-2</v>
      </c>
      <c r="F10" s="617">
        <v>410508</v>
      </c>
      <c r="G10" s="617">
        <v>407834</v>
      </c>
      <c r="H10" s="618">
        <v>6.5565892005080501E-3</v>
      </c>
      <c r="I10" s="617">
        <v>60511</v>
      </c>
      <c r="J10" s="617">
        <v>58425</v>
      </c>
      <c r="K10" s="618">
        <v>3.5703893881044071E-2</v>
      </c>
      <c r="L10" s="614"/>
      <c r="M10" s="619">
        <v>0.81252486034718086</v>
      </c>
      <c r="N10" s="619">
        <v>0.82731281632769937</v>
      </c>
      <c r="O10" s="618">
        <v>-1.7874684990569545E-2</v>
      </c>
      <c r="P10" s="617">
        <v>700654</v>
      </c>
      <c r="Q10" s="617">
        <v>693399</v>
      </c>
      <c r="R10" s="618">
        <v>1.046295134547353E-2</v>
      </c>
      <c r="S10" s="617">
        <v>862317</v>
      </c>
      <c r="T10" s="617">
        <v>838134</v>
      </c>
      <c r="U10" s="618">
        <v>2.8853381440199301E-2</v>
      </c>
      <c r="V10" s="617">
        <v>1183537</v>
      </c>
      <c r="W10" s="617">
        <v>1157122</v>
      </c>
      <c r="X10" s="618">
        <v>2.282818924884325E-2</v>
      </c>
      <c r="Y10" s="620">
        <v>2.512716047547976</v>
      </c>
      <c r="Z10" s="621">
        <v>2.481715098260838</v>
      </c>
    </row>
    <row r="11" spans="1:26" ht="15">
      <c r="A11" s="1002" t="s">
        <v>58</v>
      </c>
      <c r="B11" s="511" t="s">
        <v>54</v>
      </c>
      <c r="C11" s="512">
        <v>62608</v>
      </c>
      <c r="D11" s="512">
        <v>54613</v>
      </c>
      <c r="E11" s="513">
        <v>0.14639371578195667</v>
      </c>
      <c r="F11" s="512">
        <v>15144</v>
      </c>
      <c r="G11" s="512">
        <v>13324</v>
      </c>
      <c r="H11" s="513">
        <v>0.13659561693185229</v>
      </c>
      <c r="I11" s="512">
        <v>47464</v>
      </c>
      <c r="J11" s="512">
        <v>41289</v>
      </c>
      <c r="K11" s="513">
        <v>0.14955557170190609</v>
      </c>
      <c r="L11" s="614"/>
      <c r="M11" s="515">
        <v>0.39476597617745529</v>
      </c>
      <c r="N11" s="515">
        <v>0.34666934163436214</v>
      </c>
      <c r="O11" s="513">
        <v>0.13873922140430128</v>
      </c>
      <c r="P11" s="512">
        <v>59192</v>
      </c>
      <c r="Q11" s="512">
        <v>53567</v>
      </c>
      <c r="R11" s="513">
        <v>0.105008680717606</v>
      </c>
      <c r="S11" s="512">
        <v>149942</v>
      </c>
      <c r="T11" s="512">
        <v>154519</v>
      </c>
      <c r="U11" s="513">
        <v>-2.9620952763090624E-2</v>
      </c>
      <c r="V11" s="512">
        <v>131291</v>
      </c>
      <c r="W11" s="512">
        <v>117385</v>
      </c>
      <c r="X11" s="513">
        <v>0.11846488052136134</v>
      </c>
      <c r="Y11" s="548">
        <v>2.0970323281369794</v>
      </c>
      <c r="Z11" s="517">
        <v>2.1493966637979969</v>
      </c>
    </row>
    <row r="12" spans="1:26" ht="15.75" thickBot="1">
      <c r="A12" s="1002"/>
      <c r="B12" s="511" t="s">
        <v>55</v>
      </c>
      <c r="C12" s="512">
        <v>43468</v>
      </c>
      <c r="D12" s="512">
        <v>36360</v>
      </c>
      <c r="E12" s="513">
        <v>0.19548954895489548</v>
      </c>
      <c r="F12" s="512">
        <v>14030</v>
      </c>
      <c r="G12" s="512">
        <v>13558</v>
      </c>
      <c r="H12" s="513">
        <v>3.4813394305944829E-2</v>
      </c>
      <c r="I12" s="512">
        <v>29438</v>
      </c>
      <c r="J12" s="512">
        <v>22802</v>
      </c>
      <c r="K12" s="513">
        <v>0.29102710288571176</v>
      </c>
      <c r="L12" s="614"/>
      <c r="M12" s="515">
        <v>0.53962908028415613</v>
      </c>
      <c r="N12" s="515">
        <v>0.52609856761349838</v>
      </c>
      <c r="O12" s="513">
        <v>2.5718588689635169E-2</v>
      </c>
      <c r="P12" s="512">
        <v>48388</v>
      </c>
      <c r="Q12" s="512">
        <v>45507</v>
      </c>
      <c r="R12" s="513">
        <v>6.3308941481530309E-2</v>
      </c>
      <c r="S12" s="512">
        <v>89669</v>
      </c>
      <c r="T12" s="512">
        <v>86499</v>
      </c>
      <c r="U12" s="513">
        <v>3.6647822518179399E-2</v>
      </c>
      <c r="V12" s="512">
        <v>100392</v>
      </c>
      <c r="W12" s="512">
        <v>89866</v>
      </c>
      <c r="X12" s="513">
        <v>0.11712994903523023</v>
      </c>
      <c r="Y12" s="548">
        <v>2.3095610564093128</v>
      </c>
      <c r="Z12" s="517">
        <v>2.4715621562156214</v>
      </c>
    </row>
    <row r="13" spans="1:26" ht="15.75" thickBot="1">
      <c r="A13" s="615" t="s">
        <v>57</v>
      </c>
      <c r="B13" s="616"/>
      <c r="C13" s="617">
        <v>106076</v>
      </c>
      <c r="D13" s="617">
        <v>90973</v>
      </c>
      <c r="E13" s="618">
        <v>0.16601629054774494</v>
      </c>
      <c r="F13" s="617">
        <v>29174</v>
      </c>
      <c r="G13" s="617">
        <v>26882</v>
      </c>
      <c r="H13" s="618">
        <v>8.526151328026188E-2</v>
      </c>
      <c r="I13" s="617">
        <v>76902</v>
      </c>
      <c r="J13" s="617">
        <v>64091</v>
      </c>
      <c r="K13" s="618">
        <v>0.19988765973381598</v>
      </c>
      <c r="L13" s="614"/>
      <c r="M13" s="619">
        <v>0.44897771805134157</v>
      </c>
      <c r="N13" s="619">
        <v>0.4110647337543254</v>
      </c>
      <c r="O13" s="618">
        <v>9.223117719379692E-2</v>
      </c>
      <c r="P13" s="617">
        <v>107580</v>
      </c>
      <c r="Q13" s="617">
        <v>99074</v>
      </c>
      <c r="R13" s="618">
        <v>8.5855017461695299E-2</v>
      </c>
      <c r="S13" s="617">
        <v>239611</v>
      </c>
      <c r="T13" s="617">
        <v>241018</v>
      </c>
      <c r="U13" s="618">
        <v>-5.8377382602129305E-3</v>
      </c>
      <c r="V13" s="617">
        <v>231683</v>
      </c>
      <c r="W13" s="617">
        <v>207251</v>
      </c>
      <c r="X13" s="618">
        <v>0.11788604156312876</v>
      </c>
      <c r="Y13" s="620">
        <v>2.1841227044760361</v>
      </c>
      <c r="Z13" s="621">
        <v>2.2781594539039056</v>
      </c>
    </row>
    <row r="14" spans="1:26" ht="15">
      <c r="A14" s="1002" t="s">
        <v>59</v>
      </c>
      <c r="B14" s="511" t="s">
        <v>54</v>
      </c>
      <c r="C14" s="512">
        <v>7454</v>
      </c>
      <c r="D14" s="512">
        <v>6718</v>
      </c>
      <c r="E14" s="513">
        <v>0.10955641559988091</v>
      </c>
      <c r="F14" s="512">
        <v>2891</v>
      </c>
      <c r="G14" s="512">
        <v>1413</v>
      </c>
      <c r="H14" s="513">
        <v>1.0460014154281669</v>
      </c>
      <c r="I14" s="512">
        <v>4563</v>
      </c>
      <c r="J14" s="512">
        <v>5305</v>
      </c>
      <c r="K14" s="513">
        <v>-0.13986804901036759</v>
      </c>
      <c r="L14" s="614"/>
      <c r="M14" s="515">
        <v>0.43989728775477449</v>
      </c>
      <c r="N14" s="515">
        <v>0.34799246102004683</v>
      </c>
      <c r="O14" s="513">
        <v>0.26410005109114509</v>
      </c>
      <c r="P14" s="512">
        <v>8223</v>
      </c>
      <c r="Q14" s="512">
        <v>6093</v>
      </c>
      <c r="R14" s="513">
        <v>0.34958148695224028</v>
      </c>
      <c r="S14" s="512">
        <v>18693</v>
      </c>
      <c r="T14" s="512">
        <v>17509</v>
      </c>
      <c r="U14" s="513">
        <v>6.7622365640527732E-2</v>
      </c>
      <c r="V14" s="512">
        <v>17730</v>
      </c>
      <c r="W14" s="512">
        <v>14043</v>
      </c>
      <c r="X14" s="513">
        <v>0.26255073702200382</v>
      </c>
      <c r="Y14" s="548">
        <v>2.3785886772202844</v>
      </c>
      <c r="Z14" s="517">
        <v>2.090354272104793</v>
      </c>
    </row>
    <row r="15" spans="1:26" ht="15">
      <c r="A15" s="1002"/>
      <c r="B15" s="511" t="s">
        <v>55</v>
      </c>
      <c r="C15" s="512">
        <v>31425</v>
      </c>
      <c r="D15" s="512">
        <v>20926</v>
      </c>
      <c r="E15" s="513">
        <v>0.5017203478925738</v>
      </c>
      <c r="F15" s="512">
        <v>22235</v>
      </c>
      <c r="G15" s="512">
        <v>11214</v>
      </c>
      <c r="H15" s="513">
        <v>0.98278937042981984</v>
      </c>
      <c r="I15" s="512">
        <v>9190</v>
      </c>
      <c r="J15" s="512">
        <v>9712</v>
      </c>
      <c r="K15" s="513">
        <v>-5.3747940691927509E-2</v>
      </c>
      <c r="L15" s="614"/>
      <c r="M15" s="515">
        <v>0.6734307057642992</v>
      </c>
      <c r="N15" s="515">
        <v>0.67001543639446315</v>
      </c>
      <c r="O15" s="513">
        <v>5.0972995312086322E-3</v>
      </c>
      <c r="P15" s="512">
        <v>48320</v>
      </c>
      <c r="Q15" s="512">
        <v>26477</v>
      </c>
      <c r="R15" s="513">
        <v>0.82498017146957736</v>
      </c>
      <c r="S15" s="512">
        <v>71752</v>
      </c>
      <c r="T15" s="512">
        <v>39517</v>
      </c>
      <c r="U15" s="513">
        <v>0.8157248779006504</v>
      </c>
      <c r="V15" s="512">
        <v>89369</v>
      </c>
      <c r="W15" s="512">
        <v>45939</v>
      </c>
      <c r="X15" s="513">
        <v>0.94538409630161735</v>
      </c>
      <c r="Y15" s="548">
        <v>2.8438822593476529</v>
      </c>
      <c r="Z15" s="517">
        <v>2.1953072732485901</v>
      </c>
    </row>
    <row r="16" spans="1:26" ht="15.75" thickBot="1">
      <c r="A16" s="1002"/>
      <c r="B16" s="511" t="s">
        <v>56</v>
      </c>
      <c r="C16" s="512">
        <v>105527</v>
      </c>
      <c r="D16" s="512">
        <v>94681</v>
      </c>
      <c r="E16" s="513">
        <v>0.1145530782311129</v>
      </c>
      <c r="F16" s="512">
        <v>87166</v>
      </c>
      <c r="G16" s="512">
        <v>81959</v>
      </c>
      <c r="H16" s="513">
        <v>6.3531765882941474E-2</v>
      </c>
      <c r="I16" s="512">
        <v>18361</v>
      </c>
      <c r="J16" s="512">
        <v>12722</v>
      </c>
      <c r="K16" s="513">
        <v>0.44324791699418331</v>
      </c>
      <c r="L16" s="614"/>
      <c r="M16" s="515">
        <v>0.76957906450251334</v>
      </c>
      <c r="N16" s="515">
        <v>0.7581821294077371</v>
      </c>
      <c r="O16" s="513">
        <v>1.5031922611627779E-2</v>
      </c>
      <c r="P16" s="512">
        <v>180504</v>
      </c>
      <c r="Q16" s="512">
        <v>177172</v>
      </c>
      <c r="R16" s="513">
        <v>1.8806583433048113E-2</v>
      </c>
      <c r="S16" s="512">
        <v>234549</v>
      </c>
      <c r="T16" s="512">
        <v>233680</v>
      </c>
      <c r="U16" s="513">
        <v>3.718760698390962E-3</v>
      </c>
      <c r="V16" s="512">
        <v>389585</v>
      </c>
      <c r="W16" s="512">
        <v>370641</v>
      </c>
      <c r="X16" s="513">
        <v>5.111145286139418E-2</v>
      </c>
      <c r="Y16" s="548">
        <v>3.6918039932908164</v>
      </c>
      <c r="Z16" s="517">
        <v>3.9146291230553119</v>
      </c>
    </row>
    <row r="17" spans="1:26" ht="15.75" thickBot="1">
      <c r="A17" s="615" t="s">
        <v>57</v>
      </c>
      <c r="B17" s="616"/>
      <c r="C17" s="617">
        <v>144406</v>
      </c>
      <c r="D17" s="617">
        <v>122325</v>
      </c>
      <c r="E17" s="618">
        <v>0.18051093398732884</v>
      </c>
      <c r="F17" s="617">
        <v>112292</v>
      </c>
      <c r="G17" s="617">
        <v>94586</v>
      </c>
      <c r="H17" s="618">
        <v>0.18719472226333708</v>
      </c>
      <c r="I17" s="617">
        <v>32114</v>
      </c>
      <c r="J17" s="617">
        <v>27739</v>
      </c>
      <c r="K17" s="618">
        <v>0.15772017736760519</v>
      </c>
      <c r="L17" s="614"/>
      <c r="M17" s="619">
        <v>0.729388850255697</v>
      </c>
      <c r="N17" s="619">
        <v>0.72149181647437621</v>
      </c>
      <c r="O17" s="618">
        <v>1.0945423913344188E-2</v>
      </c>
      <c r="P17" s="617">
        <v>237047</v>
      </c>
      <c r="Q17" s="617">
        <v>209742</v>
      </c>
      <c r="R17" s="618">
        <v>0.13018374955898199</v>
      </c>
      <c r="S17" s="617">
        <v>324994</v>
      </c>
      <c r="T17" s="617">
        <v>290706</v>
      </c>
      <c r="U17" s="618">
        <v>0.11794734198812545</v>
      </c>
      <c r="V17" s="617">
        <v>496684</v>
      </c>
      <c r="W17" s="617">
        <v>430623</v>
      </c>
      <c r="X17" s="618">
        <v>0.15340796938389265</v>
      </c>
      <c r="Y17" s="620">
        <v>3.4394969738099523</v>
      </c>
      <c r="Z17" s="621">
        <v>3.5203188228080933</v>
      </c>
    </row>
    <row r="18" spans="1:26" ht="15">
      <c r="A18" s="1002" t="s">
        <v>60</v>
      </c>
      <c r="B18" s="511" t="s">
        <v>54</v>
      </c>
      <c r="C18" s="512">
        <v>14279</v>
      </c>
      <c r="D18" s="512">
        <v>14875</v>
      </c>
      <c r="E18" s="513">
        <v>-4.00672268907563E-2</v>
      </c>
      <c r="F18" s="512">
        <v>4623</v>
      </c>
      <c r="G18" s="512">
        <v>4536</v>
      </c>
      <c r="H18" s="513">
        <v>1.9179894179894179E-2</v>
      </c>
      <c r="I18" s="512">
        <v>9656</v>
      </c>
      <c r="J18" s="512">
        <v>10339</v>
      </c>
      <c r="K18" s="513">
        <v>-6.6060547441725501E-2</v>
      </c>
      <c r="L18" s="614"/>
      <c r="M18" s="515">
        <v>0.37790163020760764</v>
      </c>
      <c r="N18" s="515">
        <v>0.34220357197686913</v>
      </c>
      <c r="O18" s="513">
        <v>0.10431819289470035</v>
      </c>
      <c r="P18" s="512">
        <v>13561</v>
      </c>
      <c r="Q18" s="512">
        <v>13374</v>
      </c>
      <c r="R18" s="513">
        <v>1.3982353820846418E-2</v>
      </c>
      <c r="S18" s="512">
        <v>35885</v>
      </c>
      <c r="T18" s="512">
        <v>39082</v>
      </c>
      <c r="U18" s="513">
        <v>-8.180236425976152E-2</v>
      </c>
      <c r="V18" s="512">
        <v>25766</v>
      </c>
      <c r="W18" s="512">
        <v>26296</v>
      </c>
      <c r="X18" s="513">
        <v>-2.0155156677821723E-2</v>
      </c>
      <c r="Y18" s="548">
        <v>1.8044681000070033</v>
      </c>
      <c r="Z18" s="517">
        <v>1.7677983193277311</v>
      </c>
    </row>
    <row r="19" spans="1:26" ht="15.75" thickBot="1">
      <c r="A19" s="1002"/>
      <c r="B19" s="511" t="s">
        <v>61</v>
      </c>
      <c r="C19" s="512">
        <v>32979</v>
      </c>
      <c r="D19" s="512">
        <v>34039</v>
      </c>
      <c r="E19" s="513">
        <v>-3.1140750315814213E-2</v>
      </c>
      <c r="F19" s="512">
        <v>16654</v>
      </c>
      <c r="G19" s="512">
        <v>15336</v>
      </c>
      <c r="H19" s="513">
        <v>8.5941575378195093E-2</v>
      </c>
      <c r="I19" s="512">
        <v>16325</v>
      </c>
      <c r="J19" s="512">
        <v>18703</v>
      </c>
      <c r="K19" s="513">
        <v>-0.12714537774688553</v>
      </c>
      <c r="L19" s="614"/>
      <c r="M19" s="515">
        <v>0.59389293230960971</v>
      </c>
      <c r="N19" s="515">
        <v>0.57138127165442787</v>
      </c>
      <c r="O19" s="513">
        <v>3.9398667355686312E-2</v>
      </c>
      <c r="P19" s="512">
        <v>50510</v>
      </c>
      <c r="Q19" s="512">
        <v>48320</v>
      </c>
      <c r="R19" s="513">
        <v>4.5322847682119208E-2</v>
      </c>
      <c r="S19" s="512">
        <v>85049</v>
      </c>
      <c r="T19" s="512">
        <v>84567</v>
      </c>
      <c r="U19" s="513">
        <v>5.6996227843012053E-3</v>
      </c>
      <c r="V19" s="512">
        <v>87537</v>
      </c>
      <c r="W19" s="512">
        <v>85120</v>
      </c>
      <c r="X19" s="513">
        <v>2.8395206766917293E-2</v>
      </c>
      <c r="Y19" s="548">
        <v>2.6543254798508142</v>
      </c>
      <c r="Z19" s="517">
        <v>2.5006610064925527</v>
      </c>
    </row>
    <row r="20" spans="1:26" ht="15.75" thickBot="1">
      <c r="A20" s="615" t="s">
        <v>57</v>
      </c>
      <c r="B20" s="616"/>
      <c r="C20" s="617">
        <v>47258</v>
      </c>
      <c r="D20" s="617">
        <v>48914</v>
      </c>
      <c r="E20" s="618">
        <v>-3.3855337940058058E-2</v>
      </c>
      <c r="F20" s="617">
        <v>21277</v>
      </c>
      <c r="G20" s="617">
        <v>19872</v>
      </c>
      <c r="H20" s="618">
        <v>7.0702495974235099E-2</v>
      </c>
      <c r="I20" s="617">
        <v>25981</v>
      </c>
      <c r="J20" s="617">
        <v>29042</v>
      </c>
      <c r="K20" s="618">
        <v>-0.10539907719854004</v>
      </c>
      <c r="L20" s="614"/>
      <c r="M20" s="619">
        <v>0.52980137926472293</v>
      </c>
      <c r="N20" s="619">
        <v>0.49894459316290468</v>
      </c>
      <c r="O20" s="618">
        <v>6.1844113604300643E-2</v>
      </c>
      <c r="P20" s="617">
        <v>64071</v>
      </c>
      <c r="Q20" s="617">
        <v>61694</v>
      </c>
      <c r="R20" s="618">
        <v>3.8528868285408628E-2</v>
      </c>
      <c r="S20" s="617">
        <v>120934</v>
      </c>
      <c r="T20" s="617">
        <v>123649</v>
      </c>
      <c r="U20" s="618">
        <v>-2.1957314656810813E-2</v>
      </c>
      <c r="V20" s="617">
        <v>113303</v>
      </c>
      <c r="W20" s="617">
        <v>111416</v>
      </c>
      <c r="X20" s="618">
        <v>1.6936526172183528E-2</v>
      </c>
      <c r="Y20" s="620">
        <v>2.3975411570527743</v>
      </c>
      <c r="Z20" s="621">
        <v>2.2777936787013942</v>
      </c>
    </row>
    <row r="21" spans="1:26" ht="15">
      <c r="A21" s="998" t="s">
        <v>62</v>
      </c>
      <c r="B21" s="511" t="s">
        <v>54</v>
      </c>
      <c r="C21" s="512">
        <v>10409</v>
      </c>
      <c r="D21" s="512">
        <v>9885</v>
      </c>
      <c r="E21" s="513">
        <v>5.3009610520991401E-2</v>
      </c>
      <c r="F21" s="512">
        <v>4961</v>
      </c>
      <c r="G21" s="512">
        <v>4171</v>
      </c>
      <c r="H21" s="513">
        <v>0.18940302085830735</v>
      </c>
      <c r="I21" s="512">
        <v>5448</v>
      </c>
      <c r="J21" s="512">
        <v>5714</v>
      </c>
      <c r="K21" s="513">
        <v>-4.6552327616380819E-2</v>
      </c>
      <c r="L21" s="614"/>
      <c r="M21" s="515">
        <v>0.60782442748091603</v>
      </c>
      <c r="N21" s="515">
        <v>0.57248576850094879</v>
      </c>
      <c r="O21" s="513">
        <v>6.1728449726359713E-2</v>
      </c>
      <c r="P21" s="512">
        <v>12740</v>
      </c>
      <c r="Q21" s="512">
        <v>12068</v>
      </c>
      <c r="R21" s="513">
        <v>5.5684454756380508E-2</v>
      </c>
      <c r="S21" s="512">
        <v>20960</v>
      </c>
      <c r="T21" s="512">
        <v>21080</v>
      </c>
      <c r="U21" s="513">
        <v>-5.6925996204933585E-3</v>
      </c>
      <c r="V21" s="512">
        <v>21866</v>
      </c>
      <c r="W21" s="512">
        <v>21100</v>
      </c>
      <c r="X21" s="513">
        <v>3.6303317535545027E-2</v>
      </c>
      <c r="Y21" s="548">
        <v>2.100682102027092</v>
      </c>
      <c r="Z21" s="517">
        <v>2.1345472938796157</v>
      </c>
    </row>
    <row r="22" spans="1:26" ht="15.75" thickBot="1">
      <c r="A22" s="999"/>
      <c r="B22" s="511" t="s">
        <v>55</v>
      </c>
      <c r="C22" s="512">
        <v>15472</v>
      </c>
      <c r="D22" s="512">
        <v>16098</v>
      </c>
      <c r="E22" s="513">
        <v>-3.8886818238290474E-2</v>
      </c>
      <c r="F22" s="512">
        <v>10834</v>
      </c>
      <c r="G22" s="512">
        <v>11249</v>
      </c>
      <c r="H22" s="513">
        <v>-3.6892168192728239E-2</v>
      </c>
      <c r="I22" s="512">
        <v>4638</v>
      </c>
      <c r="J22" s="512">
        <v>4849</v>
      </c>
      <c r="K22" s="513">
        <v>-4.3514126624046197E-2</v>
      </c>
      <c r="L22" s="614"/>
      <c r="M22" s="515">
        <v>0.80345523329129886</v>
      </c>
      <c r="N22" s="515">
        <v>0.80640604130278437</v>
      </c>
      <c r="O22" s="513">
        <v>-3.6592087116786853E-3</v>
      </c>
      <c r="P22" s="512">
        <v>31857</v>
      </c>
      <c r="Q22" s="512">
        <v>31395</v>
      </c>
      <c r="R22" s="513">
        <v>1.471571906354515E-2</v>
      </c>
      <c r="S22" s="512">
        <v>39650</v>
      </c>
      <c r="T22" s="512">
        <v>38932</v>
      </c>
      <c r="U22" s="513">
        <v>1.8442412411383953E-2</v>
      </c>
      <c r="V22" s="512">
        <v>62040</v>
      </c>
      <c r="W22" s="512">
        <v>68151</v>
      </c>
      <c r="X22" s="513">
        <v>-8.9668530175639388E-2</v>
      </c>
      <c r="Y22" s="548">
        <v>4.0098241985522236</v>
      </c>
      <c r="Z22" s="517">
        <v>4.2335072679836001</v>
      </c>
    </row>
    <row r="23" spans="1:26" ht="15.75" thickBot="1">
      <c r="A23" s="615" t="s">
        <v>57</v>
      </c>
      <c r="B23" s="616"/>
      <c r="C23" s="617">
        <v>25881</v>
      </c>
      <c r="D23" s="617">
        <v>25983</v>
      </c>
      <c r="E23" s="618">
        <v>-3.9256436901050689E-3</v>
      </c>
      <c r="F23" s="617">
        <v>15795</v>
      </c>
      <c r="G23" s="617">
        <v>15420</v>
      </c>
      <c r="H23" s="618">
        <v>2.4319066147859923E-2</v>
      </c>
      <c r="I23" s="617">
        <v>10086</v>
      </c>
      <c r="J23" s="617">
        <v>10563</v>
      </c>
      <c r="K23" s="618">
        <v>-4.5157625674524283E-2</v>
      </c>
      <c r="L23" s="622"/>
      <c r="M23" s="619">
        <v>0.73580267282626632</v>
      </c>
      <c r="N23" s="619">
        <v>0.72423848563620608</v>
      </c>
      <c r="O23" s="618">
        <v>1.5967374586427496E-2</v>
      </c>
      <c r="P23" s="617">
        <v>44597</v>
      </c>
      <c r="Q23" s="617">
        <v>43463</v>
      </c>
      <c r="R23" s="618">
        <v>2.6091157996456758E-2</v>
      </c>
      <c r="S23" s="617">
        <v>60610</v>
      </c>
      <c r="T23" s="617">
        <v>60012</v>
      </c>
      <c r="U23" s="618">
        <v>9.9646737319202833E-3</v>
      </c>
      <c r="V23" s="617">
        <v>83906</v>
      </c>
      <c r="W23" s="617">
        <v>89251</v>
      </c>
      <c r="X23" s="618">
        <v>-5.9887284176087664E-2</v>
      </c>
      <c r="Y23" s="620">
        <v>3.2419921950465591</v>
      </c>
      <c r="Z23" s="621">
        <v>3.4349767155447792</v>
      </c>
    </row>
    <row r="24" spans="1:26" s="549" customFormat="1" ht="4.5" customHeight="1" thickBot="1">
      <c r="A24" s="546"/>
      <c r="B24" s="546"/>
      <c r="C24" s="557"/>
      <c r="D24" s="557"/>
      <c r="E24" s="515"/>
      <c r="F24" s="557"/>
      <c r="G24" s="557"/>
      <c r="H24" s="515"/>
      <c r="I24" s="557"/>
      <c r="J24" s="557"/>
      <c r="K24" s="515"/>
      <c r="L24" s="623"/>
      <c r="M24" s="559"/>
      <c r="N24" s="559"/>
      <c r="O24" s="515"/>
      <c r="P24" s="557"/>
      <c r="Q24" s="557"/>
      <c r="R24" s="515"/>
      <c r="S24" s="557"/>
      <c r="T24" s="557"/>
      <c r="U24" s="515"/>
      <c r="V24" s="557"/>
      <c r="W24" s="557"/>
      <c r="X24" s="515"/>
      <c r="Y24" s="548"/>
      <c r="Z24" s="548"/>
    </row>
    <row r="25" spans="1:26" ht="16.5" thickBot="1">
      <c r="A25" s="1003" t="s">
        <v>63</v>
      </c>
      <c r="B25" s="1004"/>
      <c r="C25" s="624">
        <v>794640</v>
      </c>
      <c r="D25" s="624">
        <v>754454</v>
      </c>
      <c r="E25" s="625">
        <v>5.3265010192801679E-2</v>
      </c>
      <c r="F25" s="624">
        <v>589046</v>
      </c>
      <c r="G25" s="624">
        <v>564594</v>
      </c>
      <c r="H25" s="625">
        <v>4.3308997261749152E-2</v>
      </c>
      <c r="I25" s="624">
        <v>205594</v>
      </c>
      <c r="J25" s="624">
        <v>189860</v>
      </c>
      <c r="K25" s="625">
        <v>8.2871589592331193E-2</v>
      </c>
      <c r="L25" s="552"/>
      <c r="M25" s="626">
        <v>0.71742206549594456</v>
      </c>
      <c r="N25" s="626">
        <v>0.71281522787941443</v>
      </c>
      <c r="O25" s="625">
        <v>6.4628776663977483E-3</v>
      </c>
      <c r="P25" s="624">
        <v>1153949</v>
      </c>
      <c r="Q25" s="624">
        <v>1107372</v>
      </c>
      <c r="R25" s="625">
        <v>4.2060843149366249E-2</v>
      </c>
      <c r="S25" s="624">
        <v>1608466</v>
      </c>
      <c r="T25" s="624">
        <v>1553519</v>
      </c>
      <c r="U25" s="625">
        <v>3.536937752290123E-2</v>
      </c>
      <c r="V25" s="624">
        <v>2109113</v>
      </c>
      <c r="W25" s="624">
        <v>1995663</v>
      </c>
      <c r="X25" s="625">
        <v>5.6848275485390065E-2</v>
      </c>
      <c r="Y25" s="627">
        <v>2.6541742172556124</v>
      </c>
      <c r="Z25" s="628">
        <v>2.6451751862936641</v>
      </c>
    </row>
    <row r="26" spans="1:26" ht="11.25" customHeight="1" thickBot="1">
      <c r="A26" s="589"/>
      <c r="B26" s="589"/>
      <c r="C26" s="629"/>
      <c r="D26" s="629"/>
      <c r="E26" s="630"/>
      <c r="F26" s="629"/>
      <c r="G26" s="629"/>
      <c r="H26" s="630"/>
      <c r="I26" s="629"/>
      <c r="J26" s="629"/>
      <c r="K26" s="630"/>
      <c r="L26" s="590"/>
      <c r="M26" s="630"/>
      <c r="N26" s="630"/>
      <c r="O26" s="630"/>
      <c r="P26" s="629"/>
      <c r="Q26" s="629"/>
      <c r="R26" s="630"/>
      <c r="S26" s="629"/>
      <c r="T26" s="629"/>
      <c r="U26" s="630"/>
      <c r="V26" s="629"/>
      <c r="W26" s="629"/>
      <c r="X26" s="630"/>
      <c r="Y26" s="631"/>
      <c r="Z26" s="631"/>
    </row>
    <row r="27" spans="1:26" ht="16.5" thickBot="1">
      <c r="A27" s="988" t="s">
        <v>64</v>
      </c>
      <c r="B27" s="989"/>
      <c r="C27" s="550">
        <v>38386</v>
      </c>
      <c r="D27" s="550">
        <v>34595</v>
      </c>
      <c r="E27" s="551">
        <v>0.10958230958230958</v>
      </c>
      <c r="F27" s="550">
        <v>9167</v>
      </c>
      <c r="G27" s="550">
        <v>8837</v>
      </c>
      <c r="H27" s="551">
        <v>3.734298970238769E-2</v>
      </c>
      <c r="I27" s="550">
        <v>29219</v>
      </c>
      <c r="J27" s="550">
        <v>25758</v>
      </c>
      <c r="K27" s="551">
        <v>0.13436602220669305</v>
      </c>
      <c r="L27" s="552"/>
      <c r="M27" s="553">
        <v>0.41999328708883421</v>
      </c>
      <c r="N27" s="553">
        <v>0.34789854347898541</v>
      </c>
      <c r="O27" s="551">
        <v>0.20722921944110873</v>
      </c>
      <c r="P27" s="550">
        <v>37539</v>
      </c>
      <c r="Q27" s="550">
        <v>31314</v>
      </c>
      <c r="R27" s="551">
        <v>0.19879287219773903</v>
      </c>
      <c r="S27" s="550">
        <v>89380</v>
      </c>
      <c r="T27" s="550">
        <v>90009</v>
      </c>
      <c r="U27" s="551">
        <v>-6.9881900698819006E-3</v>
      </c>
      <c r="V27" s="550">
        <v>82637</v>
      </c>
      <c r="W27" s="550">
        <v>72148</v>
      </c>
      <c r="X27" s="551">
        <v>0.14538171536286523</v>
      </c>
      <c r="Y27" s="632">
        <v>2.1527900797165631</v>
      </c>
      <c r="Z27" s="555">
        <v>2.0855036855036855</v>
      </c>
    </row>
    <row r="28" spans="1:26">
      <c r="O28" s="556"/>
    </row>
    <row r="30" spans="1:26" ht="24" thickBot="1">
      <c r="A30" s="1001" t="s">
        <v>65</v>
      </c>
      <c r="B30" s="1001"/>
      <c r="C30" s="1001"/>
      <c r="D30" s="1001"/>
      <c r="E30" s="1001"/>
      <c r="F30" s="1001"/>
      <c r="G30" s="1001"/>
      <c r="H30" s="1001"/>
      <c r="I30" s="1001"/>
      <c r="J30" s="1001"/>
      <c r="K30" s="1001"/>
      <c r="L30" s="1001"/>
      <c r="M30" s="1001"/>
      <c r="N30" s="1001"/>
      <c r="O30" s="1001"/>
      <c r="P30" s="1001"/>
      <c r="Q30" s="1001"/>
      <c r="R30" s="1001"/>
      <c r="S30" s="1001"/>
      <c r="T30" s="1001"/>
      <c r="U30" s="1001"/>
      <c r="V30" s="1001"/>
      <c r="W30" s="1001"/>
      <c r="X30" s="1001"/>
      <c r="Y30" s="1001"/>
      <c r="Z30" s="1001"/>
    </row>
    <row r="31" spans="1:26" ht="15">
      <c r="A31" s="498"/>
      <c r="B31" s="499"/>
      <c r="C31" s="984" t="s">
        <v>40</v>
      </c>
      <c r="D31" s="984"/>
      <c r="E31" s="500" t="s">
        <v>41</v>
      </c>
      <c r="F31" s="984" t="s">
        <v>42</v>
      </c>
      <c r="G31" s="984"/>
      <c r="H31" s="500" t="s">
        <v>41</v>
      </c>
      <c r="I31" s="984" t="s">
        <v>43</v>
      </c>
      <c r="J31" s="984"/>
      <c r="K31" s="501" t="s">
        <v>41</v>
      </c>
      <c r="L31" s="502"/>
      <c r="M31" s="985" t="s">
        <v>44</v>
      </c>
      <c r="N31" s="985"/>
      <c r="O31" s="500" t="s">
        <v>45</v>
      </c>
      <c r="P31" s="984" t="s">
        <v>46</v>
      </c>
      <c r="Q31" s="984"/>
      <c r="R31" s="500" t="s">
        <v>41</v>
      </c>
      <c r="S31" s="984" t="s">
        <v>47</v>
      </c>
      <c r="T31" s="984"/>
      <c r="U31" s="500" t="s">
        <v>41</v>
      </c>
      <c r="V31" s="984" t="s">
        <v>48</v>
      </c>
      <c r="W31" s="984"/>
      <c r="X31" s="500" t="s">
        <v>41</v>
      </c>
      <c r="Y31" s="984" t="s">
        <v>49</v>
      </c>
      <c r="Z31" s="987"/>
    </row>
    <row r="32" spans="1:26" ht="28.5" customHeight="1" thickBot="1">
      <c r="A32" s="990" t="s">
        <v>51</v>
      </c>
      <c r="B32" s="991"/>
      <c r="C32" s="505">
        <v>2012</v>
      </c>
      <c r="D32" s="505">
        <v>2011</v>
      </c>
      <c r="E32" s="506" t="s">
        <v>52</v>
      </c>
      <c r="F32" s="505">
        <v>2012</v>
      </c>
      <c r="G32" s="505">
        <v>2011</v>
      </c>
      <c r="H32" s="506" t="s">
        <v>52</v>
      </c>
      <c r="I32" s="505">
        <v>2012</v>
      </c>
      <c r="J32" s="505">
        <v>2011</v>
      </c>
      <c r="K32" s="506" t="s">
        <v>52</v>
      </c>
      <c r="L32" s="507"/>
      <c r="M32" s="508">
        <v>2012</v>
      </c>
      <c r="N32" s="613">
        <v>2011</v>
      </c>
      <c r="O32" s="506" t="s">
        <v>52</v>
      </c>
      <c r="P32" s="505">
        <v>2012</v>
      </c>
      <c r="Q32" s="505">
        <v>2011</v>
      </c>
      <c r="R32" s="506" t="s">
        <v>52</v>
      </c>
      <c r="S32" s="505">
        <v>2012</v>
      </c>
      <c r="T32" s="505">
        <v>2011</v>
      </c>
      <c r="U32" s="506" t="s">
        <v>52</v>
      </c>
      <c r="V32" s="505">
        <v>2012</v>
      </c>
      <c r="W32" s="505">
        <v>2011</v>
      </c>
      <c r="X32" s="506" t="s">
        <v>52</v>
      </c>
      <c r="Y32" s="505">
        <v>2012</v>
      </c>
      <c r="Z32" s="510">
        <v>2011</v>
      </c>
    </row>
    <row r="33" spans="1:26" ht="15">
      <c r="A33" s="992" t="s">
        <v>54</v>
      </c>
      <c r="B33" s="993"/>
      <c r="C33" s="512">
        <f>C7+C11+C14+C18+C21</f>
        <v>138200</v>
      </c>
      <c r="D33" s="512">
        <f>D7+D11+D14+D18+D21</f>
        <v>125119</v>
      </c>
      <c r="E33" s="513">
        <f>(C33-D33)/D33</f>
        <v>0.10454846985669643</v>
      </c>
      <c r="F33" s="512">
        <f>F7+F11+F14+F18+F21</f>
        <v>62159</v>
      </c>
      <c r="G33" s="512">
        <f>G7+G11+G14+G18+G21</f>
        <v>55347</v>
      </c>
      <c r="H33" s="513">
        <f>(F33-G33)/G33</f>
        <v>0.12307803494317668</v>
      </c>
      <c r="I33" s="512">
        <f>I7+I11+I14+I18+I21</f>
        <v>76041</v>
      </c>
      <c r="J33" s="512">
        <f>J7+J11+J14+J18+J21</f>
        <v>69772</v>
      </c>
      <c r="K33" s="513">
        <f>(I33-J33)/J33</f>
        <v>8.9849796479963315E-2</v>
      </c>
      <c r="L33" s="634"/>
      <c r="M33" s="515">
        <f t="shared" ref="M33:N35" si="0">P33/S33</f>
        <v>0.46554381509926668</v>
      </c>
      <c r="N33" s="515">
        <f t="shared" si="0"/>
        <v>0.4322792640583219</v>
      </c>
      <c r="O33" s="513">
        <f>M33/N33-1</f>
        <v>7.6951530657868528E-2</v>
      </c>
      <c r="P33" s="512">
        <f>P7+P11+P14+P18+P21</f>
        <v>142266</v>
      </c>
      <c r="Q33" s="512">
        <f>Q7+Q11+Q14+Q18+Q21</f>
        <v>129976</v>
      </c>
      <c r="R33" s="513">
        <f>(P33-Q33)/Q33</f>
        <v>9.455591801563365E-2</v>
      </c>
      <c r="S33" s="512">
        <f>S7+S11+S14+S18+S21</f>
        <v>305591</v>
      </c>
      <c r="T33" s="512">
        <f>T7+T11+T14+T18+T21</f>
        <v>300676</v>
      </c>
      <c r="U33" s="513">
        <f>(S33-T33)/T33</f>
        <v>1.6346499221753647E-2</v>
      </c>
      <c r="V33" s="512">
        <f>V7+V11+V14+V18+V21</f>
        <v>288052</v>
      </c>
      <c r="W33" s="512">
        <f>W7+W11+W14+W18+W21</f>
        <v>260928</v>
      </c>
      <c r="X33" s="513">
        <f>(V33-W33)/W33</f>
        <v>0.10395204807456464</v>
      </c>
      <c r="Y33" s="635">
        <f t="shared" ref="Y33:Z35" si="1">V33/C33</f>
        <v>2.0843125904486253</v>
      </c>
      <c r="Z33" s="636">
        <f t="shared" si="1"/>
        <v>2.0854386623934014</v>
      </c>
    </row>
    <row r="34" spans="1:26" ht="15">
      <c r="A34" s="994" t="s">
        <v>55</v>
      </c>
      <c r="B34" s="995"/>
      <c r="C34" s="637">
        <f>C8+C12+C19+C15+C22</f>
        <v>183304</v>
      </c>
      <c r="D34" s="637">
        <f>D8+D12+D19+D15+D22</f>
        <v>170121</v>
      </c>
      <c r="E34" s="563">
        <f>(C34-D34)/D34</f>
        <v>7.7491902822108966E-2</v>
      </c>
      <c r="F34" s="637">
        <f>F8+F12+F19+F15+F22</f>
        <v>116391</v>
      </c>
      <c r="G34" s="637">
        <f>G8+G12+G19+G15+G22</f>
        <v>105839</v>
      </c>
      <c r="H34" s="563">
        <f>(F34-G34)/G34</f>
        <v>9.9698598815181547E-2</v>
      </c>
      <c r="I34" s="637">
        <f>I8+I12+I19+I15+I22</f>
        <v>66913</v>
      </c>
      <c r="J34" s="637">
        <f>J8+J12+J19+J15+J22</f>
        <v>64282</v>
      </c>
      <c r="K34" s="563">
        <f>(I34-J34)/J34</f>
        <v>4.0929031455150741E-2</v>
      </c>
      <c r="L34" s="634"/>
      <c r="M34" s="638">
        <f t="shared" si="0"/>
        <v>0.66547791593561678</v>
      </c>
      <c r="N34" s="639">
        <f t="shared" si="0"/>
        <v>0.65412308440768674</v>
      </c>
      <c r="O34" s="563">
        <f>M34/N34-1</f>
        <v>1.735886073828441E-2</v>
      </c>
      <c r="P34" s="637">
        <f>P8+P12+P19+P15+P22</f>
        <v>244265</v>
      </c>
      <c r="Q34" s="637">
        <f>Q8+Q12+Q19+Q15+Q22</f>
        <v>215128</v>
      </c>
      <c r="R34" s="563">
        <f>(P34-Q34)/Q34</f>
        <v>0.13544029600981741</v>
      </c>
      <c r="S34" s="637">
        <f>S8+S12+S19+S15+S22</f>
        <v>367052</v>
      </c>
      <c r="T34" s="637">
        <f>T8+T12+T19+T15+T22</f>
        <v>328880</v>
      </c>
      <c r="U34" s="563">
        <f>(S34-T34)/T34</f>
        <v>0.11606665045001216</v>
      </c>
      <c r="V34" s="637">
        <f>V8+V12+V19+V15+V22</f>
        <v>445695</v>
      </c>
      <c r="W34" s="637">
        <f>W8+W12+W19+W15+W22</f>
        <v>394688</v>
      </c>
      <c r="X34" s="563">
        <f>(V34-W34)/W34</f>
        <v>0.12923372385276471</v>
      </c>
      <c r="Y34" s="640">
        <f t="shared" si="1"/>
        <v>2.431452668790643</v>
      </c>
      <c r="Z34" s="641">
        <f t="shared" si="1"/>
        <v>2.3200427930708143</v>
      </c>
    </row>
    <row r="35" spans="1:26" ht="15.75" thickBot="1">
      <c r="A35" s="996" t="s">
        <v>56</v>
      </c>
      <c r="B35" s="997"/>
      <c r="C35" s="642">
        <f>C9+C16</f>
        <v>473136</v>
      </c>
      <c r="D35" s="643">
        <f>D9+D16</f>
        <v>459214</v>
      </c>
      <c r="E35" s="644">
        <f>(C35-D35)/D35</f>
        <v>3.0317019951482317E-2</v>
      </c>
      <c r="F35" s="645">
        <f>F9+F16</f>
        <v>410496</v>
      </c>
      <c r="G35" s="643">
        <f>G9+G16</f>
        <v>403408</v>
      </c>
      <c r="H35" s="644">
        <f>(F35-G35)/G35</f>
        <v>1.7570301035180265E-2</v>
      </c>
      <c r="I35" s="645">
        <f>I9+I16</f>
        <v>62640</v>
      </c>
      <c r="J35" s="643">
        <f>J9+J16</f>
        <v>55806</v>
      </c>
      <c r="K35" s="572">
        <f>(I35-J35)/J35</f>
        <v>0.12245995054295238</v>
      </c>
      <c r="L35" s="646"/>
      <c r="M35" s="647">
        <f t="shared" si="0"/>
        <v>0.82004609846092691</v>
      </c>
      <c r="N35" s="648">
        <f t="shared" si="0"/>
        <v>0.82499840361572918</v>
      </c>
      <c r="O35" s="644">
        <f>M35/N35-1</f>
        <v>-6.0028057425296488E-3</v>
      </c>
      <c r="P35" s="645">
        <f>P9+P16</f>
        <v>767418</v>
      </c>
      <c r="Q35" s="643">
        <f>Q9+Q16</f>
        <v>762268</v>
      </c>
      <c r="R35" s="644">
        <f>(P35-Q35)/Q35</f>
        <v>6.7561540035787938E-3</v>
      </c>
      <c r="S35" s="645">
        <f>S9+S16</f>
        <v>935823</v>
      </c>
      <c r="T35" s="643">
        <f>T9+T16</f>
        <v>923963</v>
      </c>
      <c r="U35" s="644">
        <f>(S35-T35)/T35</f>
        <v>1.2836011831642609E-2</v>
      </c>
      <c r="V35" s="645">
        <f>V9+V16</f>
        <v>1375366</v>
      </c>
      <c r="W35" s="643">
        <f>W9+W16</f>
        <v>1340047</v>
      </c>
      <c r="X35" s="572">
        <f>(V35-W35)/W35</f>
        <v>2.6356538240822895E-2</v>
      </c>
      <c r="Y35" s="649">
        <f t="shared" si="1"/>
        <v>2.9069147137398126</v>
      </c>
      <c r="Z35" s="650">
        <f t="shared" si="1"/>
        <v>2.9181318513808376</v>
      </c>
    </row>
    <row r="36" spans="1:26" s="549" customFormat="1" ht="4.5" customHeight="1" thickBot="1">
      <c r="A36" s="651"/>
      <c r="B36" s="651"/>
      <c r="C36" s="578"/>
      <c r="D36" s="578"/>
      <c r="E36" s="537"/>
      <c r="F36" s="578"/>
      <c r="G36" s="578"/>
      <c r="H36" s="537"/>
      <c r="I36" s="578"/>
      <c r="J36" s="578"/>
      <c r="K36" s="537"/>
      <c r="L36" s="581"/>
      <c r="M36" s="582"/>
      <c r="N36" s="582"/>
      <c r="O36" s="537"/>
      <c r="P36" s="578"/>
      <c r="Q36" s="578"/>
      <c r="R36" s="537"/>
      <c r="S36" s="578"/>
      <c r="T36" s="578"/>
      <c r="U36" s="537"/>
      <c r="V36" s="578"/>
      <c r="W36" s="578"/>
      <c r="X36" s="537"/>
      <c r="Y36" s="652"/>
      <c r="Z36" s="652"/>
    </row>
    <row r="37" spans="1:26" ht="16.5" thickBot="1">
      <c r="A37" s="1003" t="s">
        <v>63</v>
      </c>
      <c r="B37" s="1004"/>
      <c r="C37" s="624">
        <f>SUM(C33:C35)</f>
        <v>794640</v>
      </c>
      <c r="D37" s="624">
        <f>SUM(D33:D35)</f>
        <v>754454</v>
      </c>
      <c r="E37" s="625">
        <f>(C37-D37)/D37</f>
        <v>5.3265010192801679E-2</v>
      </c>
      <c r="F37" s="624">
        <f>SUM(F33:F35)</f>
        <v>589046</v>
      </c>
      <c r="G37" s="624">
        <f>SUM(G33:G35)</f>
        <v>564594</v>
      </c>
      <c r="H37" s="625">
        <f>(F37-G37)/G37</f>
        <v>4.3308997261749152E-2</v>
      </c>
      <c r="I37" s="624">
        <f>SUM(I33:I35)</f>
        <v>205594</v>
      </c>
      <c r="J37" s="624">
        <f>SUM(J33:J35)</f>
        <v>189860</v>
      </c>
      <c r="K37" s="625">
        <f>(I37-J37)/J37</f>
        <v>8.2871589592331193E-2</v>
      </c>
      <c r="L37" s="542"/>
      <c r="M37" s="626">
        <f>P37/S37</f>
        <v>0.71742206549594456</v>
      </c>
      <c r="N37" s="626">
        <f>Q37/T37</f>
        <v>0.71281522787941443</v>
      </c>
      <c r="O37" s="625">
        <f>M37/N37-1</f>
        <v>6.4628776663977483E-3</v>
      </c>
      <c r="P37" s="624">
        <f>SUM(P33:P35)</f>
        <v>1153949</v>
      </c>
      <c r="Q37" s="624">
        <f>SUM(Q33:Q35)</f>
        <v>1107372</v>
      </c>
      <c r="R37" s="625">
        <f>(P37-Q37)/Q37</f>
        <v>4.2060843149366249E-2</v>
      </c>
      <c r="S37" s="624">
        <f>SUM(S33:S35)</f>
        <v>1608466</v>
      </c>
      <c r="T37" s="624">
        <f>SUM(T33:T35)</f>
        <v>1553519</v>
      </c>
      <c r="U37" s="625">
        <f>(S37-T37)/T37</f>
        <v>3.536937752290123E-2</v>
      </c>
      <c r="V37" s="624">
        <f>SUM(V33:V35)</f>
        <v>2109113</v>
      </c>
      <c r="W37" s="624">
        <f>SUM(W33:W35)</f>
        <v>1995663</v>
      </c>
      <c r="X37" s="625">
        <f>(V37-W37)/W37</f>
        <v>5.6848275485390065E-2</v>
      </c>
      <c r="Y37" s="653">
        <f>V37/C37</f>
        <v>2.6541742172556124</v>
      </c>
      <c r="Z37" s="654">
        <f>W37/D37</f>
        <v>2.6451751862936641</v>
      </c>
    </row>
    <row r="38" spans="1:26" ht="11.25" customHeight="1">
      <c r="A38" s="589"/>
      <c r="B38" s="589"/>
      <c r="C38" s="589"/>
      <c r="D38" s="589"/>
      <c r="E38" s="590"/>
      <c r="F38" s="589"/>
      <c r="G38" s="589"/>
      <c r="H38" s="590"/>
      <c r="I38" s="589"/>
      <c r="J38" s="589"/>
      <c r="K38" s="590"/>
      <c r="L38" s="589"/>
      <c r="M38" s="591"/>
      <c r="N38" s="591"/>
      <c r="O38" s="590"/>
      <c r="P38" s="589"/>
      <c r="Q38" s="589"/>
      <c r="R38" s="590"/>
      <c r="S38" s="589"/>
      <c r="T38" s="589"/>
      <c r="U38" s="590"/>
    </row>
    <row r="39" spans="1:26">
      <c r="C39" s="592"/>
      <c r="D39" s="592"/>
      <c r="E39" s="655"/>
      <c r="F39" s="592"/>
      <c r="G39" s="592"/>
      <c r="H39" s="655"/>
      <c r="I39" s="592"/>
    </row>
    <row r="40" spans="1:26" ht="24" thickBot="1">
      <c r="A40" s="1001" t="s">
        <v>66</v>
      </c>
      <c r="B40" s="1001"/>
      <c r="C40" s="1001"/>
      <c r="D40" s="1001"/>
      <c r="E40" s="1001"/>
      <c r="F40" s="1001"/>
      <c r="G40" s="1001"/>
      <c r="H40" s="1001"/>
      <c r="I40" s="1001"/>
      <c r="J40" s="1001"/>
      <c r="K40" s="1001"/>
      <c r="L40" s="1001"/>
      <c r="M40" s="1001"/>
      <c r="N40" s="1001"/>
      <c r="O40" s="1001"/>
      <c r="P40" s="1001"/>
      <c r="Q40" s="1001"/>
      <c r="R40" s="1001"/>
      <c r="S40" s="1001"/>
      <c r="T40" s="1001"/>
      <c r="U40" s="1001"/>
      <c r="V40" s="1001"/>
      <c r="W40" s="1001"/>
      <c r="X40" s="1001"/>
      <c r="Y40" s="1001"/>
      <c r="Z40" s="1001"/>
    </row>
    <row r="41" spans="1:26" ht="15">
      <c r="A41" s="498"/>
      <c r="B41" s="499"/>
      <c r="C41" s="984" t="s">
        <v>40</v>
      </c>
      <c r="D41" s="984"/>
      <c r="E41" s="500" t="s">
        <v>41</v>
      </c>
      <c r="F41" s="984" t="s">
        <v>42</v>
      </c>
      <c r="G41" s="984"/>
      <c r="H41" s="500" t="s">
        <v>41</v>
      </c>
      <c r="I41" s="984" t="s">
        <v>43</v>
      </c>
      <c r="J41" s="984"/>
      <c r="K41" s="501" t="s">
        <v>41</v>
      </c>
      <c r="L41" s="502"/>
      <c r="M41" s="985" t="s">
        <v>44</v>
      </c>
      <c r="N41" s="985"/>
      <c r="O41" s="500" t="s">
        <v>45</v>
      </c>
      <c r="P41" s="984" t="s">
        <v>46</v>
      </c>
      <c r="Q41" s="984"/>
      <c r="R41" s="500" t="s">
        <v>41</v>
      </c>
      <c r="S41" s="984" t="s">
        <v>47</v>
      </c>
      <c r="T41" s="984"/>
      <c r="U41" s="500" t="s">
        <v>41</v>
      </c>
      <c r="V41" s="984" t="s">
        <v>48</v>
      </c>
      <c r="W41" s="984"/>
      <c r="X41" s="500" t="s">
        <v>41</v>
      </c>
      <c r="Y41" s="984" t="s">
        <v>49</v>
      </c>
      <c r="Z41" s="987"/>
    </row>
    <row r="42" spans="1:26" ht="15.75" thickBot="1">
      <c r="A42" s="975" t="s">
        <v>50</v>
      </c>
      <c r="B42" s="976"/>
      <c r="C42" s="505">
        <v>2012</v>
      </c>
      <c r="D42" s="505">
        <v>2011</v>
      </c>
      <c r="E42" s="506" t="s">
        <v>52</v>
      </c>
      <c r="F42" s="505">
        <v>2012</v>
      </c>
      <c r="G42" s="505">
        <v>2011</v>
      </c>
      <c r="H42" s="506" t="s">
        <v>52</v>
      </c>
      <c r="I42" s="505">
        <v>2012</v>
      </c>
      <c r="J42" s="505">
        <v>2011</v>
      </c>
      <c r="K42" s="506" t="s">
        <v>52</v>
      </c>
      <c r="L42" s="507"/>
      <c r="M42" s="508">
        <v>2012</v>
      </c>
      <c r="N42" s="613">
        <v>2011</v>
      </c>
      <c r="O42" s="506" t="s">
        <v>52</v>
      </c>
      <c r="P42" s="505">
        <v>2012</v>
      </c>
      <c r="Q42" s="505">
        <v>2011</v>
      </c>
      <c r="R42" s="506" t="s">
        <v>52</v>
      </c>
      <c r="S42" s="505">
        <v>2012</v>
      </c>
      <c r="T42" s="505">
        <v>2011</v>
      </c>
      <c r="U42" s="506" t="s">
        <v>52</v>
      </c>
      <c r="V42" s="505">
        <v>2012</v>
      </c>
      <c r="W42" s="505">
        <v>2011</v>
      </c>
      <c r="X42" s="506" t="s">
        <v>52</v>
      </c>
      <c r="Y42" s="505">
        <v>2012</v>
      </c>
      <c r="Z42" s="510">
        <v>2011</v>
      </c>
    </row>
    <row r="43" spans="1:26" s="596" customFormat="1" ht="15">
      <c r="A43" s="977" t="s">
        <v>53</v>
      </c>
      <c r="B43" s="978"/>
      <c r="C43" s="535">
        <f>C10</f>
        <v>471019</v>
      </c>
      <c r="D43" s="656">
        <f>D10</f>
        <v>466259</v>
      </c>
      <c r="E43" s="579">
        <f>(C43-D43)/D43</f>
        <v>1.0208918219272979E-2</v>
      </c>
      <c r="F43" s="535">
        <f>F10</f>
        <v>410508</v>
      </c>
      <c r="G43" s="656">
        <f>G10</f>
        <v>407834</v>
      </c>
      <c r="H43" s="579">
        <f>(F43-G43)/G43</f>
        <v>6.5565892005080501E-3</v>
      </c>
      <c r="I43" s="535">
        <f>I10</f>
        <v>60511</v>
      </c>
      <c r="J43" s="656">
        <f>J10</f>
        <v>58425</v>
      </c>
      <c r="K43" s="579">
        <f>(I43-J43)/J43</f>
        <v>3.5703893881044071E-2</v>
      </c>
      <c r="L43" s="634"/>
      <c r="M43" s="537">
        <f t="shared" ref="M43:N47" si="2">P43/S43</f>
        <v>0.81252486034718086</v>
      </c>
      <c r="N43" s="657">
        <f t="shared" si="2"/>
        <v>0.82731281632769937</v>
      </c>
      <c r="O43" s="579">
        <f>M43/N43-1</f>
        <v>-1.7874684990569545E-2</v>
      </c>
      <c r="P43" s="535">
        <f>P10</f>
        <v>700654</v>
      </c>
      <c r="Q43" s="656">
        <f>Q10</f>
        <v>693399</v>
      </c>
      <c r="R43" s="579">
        <f>(P43-Q43)/Q43</f>
        <v>1.046295134547353E-2</v>
      </c>
      <c r="S43" s="535">
        <f>S10</f>
        <v>862317</v>
      </c>
      <c r="T43" s="656">
        <f>T10</f>
        <v>838134</v>
      </c>
      <c r="U43" s="579">
        <f>(S43-T43)/T43</f>
        <v>2.8853381440199301E-2</v>
      </c>
      <c r="V43" s="535">
        <f>V10</f>
        <v>1183537</v>
      </c>
      <c r="W43" s="656">
        <f>W10</f>
        <v>1157122</v>
      </c>
      <c r="X43" s="579">
        <f>(V43-W43)/W43</f>
        <v>2.282818924884325E-2</v>
      </c>
      <c r="Y43" s="652">
        <f t="shared" ref="Y43:Z47" si="3">V43/C43</f>
        <v>2.512716047547976</v>
      </c>
      <c r="Z43" s="658">
        <f t="shared" si="3"/>
        <v>2.481715098260838</v>
      </c>
    </row>
    <row r="44" spans="1:26" s="596" customFormat="1" ht="15">
      <c r="A44" s="979" t="s">
        <v>58</v>
      </c>
      <c r="B44" s="980"/>
      <c r="C44" s="659">
        <f>C13</f>
        <v>106076</v>
      </c>
      <c r="D44" s="660">
        <f>D13</f>
        <v>90973</v>
      </c>
      <c r="E44" s="599">
        <f>(C44-D44)/D44</f>
        <v>0.16601629054774494</v>
      </c>
      <c r="F44" s="659">
        <f>F13</f>
        <v>29174</v>
      </c>
      <c r="G44" s="660">
        <f>G13</f>
        <v>26882</v>
      </c>
      <c r="H44" s="599">
        <f>(F44-G44)/G44</f>
        <v>8.526151328026188E-2</v>
      </c>
      <c r="I44" s="659">
        <f>I13</f>
        <v>76902</v>
      </c>
      <c r="J44" s="660">
        <f>J13</f>
        <v>64091</v>
      </c>
      <c r="K44" s="599">
        <f>(I44-J44)/J44</f>
        <v>0.19988765973381598</v>
      </c>
      <c r="L44" s="634"/>
      <c r="M44" s="661">
        <f t="shared" si="2"/>
        <v>0.44897771805134157</v>
      </c>
      <c r="N44" s="662">
        <f t="shared" si="2"/>
        <v>0.4110647337543254</v>
      </c>
      <c r="O44" s="599">
        <f>M44/N44-1</f>
        <v>9.223117719379692E-2</v>
      </c>
      <c r="P44" s="659">
        <f>P13</f>
        <v>107580</v>
      </c>
      <c r="Q44" s="660">
        <f>Q13</f>
        <v>99074</v>
      </c>
      <c r="R44" s="599">
        <f>(P44-Q44)/Q44</f>
        <v>8.5855017461695299E-2</v>
      </c>
      <c r="S44" s="659">
        <f>S13</f>
        <v>239611</v>
      </c>
      <c r="T44" s="660">
        <f>T13</f>
        <v>241018</v>
      </c>
      <c r="U44" s="599">
        <f>(S44-T44)/T44</f>
        <v>-5.8377382602129305E-3</v>
      </c>
      <c r="V44" s="659">
        <f>V13</f>
        <v>231683</v>
      </c>
      <c r="W44" s="660">
        <f>W13</f>
        <v>207251</v>
      </c>
      <c r="X44" s="599">
        <f>(V44-W44)/W44</f>
        <v>0.11788604156312876</v>
      </c>
      <c r="Y44" s="663">
        <f t="shared" si="3"/>
        <v>2.1841227044760361</v>
      </c>
      <c r="Z44" s="664">
        <f t="shared" si="3"/>
        <v>2.2781594539039056</v>
      </c>
    </row>
    <row r="45" spans="1:26" s="596" customFormat="1" ht="15">
      <c r="A45" s="979" t="s">
        <v>59</v>
      </c>
      <c r="B45" s="980"/>
      <c r="C45" s="659">
        <f>C17</f>
        <v>144406</v>
      </c>
      <c r="D45" s="660">
        <f>D17</f>
        <v>122325</v>
      </c>
      <c r="E45" s="599">
        <f>(C45-D45)/D45</f>
        <v>0.18051093398732884</v>
      </c>
      <c r="F45" s="659">
        <f>F17</f>
        <v>112292</v>
      </c>
      <c r="G45" s="660">
        <f>G17</f>
        <v>94586</v>
      </c>
      <c r="H45" s="599">
        <f>(F45-G45)/G45</f>
        <v>0.18719472226333708</v>
      </c>
      <c r="I45" s="659">
        <f>I17</f>
        <v>32114</v>
      </c>
      <c r="J45" s="660">
        <f>J17</f>
        <v>27739</v>
      </c>
      <c r="K45" s="599">
        <f>(I45-J45)/J45</f>
        <v>0.15772017736760519</v>
      </c>
      <c r="L45" s="634"/>
      <c r="M45" s="661">
        <f t="shared" si="2"/>
        <v>0.729388850255697</v>
      </c>
      <c r="N45" s="662">
        <f t="shared" si="2"/>
        <v>0.72149181647437621</v>
      </c>
      <c r="O45" s="599">
        <f>M45/N45-1</f>
        <v>1.0945423913344188E-2</v>
      </c>
      <c r="P45" s="659">
        <f>P17</f>
        <v>237047</v>
      </c>
      <c r="Q45" s="660">
        <f>Q17</f>
        <v>209742</v>
      </c>
      <c r="R45" s="599">
        <f>(P45-Q45)/Q45</f>
        <v>0.13018374955898199</v>
      </c>
      <c r="S45" s="659">
        <f>S17</f>
        <v>324994</v>
      </c>
      <c r="T45" s="660">
        <f>T17</f>
        <v>290706</v>
      </c>
      <c r="U45" s="599">
        <f>(S45-T45)/T45</f>
        <v>0.11794734198812545</v>
      </c>
      <c r="V45" s="659">
        <f>V17</f>
        <v>496684</v>
      </c>
      <c r="W45" s="660">
        <f>W17</f>
        <v>430623</v>
      </c>
      <c r="X45" s="599">
        <f>(V45-W45)/W45</f>
        <v>0.15340796938389265</v>
      </c>
      <c r="Y45" s="663">
        <f t="shared" si="3"/>
        <v>3.4394969738099523</v>
      </c>
      <c r="Z45" s="664">
        <f t="shared" si="3"/>
        <v>3.5203188228080933</v>
      </c>
    </row>
    <row r="46" spans="1:26" s="596" customFormat="1" ht="15">
      <c r="A46" s="979" t="s">
        <v>60</v>
      </c>
      <c r="B46" s="980"/>
      <c r="C46" s="659">
        <f>C20</f>
        <v>47258</v>
      </c>
      <c r="D46" s="660">
        <f>D20</f>
        <v>48914</v>
      </c>
      <c r="E46" s="599">
        <f>(C46-D46)/D46</f>
        <v>-3.3855337940058058E-2</v>
      </c>
      <c r="F46" s="659">
        <f>F20</f>
        <v>21277</v>
      </c>
      <c r="G46" s="660">
        <f>G20</f>
        <v>19872</v>
      </c>
      <c r="H46" s="599">
        <f>(F46-G46)/G46</f>
        <v>7.0702495974235099E-2</v>
      </c>
      <c r="I46" s="659">
        <f>I20</f>
        <v>25981</v>
      </c>
      <c r="J46" s="660">
        <f>J20</f>
        <v>29042</v>
      </c>
      <c r="K46" s="599">
        <f>(I46-J46)/J46</f>
        <v>-0.10539907719854004</v>
      </c>
      <c r="L46" s="634"/>
      <c r="M46" s="661">
        <f t="shared" si="2"/>
        <v>0.52980137926472293</v>
      </c>
      <c r="N46" s="662">
        <f t="shared" si="2"/>
        <v>0.49894459316290468</v>
      </c>
      <c r="O46" s="599">
        <f>M46/N46-1</f>
        <v>6.1844113604300643E-2</v>
      </c>
      <c r="P46" s="659">
        <f>P20</f>
        <v>64071</v>
      </c>
      <c r="Q46" s="660">
        <f>Q20</f>
        <v>61694</v>
      </c>
      <c r="R46" s="599">
        <f>(P46-Q46)/Q46</f>
        <v>3.8528868285408628E-2</v>
      </c>
      <c r="S46" s="659">
        <f>S20</f>
        <v>120934</v>
      </c>
      <c r="T46" s="660">
        <f>T20</f>
        <v>123649</v>
      </c>
      <c r="U46" s="599">
        <f>(S46-T46)/T46</f>
        <v>-2.1957314656810813E-2</v>
      </c>
      <c r="V46" s="659">
        <f>V20</f>
        <v>113303</v>
      </c>
      <c r="W46" s="660">
        <f>W20</f>
        <v>111416</v>
      </c>
      <c r="X46" s="599">
        <f>(V46-W46)/W46</f>
        <v>1.6936526172183528E-2</v>
      </c>
      <c r="Y46" s="663">
        <f t="shared" si="3"/>
        <v>2.3975411570527743</v>
      </c>
      <c r="Z46" s="664">
        <f t="shared" si="3"/>
        <v>2.2777936787013942</v>
      </c>
    </row>
    <row r="47" spans="1:26" s="596" customFormat="1" ht="15.75" thickBot="1">
      <c r="A47" s="981" t="s">
        <v>62</v>
      </c>
      <c r="B47" s="982"/>
      <c r="C47" s="665">
        <f>C23</f>
        <v>25881</v>
      </c>
      <c r="D47" s="666">
        <f>D23</f>
        <v>25983</v>
      </c>
      <c r="E47" s="606">
        <f>(C47-D47)/D47</f>
        <v>-3.9256436901050689E-3</v>
      </c>
      <c r="F47" s="665">
        <f>F23</f>
        <v>15795</v>
      </c>
      <c r="G47" s="666">
        <f>G23</f>
        <v>15420</v>
      </c>
      <c r="H47" s="606">
        <f>(F47-G47)/G47</f>
        <v>2.4319066147859923E-2</v>
      </c>
      <c r="I47" s="665">
        <f>I23</f>
        <v>10086</v>
      </c>
      <c r="J47" s="666">
        <f>J23</f>
        <v>10563</v>
      </c>
      <c r="K47" s="606">
        <f>(I47-J47)/J47</f>
        <v>-4.5157625674524283E-2</v>
      </c>
      <c r="L47" s="646"/>
      <c r="M47" s="667">
        <f t="shared" si="2"/>
        <v>0.73580267282626632</v>
      </c>
      <c r="N47" s="668">
        <f t="shared" si="2"/>
        <v>0.72423848563620608</v>
      </c>
      <c r="O47" s="606">
        <f>M47/N47-1</f>
        <v>1.5967374586427496E-2</v>
      </c>
      <c r="P47" s="665">
        <f>P23</f>
        <v>44597</v>
      </c>
      <c r="Q47" s="666">
        <f>Q23</f>
        <v>43463</v>
      </c>
      <c r="R47" s="606">
        <f>(P47-Q47)/Q47</f>
        <v>2.6091157996456758E-2</v>
      </c>
      <c r="S47" s="665">
        <f>S23</f>
        <v>60610</v>
      </c>
      <c r="T47" s="666">
        <f>T23</f>
        <v>60012</v>
      </c>
      <c r="U47" s="606">
        <f>(S47-T47)/T47</f>
        <v>9.9646737319202833E-3</v>
      </c>
      <c r="V47" s="665">
        <f>V23</f>
        <v>83906</v>
      </c>
      <c r="W47" s="666">
        <f>W23</f>
        <v>89251</v>
      </c>
      <c r="X47" s="606">
        <f>(V47-W47)/W47</f>
        <v>-5.9887284176087664E-2</v>
      </c>
      <c r="Y47" s="669">
        <f t="shared" si="3"/>
        <v>3.2419921950465591</v>
      </c>
      <c r="Z47" s="670">
        <f t="shared" si="3"/>
        <v>3.4349767155447792</v>
      </c>
    </row>
    <row r="48" spans="1:26" s="549" customFormat="1" ht="4.5" customHeight="1" thickBot="1">
      <c r="A48" s="651"/>
      <c r="B48" s="651"/>
      <c r="C48" s="578"/>
      <c r="D48" s="578"/>
      <c r="E48" s="537"/>
      <c r="F48" s="578"/>
      <c r="G48" s="578"/>
      <c r="H48" s="537"/>
      <c r="I48" s="578"/>
      <c r="J48" s="578"/>
      <c r="K48" s="537"/>
      <c r="L48" s="607"/>
      <c r="M48" s="582"/>
      <c r="N48" s="582"/>
      <c r="O48" s="537"/>
      <c r="P48" s="578"/>
      <c r="Q48" s="578"/>
      <c r="R48" s="537"/>
      <c r="S48" s="578"/>
      <c r="T48" s="578"/>
      <c r="U48" s="537"/>
      <c r="V48" s="578"/>
      <c r="W48" s="578"/>
      <c r="X48" s="537"/>
      <c r="Y48" s="652"/>
      <c r="Z48" s="652"/>
    </row>
    <row r="49" spans="1:26" ht="16.5" thickBot="1">
      <c r="A49" s="1003" t="s">
        <v>63</v>
      </c>
      <c r="B49" s="1004"/>
      <c r="C49" s="624">
        <f>SUM(C43:C47)</f>
        <v>794640</v>
      </c>
      <c r="D49" s="624">
        <f>SUM(D43:D47)</f>
        <v>754454</v>
      </c>
      <c r="E49" s="625">
        <f>(C49-D49)/D49</f>
        <v>5.3265010192801679E-2</v>
      </c>
      <c r="F49" s="624">
        <f>SUM(F43:F47)</f>
        <v>589046</v>
      </c>
      <c r="G49" s="624">
        <f>SUM(G43:G47)</f>
        <v>564594</v>
      </c>
      <c r="H49" s="625">
        <f>(F49-G49)/G49</f>
        <v>4.3308997261749152E-2</v>
      </c>
      <c r="I49" s="624">
        <f>SUM(I43:I47)</f>
        <v>205594</v>
      </c>
      <c r="J49" s="624">
        <f>SUM(J43:J47)</f>
        <v>189860</v>
      </c>
      <c r="K49" s="625">
        <f>(I49-J49)/J49</f>
        <v>8.2871589592331193E-2</v>
      </c>
      <c r="L49" s="552"/>
      <c r="M49" s="626">
        <f>P49/S49</f>
        <v>0.71742206549594456</v>
      </c>
      <c r="N49" s="626">
        <f>Q49/T49</f>
        <v>0.71281522787941443</v>
      </c>
      <c r="O49" s="625">
        <f>M49/N49-1</f>
        <v>6.4628776663977483E-3</v>
      </c>
      <c r="P49" s="624">
        <f>SUM(P43:P47)</f>
        <v>1153949</v>
      </c>
      <c r="Q49" s="624">
        <f>SUM(Q43:Q47)</f>
        <v>1107372</v>
      </c>
      <c r="R49" s="625">
        <f>(P49-Q49)/Q49</f>
        <v>4.2060843149366249E-2</v>
      </c>
      <c r="S49" s="624">
        <f>SUM(S43:S47)</f>
        <v>1608466</v>
      </c>
      <c r="T49" s="624">
        <f>SUM(T43:T47)</f>
        <v>1553519</v>
      </c>
      <c r="U49" s="625">
        <f>(S49-T49)/T49</f>
        <v>3.536937752290123E-2</v>
      </c>
      <c r="V49" s="624">
        <f>SUM(V43:V47)</f>
        <v>2109113</v>
      </c>
      <c r="W49" s="624">
        <f>SUM(W43:W47)</f>
        <v>1995663</v>
      </c>
      <c r="X49" s="625">
        <f>(V49-W49)/W49</f>
        <v>5.6848275485390065E-2</v>
      </c>
      <c r="Y49" s="653">
        <f>V49/C49</f>
        <v>2.6541742172556124</v>
      </c>
      <c r="Z49" s="654">
        <f>W49/D49</f>
        <v>2.6451751862936641</v>
      </c>
    </row>
    <row r="50" spans="1:26" ht="11.25" customHeight="1">
      <c r="A50" s="589"/>
      <c r="B50" s="589"/>
      <c r="C50" s="589"/>
      <c r="D50" s="589"/>
      <c r="E50" s="590"/>
      <c r="F50" s="589"/>
      <c r="G50" s="589"/>
      <c r="H50" s="590"/>
      <c r="I50" s="589"/>
      <c r="J50" s="589"/>
      <c r="K50" s="590"/>
      <c r="L50" s="589"/>
      <c r="M50" s="591"/>
      <c r="N50" s="591"/>
      <c r="O50" s="590"/>
      <c r="P50" s="589"/>
      <c r="Q50" s="589"/>
      <c r="R50" s="590"/>
      <c r="S50" s="589"/>
      <c r="T50" s="589"/>
      <c r="U50" s="590"/>
    </row>
    <row r="51" spans="1:26">
      <c r="A51" s="611" t="s">
        <v>67</v>
      </c>
      <c r="C51" s="592"/>
      <c r="D51" s="592"/>
    </row>
    <row r="52" spans="1:26">
      <c r="A52" s="611"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
Source: Monthly Registrations and Occupancy Survey
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492" customWidth="1"/>
    <col min="2" max="2" width="30.28515625" style="492" bestFit="1" customWidth="1"/>
    <col min="3" max="4" width="22.5703125" style="492" bestFit="1" customWidth="1"/>
    <col min="5" max="5" width="15.5703125" style="718" bestFit="1" customWidth="1"/>
    <col min="6" max="16384" width="9.140625" style="492"/>
  </cols>
  <sheetData>
    <row r="1" spans="1:5" ht="20.25" thickBot="1">
      <c r="A1" s="1021" t="s">
        <v>72</v>
      </c>
      <c r="B1" s="1021"/>
      <c r="C1" s="1021"/>
      <c r="D1" s="1021"/>
      <c r="E1" s="1021"/>
    </row>
    <row r="2" spans="1:5" s="105" customFormat="1" ht="16.149999999999999" customHeight="1">
      <c r="A2" s="1022" t="s">
        <v>50</v>
      </c>
      <c r="B2" s="671" t="s">
        <v>73</v>
      </c>
      <c r="C2" s="1018" t="s">
        <v>74</v>
      </c>
      <c r="D2" s="1018"/>
      <c r="E2" s="1024" t="s">
        <v>75</v>
      </c>
    </row>
    <row r="3" spans="1:5" s="675" customFormat="1" ht="16.5" thickBot="1">
      <c r="A3" s="1023"/>
      <c r="B3" s="672" t="s">
        <v>76</v>
      </c>
      <c r="C3" s="673" t="s">
        <v>77</v>
      </c>
      <c r="D3" s="674" t="s">
        <v>78</v>
      </c>
      <c r="E3" s="1025"/>
    </row>
    <row r="4" spans="1:5" ht="13.15" customHeight="1">
      <c r="A4" s="1026" t="s">
        <v>79</v>
      </c>
      <c r="B4" s="676" t="s">
        <v>54</v>
      </c>
      <c r="C4" s="677">
        <v>116.47750000000001</v>
      </c>
      <c r="D4" s="678">
        <v>116.65133333333334</v>
      </c>
      <c r="E4" s="679">
        <v>-1.4901958543122901E-3</v>
      </c>
    </row>
    <row r="5" spans="1:5" ht="13.15" customHeight="1">
      <c r="A5" s="1006"/>
      <c r="B5" s="680" t="s">
        <v>55</v>
      </c>
      <c r="C5" s="681">
        <v>132.77799999999999</v>
      </c>
      <c r="D5" s="682">
        <v>126.83800000000001</v>
      </c>
      <c r="E5" s="683">
        <v>4.6831391223450251E-2</v>
      </c>
    </row>
    <row r="6" spans="1:5" ht="13.15" customHeight="1">
      <c r="A6" s="1006"/>
      <c r="B6" s="680" t="s">
        <v>56</v>
      </c>
      <c r="C6" s="681">
        <v>186.11600000000001</v>
      </c>
      <c r="D6" s="682">
        <v>183.26999999999998</v>
      </c>
      <c r="E6" s="683">
        <v>1.5529000927593345E-2</v>
      </c>
    </row>
    <row r="7" spans="1:5" s="470" customFormat="1" ht="15.75" thickBot="1">
      <c r="A7" s="1027"/>
      <c r="B7" s="684" t="s">
        <v>57</v>
      </c>
      <c r="C7" s="685">
        <v>147.75750000000002</v>
      </c>
      <c r="D7" s="686">
        <v>146.6574285714286</v>
      </c>
      <c r="E7" s="687">
        <v>7.5009594760189202E-3</v>
      </c>
    </row>
    <row r="8" spans="1:5" ht="13.15" customHeight="1">
      <c r="A8" s="1005" t="s">
        <v>58</v>
      </c>
      <c r="B8" s="688" t="s">
        <v>54</v>
      </c>
      <c r="C8" s="689">
        <v>104.96038461538464</v>
      </c>
      <c r="D8" s="678">
        <v>106.89</v>
      </c>
      <c r="E8" s="690">
        <v>-1.8052347128967725E-2</v>
      </c>
    </row>
    <row r="9" spans="1:5" ht="13.15" customHeight="1">
      <c r="A9" s="1006"/>
      <c r="B9" s="680" t="s">
        <v>55</v>
      </c>
      <c r="C9" s="681">
        <v>133.81166666666667</v>
      </c>
      <c r="D9" s="682">
        <v>139.99166666666665</v>
      </c>
      <c r="E9" s="683">
        <v>-4.4145484850288561E-2</v>
      </c>
    </row>
    <row r="10" spans="1:5" s="470" customFormat="1" ht="15.75" thickBot="1">
      <c r="A10" s="1007"/>
      <c r="B10" s="691" t="s">
        <v>57</v>
      </c>
      <c r="C10" s="692">
        <v>110.37000000000002</v>
      </c>
      <c r="D10" s="693">
        <v>112.56457142857144</v>
      </c>
      <c r="E10" s="694">
        <v>-1.9496111438260137E-2</v>
      </c>
    </row>
    <row r="11" spans="1:5" ht="13.15" customHeight="1">
      <c r="A11" s="1005" t="s">
        <v>59</v>
      </c>
      <c r="B11" s="688" t="s">
        <v>54</v>
      </c>
      <c r="C11" s="689">
        <v>81.378</v>
      </c>
      <c r="D11" s="678">
        <v>92.022000000000006</v>
      </c>
      <c r="E11" s="690">
        <v>-0.1156679924365913</v>
      </c>
    </row>
    <row r="12" spans="1:5" ht="13.15" customHeight="1">
      <c r="A12" s="1006"/>
      <c r="B12" s="680" t="s">
        <v>55</v>
      </c>
      <c r="C12" s="681">
        <v>261.67999999999995</v>
      </c>
      <c r="D12" s="682">
        <v>128.29333333333332</v>
      </c>
      <c r="E12" s="683">
        <v>1.0397006859280813</v>
      </c>
    </row>
    <row r="13" spans="1:5" ht="13.15" customHeight="1">
      <c r="A13" s="1006"/>
      <c r="B13" s="680" t="s">
        <v>56</v>
      </c>
      <c r="C13" s="681">
        <v>198.17666666666665</v>
      </c>
      <c r="D13" s="682">
        <v>197.15333333333334</v>
      </c>
      <c r="E13" s="683">
        <v>5.1905454299528897E-3</v>
      </c>
    </row>
    <row r="14" spans="1:5" s="470" customFormat="1" ht="15.75" thickBot="1">
      <c r="A14" s="1007"/>
      <c r="B14" s="691" t="s">
        <v>57</v>
      </c>
      <c r="C14" s="692">
        <v>177.67846153846151</v>
      </c>
      <c r="D14" s="693">
        <v>130.58636363636364</v>
      </c>
      <c r="E14" s="694">
        <v>0.36062033271125099</v>
      </c>
    </row>
    <row r="15" spans="1:5" ht="13.15" customHeight="1">
      <c r="A15" s="1026" t="s">
        <v>60</v>
      </c>
      <c r="B15" s="676" t="s">
        <v>54</v>
      </c>
      <c r="C15" s="677">
        <v>93.957999999999998</v>
      </c>
      <c r="D15" s="695">
        <v>101.30727272727273</v>
      </c>
      <c r="E15" s="679">
        <v>-7.2544374450367086E-2</v>
      </c>
    </row>
    <row r="16" spans="1:5" ht="13.15" customHeight="1">
      <c r="A16" s="1006"/>
      <c r="B16" s="680" t="s">
        <v>61</v>
      </c>
      <c r="C16" s="681">
        <v>127.7525</v>
      </c>
      <c r="D16" s="682">
        <v>130.62</v>
      </c>
      <c r="E16" s="683">
        <v>-2.1952993416015976E-2</v>
      </c>
    </row>
    <row r="17" spans="1:5" s="470" customFormat="1" ht="15.75" thickBot="1">
      <c r="A17" s="1027"/>
      <c r="B17" s="684" t="s">
        <v>57</v>
      </c>
      <c r="C17" s="685">
        <v>103.61357142857143</v>
      </c>
      <c r="D17" s="686">
        <v>109.12400000000001</v>
      </c>
      <c r="E17" s="687">
        <v>-5.049694449826414E-2</v>
      </c>
    </row>
    <row r="18" spans="1:5" ht="13.15" customHeight="1">
      <c r="A18" s="1005" t="s">
        <v>62</v>
      </c>
      <c r="B18" s="688" t="s">
        <v>54</v>
      </c>
      <c r="C18" s="689">
        <v>102.54600000000001</v>
      </c>
      <c r="D18" s="678">
        <v>103.768</v>
      </c>
      <c r="E18" s="690">
        <v>-1.17762701410839E-2</v>
      </c>
    </row>
    <row r="19" spans="1:5" ht="13.15" customHeight="1">
      <c r="A19" s="1028"/>
      <c r="B19" s="680" t="s">
        <v>55</v>
      </c>
      <c r="C19" s="696">
        <v>153.64499999999998</v>
      </c>
      <c r="D19" s="697">
        <v>152.44499999999999</v>
      </c>
      <c r="E19" s="698">
        <v>7.8716914296958814E-3</v>
      </c>
    </row>
    <row r="20" spans="1:5" s="470" customFormat="1" ht="15.75" thickBot="1">
      <c r="A20" s="1007"/>
      <c r="B20" s="691" t="s">
        <v>57</v>
      </c>
      <c r="C20" s="692">
        <v>117.14571428571431</v>
      </c>
      <c r="D20" s="693">
        <v>117.67571428571428</v>
      </c>
      <c r="E20" s="694">
        <v>-4.5039029779172903E-3</v>
      </c>
    </row>
    <row r="21" spans="1:5" s="105" customFormat="1" ht="16.5" thickBot="1">
      <c r="A21" s="1029" t="s">
        <v>80</v>
      </c>
      <c r="B21" s="1030"/>
      <c r="C21" s="699">
        <v>131.68176470588227</v>
      </c>
      <c r="D21" s="700">
        <v>125.92048543689316</v>
      </c>
      <c r="E21" s="701">
        <v>4.5753312092149299E-2</v>
      </c>
    </row>
    <row r="23" spans="1:5" ht="20.25" thickBot="1">
      <c r="A23" s="1031" t="s">
        <v>81</v>
      </c>
      <c r="B23" s="1031"/>
      <c r="C23" s="1031"/>
      <c r="D23" s="1031"/>
      <c r="E23" s="1031"/>
    </row>
    <row r="24" spans="1:5" s="105" customFormat="1" ht="15.75" customHeight="1">
      <c r="A24" s="1016" t="s">
        <v>82</v>
      </c>
      <c r="B24" s="702" t="s">
        <v>73</v>
      </c>
      <c r="C24" s="1018" t="s">
        <v>74</v>
      </c>
      <c r="D24" s="1018"/>
      <c r="E24" s="1019" t="s">
        <v>75</v>
      </c>
    </row>
    <row r="25" spans="1:5" s="105" customFormat="1" ht="16.5" thickBot="1">
      <c r="A25" s="1017"/>
      <c r="B25" s="703" t="s">
        <v>76</v>
      </c>
      <c r="C25" s="673" t="s">
        <v>77</v>
      </c>
      <c r="D25" s="674" t="s">
        <v>78</v>
      </c>
      <c r="E25" s="1020"/>
    </row>
    <row r="26" spans="1:5" ht="13.15" customHeight="1">
      <c r="A26" s="1005" t="s">
        <v>83</v>
      </c>
      <c r="B26" s="688" t="s">
        <v>54</v>
      </c>
      <c r="C26" s="689">
        <v>116.47750000000001</v>
      </c>
      <c r="D26" s="678">
        <v>116.65133333333334</v>
      </c>
      <c r="E26" s="704">
        <v>-1.4901958543122901E-3</v>
      </c>
    </row>
    <row r="27" spans="1:5" ht="13.15" customHeight="1">
      <c r="A27" s="1006"/>
      <c r="B27" s="680" t="s">
        <v>55</v>
      </c>
      <c r="C27" s="681">
        <v>134.08500000000001</v>
      </c>
      <c r="D27" s="682">
        <v>128.71666666666667</v>
      </c>
      <c r="E27" s="705">
        <v>4.1706590703094702E-2</v>
      </c>
    </row>
    <row r="28" spans="1:5" ht="13.15" customHeight="1">
      <c r="A28" s="1006"/>
      <c r="B28" s="680" t="s">
        <v>56</v>
      </c>
      <c r="C28" s="681">
        <v>186.11600000000001</v>
      </c>
      <c r="D28" s="682">
        <v>183.26999999999998</v>
      </c>
      <c r="E28" s="705">
        <v>1.5529000927593345E-2</v>
      </c>
    </row>
    <row r="29" spans="1:5" s="470" customFormat="1" ht="15.75" thickBot="1">
      <c r="A29" s="1007"/>
      <c r="B29" s="691" t="s">
        <v>57</v>
      </c>
      <c r="C29" s="692">
        <v>147.56459459459461</v>
      </c>
      <c r="D29" s="693">
        <v>146.42000000000002</v>
      </c>
      <c r="E29" s="706">
        <v>7.8172011651044503E-3</v>
      </c>
    </row>
    <row r="30" spans="1:5" ht="13.15" customHeight="1">
      <c r="A30" s="1005" t="s">
        <v>84</v>
      </c>
      <c r="B30" s="688" t="s">
        <v>54</v>
      </c>
      <c r="C30" s="689">
        <v>99.742826086956526</v>
      </c>
      <c r="D30" s="678">
        <v>103.86280000000002</v>
      </c>
      <c r="E30" s="704">
        <v>-3.9667464318730999E-2</v>
      </c>
    </row>
    <row r="31" spans="1:5" ht="13.15" customHeight="1">
      <c r="A31" s="1006"/>
      <c r="B31" s="680" t="s">
        <v>55</v>
      </c>
      <c r="C31" s="681">
        <v>174.28200000000001</v>
      </c>
      <c r="D31" s="682">
        <v>133.93769230769229</v>
      </c>
      <c r="E31" s="705">
        <v>0.30121698378695055</v>
      </c>
    </row>
    <row r="32" spans="1:5" ht="13.15" customHeight="1">
      <c r="A32" s="1006"/>
      <c r="B32" s="680" t="s">
        <v>56</v>
      </c>
      <c r="C32" s="681">
        <v>192.3125</v>
      </c>
      <c r="D32" s="682">
        <v>191.09</v>
      </c>
      <c r="E32" s="705">
        <v>6.3975090271599592E-3</v>
      </c>
    </row>
    <row r="33" spans="1:5" s="470" customFormat="1" ht="15.75" thickBot="1">
      <c r="A33" s="1007"/>
      <c r="B33" s="691" t="s">
        <v>57</v>
      </c>
      <c r="C33" s="692">
        <v>122.64076923076927</v>
      </c>
      <c r="D33" s="693">
        <v>114.9058208955224</v>
      </c>
      <c r="E33" s="706">
        <v>6.7315548289584359E-2</v>
      </c>
    </row>
    <row r="34" spans="1:5" s="105" customFormat="1" ht="16.5" thickBot="1">
      <c r="A34" s="1008" t="s">
        <v>80</v>
      </c>
      <c r="B34" s="1009"/>
      <c r="C34" s="707">
        <v>131.68176470588227</v>
      </c>
      <c r="D34" s="700">
        <v>125.92048543689316</v>
      </c>
      <c r="E34" s="708">
        <v>4.5753312092149299E-2</v>
      </c>
    </row>
    <row r="36" spans="1:5" ht="20.25" thickBot="1">
      <c r="A36" s="1010" t="s">
        <v>85</v>
      </c>
      <c r="B36" s="1010"/>
      <c r="C36" s="1010"/>
      <c r="D36" s="1010"/>
      <c r="E36" s="1010"/>
    </row>
    <row r="37" spans="1:5" ht="15">
      <c r="A37" s="1011"/>
      <c r="B37" s="709"/>
      <c r="C37" s="1013" t="s">
        <v>74</v>
      </c>
      <c r="D37" s="1013"/>
      <c r="E37" s="1014" t="s">
        <v>75</v>
      </c>
    </row>
    <row r="38" spans="1:5" ht="15.75" thickBot="1">
      <c r="A38" s="1012"/>
      <c r="B38" s="710"/>
      <c r="C38" s="711" t="s">
        <v>77</v>
      </c>
      <c r="D38" s="712" t="s">
        <v>78</v>
      </c>
      <c r="E38" s="1015"/>
    </row>
    <row r="39" spans="1:5" ht="15.75" thickBot="1">
      <c r="A39" s="713" t="s">
        <v>84</v>
      </c>
      <c r="B39" s="714" t="s">
        <v>57</v>
      </c>
      <c r="C39" s="715">
        <v>83.636470588235298</v>
      </c>
      <c r="D39" s="716">
        <v>95.522777777777776</v>
      </c>
      <c r="E39" s="717">
        <v>-0.12443427071598083</v>
      </c>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65"/>
  <sheetViews>
    <sheetView zoomScaleNormal="100" workbookViewId="0">
      <selection sqref="A1:O1"/>
    </sheetView>
  </sheetViews>
  <sheetFormatPr defaultColWidth="13" defaultRowHeight="12.75"/>
  <cols>
    <col min="1" max="1" width="21.140625" style="719" bestFit="1" customWidth="1"/>
    <col min="2" max="2" width="30.28515625" style="719" bestFit="1" customWidth="1"/>
    <col min="3" max="14" width="12.85546875" style="719" bestFit="1" customWidth="1"/>
    <col min="15" max="15" width="16.5703125" style="737" customWidth="1"/>
    <col min="16" max="16384" width="13" style="719"/>
  </cols>
  <sheetData>
    <row r="1" spans="1:15" ht="24.95" customHeight="1" thickBot="1">
      <c r="A1" s="1036" t="s">
        <v>86</v>
      </c>
      <c r="B1" s="1037"/>
      <c r="C1" s="1037"/>
      <c r="D1" s="1037"/>
      <c r="E1" s="1037"/>
      <c r="F1" s="1037"/>
      <c r="G1" s="1037"/>
      <c r="H1" s="1037"/>
      <c r="I1" s="1037"/>
      <c r="J1" s="1037"/>
      <c r="K1" s="1037"/>
      <c r="L1" s="1037"/>
      <c r="M1" s="1037"/>
      <c r="N1" s="1037"/>
      <c r="O1" s="1038"/>
    </row>
    <row r="2" spans="1:15">
      <c r="A2" s="1046" t="s">
        <v>50</v>
      </c>
      <c r="B2" s="1048" t="s">
        <v>87</v>
      </c>
      <c r="C2" s="720" t="s">
        <v>88</v>
      </c>
      <c r="D2" s="720" t="s">
        <v>89</v>
      </c>
      <c r="E2" s="720" t="s">
        <v>90</v>
      </c>
      <c r="F2" s="720" t="s">
        <v>91</v>
      </c>
      <c r="G2" s="720" t="s">
        <v>92</v>
      </c>
      <c r="H2" s="720" t="s">
        <v>93</v>
      </c>
      <c r="I2" s="720" t="s">
        <v>94</v>
      </c>
      <c r="J2" s="720" t="s">
        <v>95</v>
      </c>
      <c r="K2" s="720" t="s">
        <v>96</v>
      </c>
      <c r="L2" s="720" t="s">
        <v>97</v>
      </c>
      <c r="M2" s="720" t="s">
        <v>98</v>
      </c>
      <c r="N2" s="720" t="s">
        <v>99</v>
      </c>
      <c r="O2" s="721" t="s">
        <v>16</v>
      </c>
    </row>
    <row r="3" spans="1:15" ht="13.5" thickBot="1">
      <c r="A3" s="1047"/>
      <c r="B3" s="1049"/>
      <c r="C3" s="722" t="s">
        <v>100</v>
      </c>
      <c r="D3" s="722" t="s">
        <v>100</v>
      </c>
      <c r="E3" s="722" t="s">
        <v>100</v>
      </c>
      <c r="F3" s="722" t="s">
        <v>100</v>
      </c>
      <c r="G3" s="722" t="s">
        <v>100</v>
      </c>
      <c r="H3" s="722" t="s">
        <v>100</v>
      </c>
      <c r="I3" s="722" t="s">
        <v>100</v>
      </c>
      <c r="J3" s="722" t="s">
        <v>100</v>
      </c>
      <c r="K3" s="722" t="s">
        <v>100</v>
      </c>
      <c r="L3" s="722" t="s">
        <v>100</v>
      </c>
      <c r="M3" s="722" t="s">
        <v>100</v>
      </c>
      <c r="N3" s="722" t="s">
        <v>100</v>
      </c>
      <c r="O3" s="723" t="s">
        <v>100</v>
      </c>
    </row>
    <row r="4" spans="1:15" ht="13.5" thickBot="1">
      <c r="A4" s="1050" t="s">
        <v>79</v>
      </c>
      <c r="B4" s="724" t="s">
        <v>54</v>
      </c>
      <c r="C4" s="725">
        <v>98.44</v>
      </c>
      <c r="D4" s="725">
        <v>97.521249999999995</v>
      </c>
      <c r="E4" s="725">
        <v>93.064999999999998</v>
      </c>
      <c r="F4" s="725">
        <v>96.635000000000005</v>
      </c>
      <c r="G4" s="725">
        <v>103.1</v>
      </c>
      <c r="H4" s="725">
        <v>116.85624999999999</v>
      </c>
      <c r="I4" s="725">
        <v>131.33937500000002</v>
      </c>
      <c r="J4" s="725">
        <v>123.30374999999999</v>
      </c>
      <c r="K4" s="725">
        <v>124.76625000000001</v>
      </c>
      <c r="L4" s="725">
        <v>116.47750000000001</v>
      </c>
      <c r="M4" s="725"/>
      <c r="N4" s="725"/>
      <c r="O4" s="726">
        <v>110.15</v>
      </c>
    </row>
    <row r="5" spans="1:15" ht="13.5" thickBot="1">
      <c r="A5" s="1045"/>
      <c r="B5" s="727" t="s">
        <v>55</v>
      </c>
      <c r="C5" s="728">
        <v>109.70399999999999</v>
      </c>
      <c r="D5" s="728">
        <v>112.18199999999999</v>
      </c>
      <c r="E5" s="728">
        <v>107.81199999999998</v>
      </c>
      <c r="F5" s="728">
        <v>109.28000000000002</v>
      </c>
      <c r="G5" s="728">
        <v>113.998</v>
      </c>
      <c r="H5" s="728">
        <v>120.056</v>
      </c>
      <c r="I5" s="728">
        <v>136.44200000000001</v>
      </c>
      <c r="J5" s="728">
        <v>139.52199999999999</v>
      </c>
      <c r="K5" s="728">
        <v>142.70599999999999</v>
      </c>
      <c r="L5" s="728">
        <v>132.77799999999999</v>
      </c>
      <c r="M5" s="728"/>
      <c r="N5" s="728"/>
      <c r="O5" s="729">
        <v>122.45</v>
      </c>
    </row>
    <row r="6" spans="1:15" ht="13.5" thickBot="1">
      <c r="A6" s="1045"/>
      <c r="B6" s="727" t="s">
        <v>56</v>
      </c>
      <c r="C6" s="728">
        <v>151.28466666666665</v>
      </c>
      <c r="D6" s="728">
        <v>149.41866666666664</v>
      </c>
      <c r="E6" s="728">
        <v>144.93599999999998</v>
      </c>
      <c r="F6" s="728">
        <v>149.41800000000001</v>
      </c>
      <c r="G6" s="728">
        <v>160.71399999999997</v>
      </c>
      <c r="H6" s="728">
        <v>192.35066666666665</v>
      </c>
      <c r="I6" s="728">
        <v>202.01866666666672</v>
      </c>
      <c r="J6" s="728">
        <v>215.36933333333337</v>
      </c>
      <c r="K6" s="728">
        <v>209.75466666666665</v>
      </c>
      <c r="L6" s="728">
        <v>186.11600000000001</v>
      </c>
      <c r="M6" s="728"/>
      <c r="N6" s="728"/>
      <c r="O6" s="729">
        <v>176.14</v>
      </c>
    </row>
    <row r="7" spans="1:15" s="733" customFormat="1" ht="15.75" thickBot="1">
      <c r="A7" s="1045"/>
      <c r="B7" s="730" t="s">
        <v>57</v>
      </c>
      <c r="C7" s="731">
        <v>122.02</v>
      </c>
      <c r="D7" s="731">
        <v>121.1813888888889</v>
      </c>
      <c r="E7" s="731">
        <v>116.72611111111112</v>
      </c>
      <c r="F7" s="731">
        <v>120.38416666666666</v>
      </c>
      <c r="G7" s="731">
        <v>128.62</v>
      </c>
      <c r="H7" s="731">
        <v>148.75666666666666</v>
      </c>
      <c r="I7" s="731">
        <v>161.49777777777777</v>
      </c>
      <c r="J7" s="731">
        <v>163.91694444444448</v>
      </c>
      <c r="K7" s="731">
        <v>162.66972222222225</v>
      </c>
      <c r="L7" s="731">
        <v>147.75750000000002</v>
      </c>
      <c r="M7" s="731"/>
      <c r="N7" s="731"/>
      <c r="O7" s="732">
        <v>139.35</v>
      </c>
    </row>
    <row r="8" spans="1:15" ht="13.5" thickBot="1">
      <c r="A8" s="1045" t="s">
        <v>58</v>
      </c>
      <c r="B8" s="727" t="s">
        <v>54</v>
      </c>
      <c r="C8" s="728">
        <v>108.29448275862066</v>
      </c>
      <c r="D8" s="728">
        <v>99.520357142857165</v>
      </c>
      <c r="E8" s="728">
        <v>96.452500000000001</v>
      </c>
      <c r="F8" s="728">
        <v>93.998214285714283</v>
      </c>
      <c r="G8" s="728">
        <v>100.37892857142857</v>
      </c>
      <c r="H8" s="728">
        <v>108.43692307692308</v>
      </c>
      <c r="I8" s="728">
        <v>100.59038461538459</v>
      </c>
      <c r="J8" s="728">
        <v>99.681153846153848</v>
      </c>
      <c r="K8" s="728">
        <v>92.46666666666664</v>
      </c>
      <c r="L8" s="728">
        <v>104.96038461538464</v>
      </c>
      <c r="M8" s="728"/>
      <c r="N8" s="728"/>
      <c r="O8" s="729">
        <v>98.52</v>
      </c>
    </row>
    <row r="9" spans="1:15" ht="13.5" thickBot="1">
      <c r="A9" s="1045"/>
      <c r="B9" s="727" t="s">
        <v>55</v>
      </c>
      <c r="C9" s="728">
        <v>145.92333333333337</v>
      </c>
      <c r="D9" s="728">
        <v>129.84833333333333</v>
      </c>
      <c r="E9" s="728">
        <v>134.22499999999999</v>
      </c>
      <c r="F9" s="728">
        <v>127.69166666666666</v>
      </c>
      <c r="G9" s="728">
        <v>133.09333333333333</v>
      </c>
      <c r="H9" s="728">
        <v>144.41166666666666</v>
      </c>
      <c r="I9" s="728">
        <v>138.17000000000002</v>
      </c>
      <c r="J9" s="728">
        <v>136.69000000000003</v>
      </c>
      <c r="K9" s="728">
        <v>133.0633333333333</v>
      </c>
      <c r="L9" s="728">
        <v>133.81166666666667</v>
      </c>
      <c r="M9" s="728"/>
      <c r="N9" s="728"/>
      <c r="O9" s="729">
        <v>135.69</v>
      </c>
    </row>
    <row r="10" spans="1:15" s="733" customFormat="1" ht="15.75" thickBot="1">
      <c r="A10" s="1045"/>
      <c r="B10" s="730" t="s">
        <v>57</v>
      </c>
      <c r="C10" s="731">
        <v>114.74514285714282</v>
      </c>
      <c r="D10" s="731">
        <v>104.87235294117647</v>
      </c>
      <c r="E10" s="731">
        <v>103.11823529411764</v>
      </c>
      <c r="F10" s="731">
        <v>99.944117647058803</v>
      </c>
      <c r="G10" s="731">
        <v>106.15205882352942</v>
      </c>
      <c r="H10" s="731">
        <v>115.1821875</v>
      </c>
      <c r="I10" s="731">
        <v>107.6365625</v>
      </c>
      <c r="J10" s="731">
        <v>106.62031249999998</v>
      </c>
      <c r="K10" s="731">
        <v>99.847878787878798</v>
      </c>
      <c r="L10" s="731">
        <v>110.37000000000002</v>
      </c>
      <c r="M10" s="731"/>
      <c r="N10" s="731"/>
      <c r="O10" s="732">
        <v>104.71</v>
      </c>
    </row>
    <row r="11" spans="1:15" ht="13.5" thickBot="1">
      <c r="A11" s="1045" t="s">
        <v>59</v>
      </c>
      <c r="B11" s="727" t="s">
        <v>54</v>
      </c>
      <c r="C11" s="728">
        <v>103.17333333333333</v>
      </c>
      <c r="D11" s="728">
        <v>100.20166666666667</v>
      </c>
      <c r="E11" s="728">
        <v>92.83</v>
      </c>
      <c r="F11" s="728">
        <v>93.8</v>
      </c>
      <c r="G11" s="728">
        <v>95.391666666666666</v>
      </c>
      <c r="H11" s="728">
        <v>95.798333333333346</v>
      </c>
      <c r="I11" s="728">
        <v>91.493333333333339</v>
      </c>
      <c r="J11" s="728">
        <v>80.238</v>
      </c>
      <c r="K11" s="728">
        <v>78.986000000000004</v>
      </c>
      <c r="L11" s="728">
        <v>81.378</v>
      </c>
      <c r="M11" s="728"/>
      <c r="N11" s="728"/>
      <c r="O11" s="729">
        <v>93.95</v>
      </c>
    </row>
    <row r="12" spans="1:15" ht="13.5" thickBot="1">
      <c r="A12" s="1045"/>
      <c r="B12" s="727" t="s">
        <v>55</v>
      </c>
      <c r="C12" s="728">
        <v>168.54</v>
      </c>
      <c r="D12" s="728">
        <v>150.10250000000002</v>
      </c>
      <c r="E12" s="728">
        <v>140.9425</v>
      </c>
      <c r="F12" s="728">
        <v>133.0925</v>
      </c>
      <c r="G12" s="728">
        <v>145.1925</v>
      </c>
      <c r="H12" s="728">
        <v>194.06249999999997</v>
      </c>
      <c r="I12" s="728">
        <v>245.73799999999997</v>
      </c>
      <c r="J12" s="728">
        <v>258.02799999999996</v>
      </c>
      <c r="K12" s="728">
        <v>289.15600000000001</v>
      </c>
      <c r="L12" s="728">
        <v>261.67999999999995</v>
      </c>
      <c r="M12" s="728"/>
      <c r="N12" s="728"/>
      <c r="O12" s="729">
        <v>250.34</v>
      </c>
    </row>
    <row r="13" spans="1:15" ht="13.5" thickBot="1">
      <c r="A13" s="1045"/>
      <c r="B13" s="727" t="s">
        <v>56</v>
      </c>
      <c r="C13" s="728">
        <v>159.66666666666666</v>
      </c>
      <c r="D13" s="728">
        <v>136.79333333333332</v>
      </c>
      <c r="E13" s="728">
        <v>133.31666666666669</v>
      </c>
      <c r="F13" s="728">
        <v>139.56666666666669</v>
      </c>
      <c r="G13" s="728">
        <v>148.67666666666665</v>
      </c>
      <c r="H13" s="728">
        <v>206.04999999999998</v>
      </c>
      <c r="I13" s="728">
        <v>194.91666666666666</v>
      </c>
      <c r="J13" s="728">
        <v>212.60666666666665</v>
      </c>
      <c r="K13" s="728">
        <v>211.47</v>
      </c>
      <c r="L13" s="728">
        <v>198.17666666666665</v>
      </c>
      <c r="M13" s="728"/>
      <c r="N13" s="728"/>
      <c r="O13" s="729">
        <v>174.12</v>
      </c>
    </row>
    <row r="14" spans="1:15" s="733" customFormat="1" ht="15.75" thickBot="1">
      <c r="A14" s="1045"/>
      <c r="B14" s="730" t="s">
        <v>57</v>
      </c>
      <c r="C14" s="731">
        <v>136.32</v>
      </c>
      <c r="D14" s="731">
        <v>123.99999999999999</v>
      </c>
      <c r="E14" s="731">
        <v>116.97692307692309</v>
      </c>
      <c r="F14" s="731">
        <v>116.45153846153848</v>
      </c>
      <c r="G14" s="731">
        <v>123.01153846153845</v>
      </c>
      <c r="H14" s="731">
        <v>151.47615384615386</v>
      </c>
      <c r="I14" s="731">
        <v>168.7428571428571</v>
      </c>
      <c r="J14" s="731">
        <v>179.16538461538462</v>
      </c>
      <c r="K14" s="731">
        <v>190.39384615384614</v>
      </c>
      <c r="L14" s="731">
        <v>177.67846153846151</v>
      </c>
      <c r="M14" s="731"/>
      <c r="N14" s="731"/>
      <c r="O14" s="732">
        <v>166.98</v>
      </c>
    </row>
    <row r="15" spans="1:15" ht="13.5" thickBot="1">
      <c r="A15" s="1045" t="s">
        <v>60</v>
      </c>
      <c r="B15" s="727" t="s">
        <v>54</v>
      </c>
      <c r="C15" s="728">
        <v>100.12272727272726</v>
      </c>
      <c r="D15" s="728">
        <v>92.920909090909106</v>
      </c>
      <c r="E15" s="728">
        <v>96.581818181818164</v>
      </c>
      <c r="F15" s="728">
        <v>95.182727272727277</v>
      </c>
      <c r="G15" s="728">
        <v>98.297000000000011</v>
      </c>
      <c r="H15" s="728">
        <v>91.668000000000021</v>
      </c>
      <c r="I15" s="728">
        <v>89.041818181818186</v>
      </c>
      <c r="J15" s="728">
        <v>92.830000000000013</v>
      </c>
      <c r="K15" s="728">
        <v>88.608999999999995</v>
      </c>
      <c r="L15" s="728">
        <v>93.957999999999998</v>
      </c>
      <c r="M15" s="728"/>
      <c r="N15" s="728"/>
      <c r="O15" s="729">
        <v>92.25</v>
      </c>
    </row>
    <row r="16" spans="1:15" ht="13.5" thickBot="1">
      <c r="A16" s="1045"/>
      <c r="B16" s="727" t="s">
        <v>61</v>
      </c>
      <c r="C16" s="728">
        <v>123.47749999999999</v>
      </c>
      <c r="D16" s="728">
        <v>118.6225</v>
      </c>
      <c r="E16" s="728">
        <v>119.9225</v>
      </c>
      <c r="F16" s="728">
        <v>119.7225</v>
      </c>
      <c r="G16" s="728">
        <v>118.63</v>
      </c>
      <c r="H16" s="728">
        <v>117.255</v>
      </c>
      <c r="I16" s="728">
        <v>117.16499999999999</v>
      </c>
      <c r="J16" s="728">
        <v>119.95500000000001</v>
      </c>
      <c r="K16" s="728">
        <v>119.52500000000001</v>
      </c>
      <c r="L16" s="728">
        <v>127.7525</v>
      </c>
      <c r="M16" s="728"/>
      <c r="N16" s="728"/>
      <c r="O16" s="729">
        <v>120.2</v>
      </c>
    </row>
    <row r="17" spans="1:15" s="733" customFormat="1" ht="15.75" thickBot="1">
      <c r="A17" s="1045"/>
      <c r="B17" s="730" t="s">
        <v>57</v>
      </c>
      <c r="C17" s="731">
        <v>106.35066666666668</v>
      </c>
      <c r="D17" s="731">
        <v>99.774666666666661</v>
      </c>
      <c r="E17" s="731">
        <v>102.80600000000001</v>
      </c>
      <c r="F17" s="731">
        <v>101.72666666666666</v>
      </c>
      <c r="G17" s="731">
        <v>104.10642857142857</v>
      </c>
      <c r="H17" s="731">
        <v>98.978571428571414</v>
      </c>
      <c r="I17" s="731">
        <v>96.541333333333341</v>
      </c>
      <c r="J17" s="731">
        <v>100.58</v>
      </c>
      <c r="K17" s="731">
        <v>97.442142857142855</v>
      </c>
      <c r="L17" s="731">
        <v>103.61357142857143</v>
      </c>
      <c r="M17" s="731"/>
      <c r="N17" s="731"/>
      <c r="O17" s="732">
        <v>99.24</v>
      </c>
    </row>
    <row r="18" spans="1:15" ht="13.5" thickBot="1">
      <c r="A18" s="1045" t="s">
        <v>62</v>
      </c>
      <c r="B18" s="727" t="s">
        <v>54</v>
      </c>
      <c r="C18" s="728">
        <v>102.548</v>
      </c>
      <c r="D18" s="728">
        <v>99.19</v>
      </c>
      <c r="E18" s="728">
        <v>96.128</v>
      </c>
      <c r="F18" s="728">
        <v>99.867999999999995</v>
      </c>
      <c r="G18" s="728">
        <v>101.03999999999999</v>
      </c>
      <c r="H18" s="728">
        <v>114.21</v>
      </c>
      <c r="I18" s="728">
        <v>100.30799999999999</v>
      </c>
      <c r="J18" s="728">
        <v>102.41199999999999</v>
      </c>
      <c r="K18" s="728">
        <v>102.69800000000001</v>
      </c>
      <c r="L18" s="728">
        <v>102.54600000000001</v>
      </c>
      <c r="M18" s="728"/>
      <c r="N18" s="728"/>
      <c r="O18" s="729">
        <v>102.09</v>
      </c>
    </row>
    <row r="19" spans="1:15" ht="13.5" thickBot="1">
      <c r="A19" s="1045"/>
      <c r="B19" s="727" t="s">
        <v>55</v>
      </c>
      <c r="C19" s="728">
        <v>162.69999999999999</v>
      </c>
      <c r="D19" s="728">
        <v>145.17000000000002</v>
      </c>
      <c r="E19" s="728">
        <v>129.87</v>
      </c>
      <c r="F19" s="728">
        <v>122.375</v>
      </c>
      <c r="G19" s="728">
        <v>123.67000000000002</v>
      </c>
      <c r="H19" s="728">
        <v>138.16000000000003</v>
      </c>
      <c r="I19" s="728">
        <v>152.32</v>
      </c>
      <c r="J19" s="728">
        <v>156.61500000000001</v>
      </c>
      <c r="K19" s="728">
        <v>156.965</v>
      </c>
      <c r="L19" s="728">
        <v>153.64499999999998</v>
      </c>
      <c r="M19" s="728"/>
      <c r="N19" s="728"/>
      <c r="O19" s="729">
        <v>144.15</v>
      </c>
    </row>
    <row r="20" spans="1:15" s="733" customFormat="1" ht="15.75" thickBot="1">
      <c r="A20" s="1045"/>
      <c r="B20" s="730" t="s">
        <v>57</v>
      </c>
      <c r="C20" s="731">
        <v>119.73428571428569</v>
      </c>
      <c r="D20" s="731">
        <v>112.32714285714285</v>
      </c>
      <c r="E20" s="731">
        <v>105.76857142857141</v>
      </c>
      <c r="F20" s="731">
        <v>106.29857142857142</v>
      </c>
      <c r="G20" s="731">
        <v>107.50571428571429</v>
      </c>
      <c r="H20" s="731">
        <v>121.05285714285716</v>
      </c>
      <c r="I20" s="731">
        <v>115.16857142857144</v>
      </c>
      <c r="J20" s="731">
        <v>117.89857142857143</v>
      </c>
      <c r="K20" s="731">
        <v>118.20285714285713</v>
      </c>
      <c r="L20" s="731">
        <v>117.14571428571431</v>
      </c>
      <c r="M20" s="731"/>
      <c r="N20" s="731"/>
      <c r="O20" s="732">
        <v>144.11000000000001</v>
      </c>
    </row>
    <row r="21" spans="1:15" s="736" customFormat="1" ht="16.5" thickBot="1">
      <c r="A21" s="1043" t="s">
        <v>80</v>
      </c>
      <c r="B21" s="1044"/>
      <c r="C21" s="734">
        <v>119</v>
      </c>
      <c r="D21" s="734">
        <v>112.60095238095234</v>
      </c>
      <c r="E21" s="734">
        <v>109.63171428571424</v>
      </c>
      <c r="F21" s="734">
        <v>109.6741904761904</v>
      </c>
      <c r="G21" s="734">
        <v>115.85</v>
      </c>
      <c r="H21" s="734">
        <v>129.83656862745107</v>
      </c>
      <c r="I21" s="734">
        <v>133.41336538461536</v>
      </c>
      <c r="J21" s="734">
        <v>136.03</v>
      </c>
      <c r="K21" s="734">
        <v>134.15359223300973</v>
      </c>
      <c r="L21" s="734">
        <v>131.68176470588227</v>
      </c>
      <c r="M21" s="734"/>
      <c r="N21" s="734"/>
      <c r="O21" s="735">
        <v>123.95</v>
      </c>
    </row>
    <row r="22" spans="1:15" ht="22.5" customHeight="1" thickBot="1"/>
    <row r="23" spans="1:15" ht="24.95" customHeight="1" thickBot="1">
      <c r="A23" s="1036" t="s">
        <v>101</v>
      </c>
      <c r="B23" s="1037"/>
      <c r="C23" s="1037"/>
      <c r="D23" s="1037"/>
      <c r="E23" s="1037"/>
      <c r="F23" s="1037"/>
      <c r="G23" s="1037"/>
      <c r="H23" s="1037"/>
      <c r="I23" s="1037"/>
      <c r="J23" s="1037"/>
      <c r="K23" s="1037"/>
      <c r="L23" s="1037"/>
      <c r="M23" s="1037"/>
      <c r="N23" s="1037"/>
      <c r="O23" s="1038"/>
    </row>
    <row r="24" spans="1:15" ht="12.75" customHeight="1">
      <c r="A24" s="1046" t="s">
        <v>50</v>
      </c>
      <c r="B24" s="1048" t="s">
        <v>87</v>
      </c>
      <c r="C24" s="720" t="s">
        <v>102</v>
      </c>
      <c r="D24" s="720" t="s">
        <v>103</v>
      </c>
      <c r="E24" s="720" t="s">
        <v>104</v>
      </c>
      <c r="F24" s="720" t="s">
        <v>105</v>
      </c>
      <c r="G24" s="720" t="s">
        <v>106</v>
      </c>
      <c r="H24" s="720" t="s">
        <v>107</v>
      </c>
      <c r="I24" s="720" t="s">
        <v>108</v>
      </c>
      <c r="J24" s="720" t="s">
        <v>109</v>
      </c>
      <c r="K24" s="720" t="s">
        <v>110</v>
      </c>
      <c r="L24" s="720" t="s">
        <v>111</v>
      </c>
      <c r="M24" s="720" t="s">
        <v>112</v>
      </c>
      <c r="N24" s="720" t="s">
        <v>113</v>
      </c>
      <c r="O24" s="721" t="s">
        <v>16</v>
      </c>
    </row>
    <row r="25" spans="1:15" ht="13.5" thickBot="1">
      <c r="A25" s="1047"/>
      <c r="B25" s="1049"/>
      <c r="C25" s="722" t="s">
        <v>100</v>
      </c>
      <c r="D25" s="722" t="s">
        <v>100</v>
      </c>
      <c r="E25" s="722" t="s">
        <v>100</v>
      </c>
      <c r="F25" s="722" t="s">
        <v>100</v>
      </c>
      <c r="G25" s="722" t="s">
        <v>100</v>
      </c>
      <c r="H25" s="722" t="s">
        <v>100</v>
      </c>
      <c r="I25" s="722" t="s">
        <v>100</v>
      </c>
      <c r="J25" s="722" t="s">
        <v>100</v>
      </c>
      <c r="K25" s="722" t="s">
        <v>100</v>
      </c>
      <c r="L25" s="722" t="s">
        <v>100</v>
      </c>
      <c r="M25" s="722" t="s">
        <v>100</v>
      </c>
      <c r="N25" s="722" t="s">
        <v>100</v>
      </c>
      <c r="O25" s="723" t="s">
        <v>100</v>
      </c>
    </row>
    <row r="26" spans="1:15" ht="12.75" customHeight="1" thickBot="1">
      <c r="A26" s="1050" t="s">
        <v>79</v>
      </c>
      <c r="B26" s="724" t="s">
        <v>54</v>
      </c>
      <c r="C26" s="725">
        <v>104.41153846153846</v>
      </c>
      <c r="D26" s="725">
        <v>97.756923076923073</v>
      </c>
      <c r="E26" s="725">
        <v>94.280769230769224</v>
      </c>
      <c r="F26" s="725">
        <v>98.59076923076924</v>
      </c>
      <c r="G26" s="725">
        <v>102.58</v>
      </c>
      <c r="H26" s="725">
        <v>117.45999999999998</v>
      </c>
      <c r="I26" s="725">
        <v>132.62076923076921</v>
      </c>
      <c r="J26" s="725">
        <v>130.61769230769229</v>
      </c>
      <c r="K26" s="725">
        <v>123.538</v>
      </c>
      <c r="L26" s="725">
        <v>116.65133333333334</v>
      </c>
      <c r="M26" s="725"/>
      <c r="N26" s="725"/>
      <c r="O26" s="726">
        <v>108.08</v>
      </c>
    </row>
    <row r="27" spans="1:15" ht="13.5" thickBot="1">
      <c r="A27" s="1045"/>
      <c r="B27" s="727" t="s">
        <v>55</v>
      </c>
      <c r="C27" s="728">
        <v>109.10400000000001</v>
      </c>
      <c r="D27" s="728">
        <v>108.68600000000001</v>
      </c>
      <c r="E27" s="728">
        <v>101.77799999999999</v>
      </c>
      <c r="F27" s="728">
        <v>105.05199999999999</v>
      </c>
      <c r="G27" s="728">
        <v>104.92999999999999</v>
      </c>
      <c r="H27" s="728">
        <v>114.002</v>
      </c>
      <c r="I27" s="728">
        <v>131.66200000000001</v>
      </c>
      <c r="J27" s="728">
        <v>134.51</v>
      </c>
      <c r="K27" s="728">
        <v>135.76800000000003</v>
      </c>
      <c r="L27" s="728">
        <v>126.83800000000001</v>
      </c>
      <c r="M27" s="728"/>
      <c r="N27" s="728"/>
      <c r="O27" s="729">
        <v>117.23</v>
      </c>
    </row>
    <row r="28" spans="1:15" ht="13.5" thickBot="1">
      <c r="A28" s="1045"/>
      <c r="B28" s="727" t="s">
        <v>56</v>
      </c>
      <c r="C28" s="728">
        <v>148.55799999999999</v>
      </c>
      <c r="D28" s="728">
        <v>142.57133333333331</v>
      </c>
      <c r="E28" s="728">
        <v>137.38066666666666</v>
      </c>
      <c r="F28" s="728">
        <v>141.47333333333336</v>
      </c>
      <c r="G28" s="728">
        <v>150.36199999999999</v>
      </c>
      <c r="H28" s="728">
        <v>182.31933333333333</v>
      </c>
      <c r="I28" s="728">
        <v>197.58733333333331</v>
      </c>
      <c r="J28" s="728">
        <v>213.90066666666664</v>
      </c>
      <c r="K28" s="728">
        <v>201.71533333333338</v>
      </c>
      <c r="L28" s="728">
        <v>183.26999999999998</v>
      </c>
      <c r="M28" s="728"/>
      <c r="N28" s="728"/>
      <c r="O28" s="729">
        <v>169.91</v>
      </c>
    </row>
    <row r="29" spans="1:15" ht="15" thickBot="1">
      <c r="A29" s="1045"/>
      <c r="B29" s="730" t="s">
        <v>57</v>
      </c>
      <c r="C29" s="731">
        <v>125.18909090909091</v>
      </c>
      <c r="D29" s="731">
        <v>119.7830303030303</v>
      </c>
      <c r="E29" s="731">
        <v>115.00757575757574</v>
      </c>
      <c r="F29" s="731">
        <v>119.06181818181817</v>
      </c>
      <c r="G29" s="731">
        <v>124.65515151515152</v>
      </c>
      <c r="H29" s="731">
        <v>146.41757575757578</v>
      </c>
      <c r="I29" s="731">
        <v>162.00575757575757</v>
      </c>
      <c r="J29" s="731">
        <v>169.06333333333333</v>
      </c>
      <c r="K29" s="731">
        <v>158.78971428571433</v>
      </c>
      <c r="L29" s="731">
        <v>146.6574285714286</v>
      </c>
      <c r="M29" s="731"/>
      <c r="N29" s="731"/>
      <c r="O29" s="732">
        <v>135.88999999999999</v>
      </c>
    </row>
    <row r="30" spans="1:15" ht="13.5" thickBot="1">
      <c r="A30" s="1045" t="s">
        <v>58</v>
      </c>
      <c r="B30" s="727" t="s">
        <v>54</v>
      </c>
      <c r="C30" s="728">
        <v>110.39200000000004</v>
      </c>
      <c r="D30" s="728">
        <v>99.911724137931031</v>
      </c>
      <c r="E30" s="728">
        <v>93.496333333333325</v>
      </c>
      <c r="F30" s="728">
        <v>87.724193548387106</v>
      </c>
      <c r="G30" s="728">
        <v>93.863793103448288</v>
      </c>
      <c r="H30" s="728">
        <v>105.85000000000001</v>
      </c>
      <c r="I30" s="728">
        <v>108.6567857142857</v>
      </c>
      <c r="J30" s="728">
        <v>104.92517241379311</v>
      </c>
      <c r="K30" s="728">
        <v>105.92241379310344</v>
      </c>
      <c r="L30" s="728">
        <v>106.89</v>
      </c>
      <c r="M30" s="728"/>
      <c r="N30" s="728"/>
      <c r="O30" s="729">
        <v>100.56</v>
      </c>
    </row>
    <row r="31" spans="1:15" ht="13.5" thickBot="1">
      <c r="A31" s="1045"/>
      <c r="B31" s="727" t="s">
        <v>55</v>
      </c>
      <c r="C31" s="728">
        <v>166.51</v>
      </c>
      <c r="D31" s="728">
        <v>131.88499999999999</v>
      </c>
      <c r="E31" s="728">
        <v>125.21666666666665</v>
      </c>
      <c r="F31" s="728">
        <v>125.75333333333333</v>
      </c>
      <c r="G31" s="728">
        <v>126.54666666666667</v>
      </c>
      <c r="H31" s="728">
        <v>143.74833333333333</v>
      </c>
      <c r="I31" s="728">
        <v>146.38166666666666</v>
      </c>
      <c r="J31" s="728">
        <v>149.785</v>
      </c>
      <c r="K31" s="728">
        <v>141.46666666666667</v>
      </c>
      <c r="L31" s="728">
        <v>139.99166666666665</v>
      </c>
      <c r="M31" s="728"/>
      <c r="N31" s="728"/>
      <c r="O31" s="729">
        <v>139.72999999999999</v>
      </c>
    </row>
    <row r="32" spans="1:15" ht="15" thickBot="1">
      <c r="A32" s="1045"/>
      <c r="B32" s="730" t="s">
        <v>57</v>
      </c>
      <c r="C32" s="731">
        <v>119.74500000000002</v>
      </c>
      <c r="D32" s="731">
        <v>105.39285714285717</v>
      </c>
      <c r="E32" s="731">
        <v>98.783055555555563</v>
      </c>
      <c r="F32" s="731">
        <v>93.891081081081083</v>
      </c>
      <c r="G32" s="731">
        <v>99.466571428571427</v>
      </c>
      <c r="H32" s="731">
        <v>112.34685714285715</v>
      </c>
      <c r="I32" s="731">
        <v>115.31411764705882</v>
      </c>
      <c r="J32" s="731">
        <v>112.61542857142857</v>
      </c>
      <c r="K32" s="731">
        <v>112.01571428571427</v>
      </c>
      <c r="L32" s="731">
        <v>112.56457142857144</v>
      </c>
      <c r="M32" s="731"/>
      <c r="N32" s="731"/>
      <c r="O32" s="732">
        <v>106.91</v>
      </c>
    </row>
    <row r="33" spans="1:15" ht="13.5" thickBot="1">
      <c r="A33" s="1045" t="s">
        <v>59</v>
      </c>
      <c r="B33" s="727" t="s">
        <v>54</v>
      </c>
      <c r="C33" s="728">
        <v>97.73</v>
      </c>
      <c r="D33" s="728">
        <v>91.984999999999985</v>
      </c>
      <c r="E33" s="728">
        <v>92.34</v>
      </c>
      <c r="F33" s="728">
        <v>84.105999999999995</v>
      </c>
      <c r="G33" s="728">
        <v>81.356000000000009</v>
      </c>
      <c r="H33" s="728">
        <v>83.759999999999991</v>
      </c>
      <c r="I33" s="728">
        <v>84.012500000000003</v>
      </c>
      <c r="J33" s="728">
        <v>82.382499999999993</v>
      </c>
      <c r="K33" s="728">
        <v>92.727999999999994</v>
      </c>
      <c r="L33" s="728">
        <v>92.022000000000006</v>
      </c>
      <c r="M33" s="728"/>
      <c r="N33" s="728"/>
      <c r="O33" s="729">
        <v>97.34</v>
      </c>
    </row>
    <row r="34" spans="1:15" ht="13.5" thickBot="1">
      <c r="A34" s="1045"/>
      <c r="B34" s="727" t="s">
        <v>55</v>
      </c>
      <c r="C34" s="728">
        <v>129.3133333333333</v>
      </c>
      <c r="D34" s="728">
        <v>122.71</v>
      </c>
      <c r="E34" s="728">
        <v>118.18666666666667</v>
      </c>
      <c r="F34" s="728">
        <v>111.91333333333334</v>
      </c>
      <c r="G34" s="728">
        <v>113.84333333333332</v>
      </c>
      <c r="H34" s="728">
        <v>125.04</v>
      </c>
      <c r="I34" s="728">
        <v>119.21999999999998</v>
      </c>
      <c r="J34" s="728">
        <v>126.90666666666668</v>
      </c>
      <c r="K34" s="728">
        <v>124.42333333333333</v>
      </c>
      <c r="L34" s="728">
        <v>128.29333333333332</v>
      </c>
      <c r="M34" s="728"/>
      <c r="N34" s="728"/>
      <c r="O34" s="729">
        <v>121.99</v>
      </c>
    </row>
    <row r="35" spans="1:15" ht="13.5" thickBot="1">
      <c r="A35" s="1045"/>
      <c r="B35" s="727" t="s">
        <v>56</v>
      </c>
      <c r="C35" s="728">
        <v>147.51</v>
      </c>
      <c r="D35" s="728">
        <v>130.16</v>
      </c>
      <c r="E35" s="728">
        <v>143.86333333333334</v>
      </c>
      <c r="F35" s="728">
        <v>144.15333333333331</v>
      </c>
      <c r="G35" s="728">
        <v>151.60666666666668</v>
      </c>
      <c r="H35" s="728">
        <v>217.29</v>
      </c>
      <c r="I35" s="728">
        <v>204.49</v>
      </c>
      <c r="J35" s="728">
        <v>217.05333333333337</v>
      </c>
      <c r="K35" s="728">
        <v>207.71666666666667</v>
      </c>
      <c r="L35" s="728">
        <v>197.15333333333334</v>
      </c>
      <c r="M35" s="728"/>
      <c r="N35" s="728"/>
      <c r="O35" s="729">
        <v>176.1</v>
      </c>
    </row>
    <row r="36" spans="1:15" ht="15" thickBot="1">
      <c r="A36" s="1045"/>
      <c r="B36" s="730" t="s">
        <v>57</v>
      </c>
      <c r="C36" s="731">
        <v>122.13899999999998</v>
      </c>
      <c r="D36" s="731">
        <v>112.65500000000002</v>
      </c>
      <c r="E36" s="731">
        <v>113.4409090909091</v>
      </c>
      <c r="F36" s="731">
        <v>108.06636363636363</v>
      </c>
      <c r="G36" s="731">
        <v>109.37545454545453</v>
      </c>
      <c r="H36" s="731">
        <v>136.20300000000003</v>
      </c>
      <c r="I36" s="731">
        <v>130.71800000000002</v>
      </c>
      <c r="J36" s="731">
        <v>136.14099999999999</v>
      </c>
      <c r="K36" s="731">
        <v>132.73272727272726</v>
      </c>
      <c r="L36" s="731">
        <v>130.58636363636364</v>
      </c>
      <c r="M36" s="731"/>
      <c r="N36" s="731"/>
      <c r="O36" s="732">
        <v>123.19</v>
      </c>
    </row>
    <row r="37" spans="1:15" ht="13.5" thickBot="1">
      <c r="A37" s="1045" t="s">
        <v>60</v>
      </c>
      <c r="B37" s="727" t="s">
        <v>54</v>
      </c>
      <c r="C37" s="728">
        <v>99.643999999999991</v>
      </c>
      <c r="D37" s="728">
        <v>97.012</v>
      </c>
      <c r="E37" s="728">
        <v>95.814000000000007</v>
      </c>
      <c r="F37" s="728">
        <v>89.442000000000007</v>
      </c>
      <c r="G37" s="728">
        <v>96.164000000000016</v>
      </c>
      <c r="H37" s="728">
        <v>93.628000000000014</v>
      </c>
      <c r="I37" s="728">
        <v>102.29636363636364</v>
      </c>
      <c r="J37" s="728">
        <v>99.235454545454544</v>
      </c>
      <c r="K37" s="728">
        <v>101.43454545454546</v>
      </c>
      <c r="L37" s="728">
        <v>101.30727272727273</v>
      </c>
      <c r="M37" s="728"/>
      <c r="N37" s="728"/>
      <c r="O37" s="729">
        <v>96.96</v>
      </c>
    </row>
    <row r="38" spans="1:15" ht="13.5" thickBot="1">
      <c r="A38" s="1045"/>
      <c r="B38" s="727" t="s">
        <v>61</v>
      </c>
      <c r="C38" s="728">
        <v>126.07500000000002</v>
      </c>
      <c r="D38" s="728">
        <v>123.1875</v>
      </c>
      <c r="E38" s="728">
        <v>122.92</v>
      </c>
      <c r="F38" s="728">
        <v>119.3</v>
      </c>
      <c r="G38" s="728">
        <v>123.47499999999999</v>
      </c>
      <c r="H38" s="728">
        <v>120.345</v>
      </c>
      <c r="I38" s="728">
        <v>119.4075</v>
      </c>
      <c r="J38" s="728">
        <v>122.58250000000001</v>
      </c>
      <c r="K38" s="728">
        <v>119.02</v>
      </c>
      <c r="L38" s="728">
        <v>130.62</v>
      </c>
      <c r="M38" s="728"/>
      <c r="N38" s="728"/>
      <c r="O38" s="729">
        <v>122.69</v>
      </c>
    </row>
    <row r="39" spans="1:15" ht="15" thickBot="1">
      <c r="A39" s="1045"/>
      <c r="B39" s="730" t="s">
        <v>57</v>
      </c>
      <c r="C39" s="731">
        <v>107.19571428571427</v>
      </c>
      <c r="D39" s="731">
        <v>104.49071428571428</v>
      </c>
      <c r="E39" s="731">
        <v>103.55857142857141</v>
      </c>
      <c r="F39" s="731">
        <v>97.972857142857137</v>
      </c>
      <c r="G39" s="731">
        <v>103.96714285714283</v>
      </c>
      <c r="H39" s="731">
        <v>101.26142857142858</v>
      </c>
      <c r="I39" s="731">
        <v>106.85933333333332</v>
      </c>
      <c r="J39" s="731">
        <v>105.46133333333334</v>
      </c>
      <c r="K39" s="731">
        <v>106.124</v>
      </c>
      <c r="L39" s="731">
        <v>109.12400000000001</v>
      </c>
      <c r="M39" s="731"/>
      <c r="N39" s="731"/>
      <c r="O39" s="732">
        <v>103.82</v>
      </c>
    </row>
    <row r="40" spans="1:15" ht="13.5" thickBot="1">
      <c r="A40" s="1045" t="s">
        <v>62</v>
      </c>
      <c r="B40" s="727" t="s">
        <v>54</v>
      </c>
      <c r="C40" s="728">
        <v>103.896</v>
      </c>
      <c r="D40" s="728">
        <v>101.708</v>
      </c>
      <c r="E40" s="728">
        <v>102.392</v>
      </c>
      <c r="F40" s="728">
        <v>94.972000000000008</v>
      </c>
      <c r="G40" s="728">
        <v>102.042</v>
      </c>
      <c r="H40" s="728">
        <v>103.602</v>
      </c>
      <c r="I40" s="728">
        <v>100.87</v>
      </c>
      <c r="J40" s="728">
        <v>101.65799999999999</v>
      </c>
      <c r="K40" s="728">
        <v>99.47</v>
      </c>
      <c r="L40" s="728">
        <v>103.768</v>
      </c>
      <c r="M40" s="728"/>
      <c r="N40" s="728"/>
      <c r="O40" s="729">
        <v>101.44</v>
      </c>
    </row>
    <row r="41" spans="1:15" ht="13.5" thickBot="1">
      <c r="A41" s="1045"/>
      <c r="B41" s="727" t="s">
        <v>55</v>
      </c>
      <c r="C41" s="728">
        <v>142.19499999999999</v>
      </c>
      <c r="D41" s="728">
        <v>128.73500000000001</v>
      </c>
      <c r="E41" s="728">
        <v>125.83500000000001</v>
      </c>
      <c r="F41" s="728">
        <v>128.68</v>
      </c>
      <c r="G41" s="728">
        <v>128.595</v>
      </c>
      <c r="H41" s="728">
        <v>172.89</v>
      </c>
      <c r="I41" s="728">
        <v>162</v>
      </c>
      <c r="J41" s="728">
        <v>162.29</v>
      </c>
      <c r="K41" s="728">
        <v>161.55000000000001</v>
      </c>
      <c r="L41" s="728">
        <v>152.44499999999999</v>
      </c>
      <c r="M41" s="728"/>
      <c r="N41" s="728"/>
      <c r="O41" s="729">
        <v>146.52000000000001</v>
      </c>
    </row>
    <row r="42" spans="1:15" ht="15" thickBot="1">
      <c r="A42" s="1045"/>
      <c r="B42" s="730" t="s">
        <v>57</v>
      </c>
      <c r="C42" s="731">
        <v>114.83857142857143</v>
      </c>
      <c r="D42" s="731">
        <v>109.43000000000004</v>
      </c>
      <c r="E42" s="731">
        <v>109.09000000000002</v>
      </c>
      <c r="F42" s="731">
        <v>104.60285714285715</v>
      </c>
      <c r="G42" s="731">
        <v>109.62857142857142</v>
      </c>
      <c r="H42" s="731">
        <v>123.39857142857144</v>
      </c>
      <c r="I42" s="731">
        <v>118.33</v>
      </c>
      <c r="J42" s="731">
        <v>118.98142857142855</v>
      </c>
      <c r="K42" s="731">
        <v>117.20714285714287</v>
      </c>
      <c r="L42" s="731">
        <v>117.67571428571428</v>
      </c>
      <c r="M42" s="731"/>
      <c r="N42" s="731"/>
      <c r="O42" s="732">
        <v>114.32</v>
      </c>
    </row>
    <row r="43" spans="1:15" ht="15.75" thickBot="1">
      <c r="A43" s="1043" t="s">
        <v>80</v>
      </c>
      <c r="B43" s="1044"/>
      <c r="C43" s="734">
        <v>119.68060000000001</v>
      </c>
      <c r="D43" s="734">
        <v>111.08101010101007</v>
      </c>
      <c r="E43" s="734">
        <v>107.05683168316833</v>
      </c>
      <c r="F43" s="734">
        <v>104.85862745098039</v>
      </c>
      <c r="G43" s="734">
        <v>110.21019999999999</v>
      </c>
      <c r="H43" s="734">
        <v>125.32727272727269</v>
      </c>
      <c r="I43" s="734">
        <v>131.37</v>
      </c>
      <c r="J43" s="734">
        <v>132.9683</v>
      </c>
      <c r="K43" s="734">
        <v>129.61708737864078</v>
      </c>
      <c r="L43" s="734">
        <v>125.92048543689316</v>
      </c>
      <c r="M43" s="734"/>
      <c r="N43" s="734"/>
      <c r="O43" s="735">
        <v>118.37</v>
      </c>
    </row>
    <row r="44" spans="1:15" ht="22.5" customHeight="1" thickBot="1"/>
    <row r="45" spans="1:15" ht="24.95" customHeight="1" thickBot="1">
      <c r="A45" s="1036" t="s">
        <v>114</v>
      </c>
      <c r="B45" s="1037"/>
      <c r="C45" s="1037"/>
      <c r="D45" s="1037"/>
      <c r="E45" s="1037"/>
      <c r="F45" s="1037"/>
      <c r="G45" s="1037"/>
      <c r="H45" s="1037"/>
      <c r="I45" s="1037"/>
      <c r="J45" s="1037"/>
      <c r="K45" s="1037"/>
      <c r="L45" s="1037"/>
      <c r="M45" s="1037"/>
      <c r="N45" s="1037"/>
      <c r="O45" s="1038"/>
    </row>
    <row r="46" spans="1:15" ht="12.75" customHeight="1">
      <c r="A46" s="1039" t="s">
        <v>50</v>
      </c>
      <c r="B46" s="1041" t="s">
        <v>87</v>
      </c>
      <c r="C46" s="1041" t="s">
        <v>115</v>
      </c>
      <c r="D46" s="1041" t="s">
        <v>116</v>
      </c>
      <c r="E46" s="1041" t="s">
        <v>117</v>
      </c>
      <c r="F46" s="1041" t="s">
        <v>118</v>
      </c>
      <c r="G46" s="1041" t="s">
        <v>119</v>
      </c>
      <c r="H46" s="1041" t="s">
        <v>120</v>
      </c>
      <c r="I46" s="1041" t="s">
        <v>121</v>
      </c>
      <c r="J46" s="1041" t="s">
        <v>122</v>
      </c>
      <c r="K46" s="1041" t="s">
        <v>123</v>
      </c>
      <c r="L46" s="1041" t="s">
        <v>124</v>
      </c>
      <c r="M46" s="1041" t="s">
        <v>125</v>
      </c>
      <c r="N46" s="1041" t="s">
        <v>126</v>
      </c>
      <c r="O46" s="738" t="s">
        <v>16</v>
      </c>
    </row>
    <row r="47" spans="1:15" ht="13.5" thickBot="1">
      <c r="A47" s="1040"/>
      <c r="B47" s="1042"/>
      <c r="C47" s="1042"/>
      <c r="D47" s="1042"/>
      <c r="E47" s="1042"/>
      <c r="F47" s="1042"/>
      <c r="G47" s="1042"/>
      <c r="H47" s="1042"/>
      <c r="I47" s="1042"/>
      <c r="J47" s="1042"/>
      <c r="K47" s="1042"/>
      <c r="L47" s="1042"/>
      <c r="M47" s="1042"/>
      <c r="N47" s="1042"/>
      <c r="O47" s="739" t="s">
        <v>100</v>
      </c>
    </row>
    <row r="48" spans="1:15" ht="13.5" thickBot="1">
      <c r="A48" s="1035" t="s">
        <v>79</v>
      </c>
      <c r="B48" s="740" t="s">
        <v>54</v>
      </c>
      <c r="C48" s="741">
        <v>-5.7192323276973482E-2</v>
      </c>
      <c r="D48" s="741">
        <v>-2.4108070252746318E-3</v>
      </c>
      <c r="E48" s="741">
        <v>-1.2895198466119967E-2</v>
      </c>
      <c r="F48" s="741">
        <v>-1.9837244866113268E-2</v>
      </c>
      <c r="G48" s="741">
        <v>5.0692142717878343E-3</v>
      </c>
      <c r="H48" s="741">
        <v>-5.1400476758044523E-3</v>
      </c>
      <c r="I48" s="741">
        <v>-9.662093186471276E-3</v>
      </c>
      <c r="J48" s="741">
        <v>-5.5995035423402367E-2</v>
      </c>
      <c r="K48" s="741">
        <v>9.9422849649501936E-3</v>
      </c>
      <c r="L48" s="741">
        <v>-1.4901958543122901E-3</v>
      </c>
      <c r="M48" s="741"/>
      <c r="N48" s="741"/>
      <c r="O48" s="742">
        <v>1.9152479644707694E-2</v>
      </c>
    </row>
    <row r="49" spans="1:15" ht="13.5" thickBot="1">
      <c r="A49" s="1032"/>
      <c r="B49" s="743" t="s">
        <v>55</v>
      </c>
      <c r="C49" s="744">
        <v>5.4993400791903142E-3</v>
      </c>
      <c r="D49" s="744">
        <v>3.2166056345803329E-2</v>
      </c>
      <c r="E49" s="744">
        <v>5.9285896755683867E-2</v>
      </c>
      <c r="F49" s="744">
        <v>4.0246734950310545E-2</v>
      </c>
      <c r="G49" s="744">
        <v>8.6419517773754048E-2</v>
      </c>
      <c r="H49" s="744">
        <v>5.3104331502956112E-2</v>
      </c>
      <c r="I49" s="744">
        <v>3.6305084230833506E-2</v>
      </c>
      <c r="J49" s="744">
        <v>3.7261170173221329E-2</v>
      </c>
      <c r="K49" s="744">
        <v>5.1101879677095917E-2</v>
      </c>
      <c r="L49" s="744">
        <v>4.6831391223450251E-2</v>
      </c>
      <c r="M49" s="744"/>
      <c r="N49" s="744"/>
      <c r="O49" s="745">
        <v>4.4527851232619625E-2</v>
      </c>
    </row>
    <row r="50" spans="1:15" ht="13.5" thickBot="1">
      <c r="A50" s="1032"/>
      <c r="B50" s="743" t="s">
        <v>56</v>
      </c>
      <c r="C50" s="746">
        <v>1.8354223041954384E-2</v>
      </c>
      <c r="D50" s="744">
        <v>4.8027420191997398E-2</v>
      </c>
      <c r="E50" s="744">
        <v>5.4995608309757242E-2</v>
      </c>
      <c r="F50" s="744">
        <v>5.6156637293247116E-2</v>
      </c>
      <c r="G50" s="744">
        <v>6.8847182133783644E-2</v>
      </c>
      <c r="H50" s="744">
        <v>5.5020678004526792E-2</v>
      </c>
      <c r="I50" s="744">
        <v>2.24272136203067E-2</v>
      </c>
      <c r="J50" s="744">
        <v>6.8661154242938395E-3</v>
      </c>
      <c r="K50" s="744">
        <v>3.9854844946508476E-2</v>
      </c>
      <c r="L50" s="744">
        <v>1.5529000927593345E-2</v>
      </c>
      <c r="M50" s="744"/>
      <c r="N50" s="744"/>
      <c r="O50" s="745">
        <v>3.666647048437402E-2</v>
      </c>
    </row>
    <row r="51" spans="1:15" ht="15" thickBot="1">
      <c r="A51" s="1032"/>
      <c r="B51" s="747" t="s">
        <v>57</v>
      </c>
      <c r="C51" s="748">
        <v>-2.5314433438870673E-2</v>
      </c>
      <c r="D51" s="748">
        <v>1.1674095924280741E-2</v>
      </c>
      <c r="E51" s="748">
        <v>1.4942801308653653E-2</v>
      </c>
      <c r="F51" s="748">
        <v>1.1106402581801197E-2</v>
      </c>
      <c r="G51" s="748">
        <v>3.180653536301363E-2</v>
      </c>
      <c r="H51" s="748">
        <v>1.5975479016014635E-2</v>
      </c>
      <c r="I51" s="748">
        <v>-3.1355663254267817E-3</v>
      </c>
      <c r="J51" s="748">
        <v>-3.0440597540697868E-2</v>
      </c>
      <c r="K51" s="748">
        <v>2.4434882032261403E-2</v>
      </c>
      <c r="L51" s="748">
        <v>7.5009594760189202E-3</v>
      </c>
      <c r="M51" s="748"/>
      <c r="N51" s="748"/>
      <c r="O51" s="749">
        <v>2.5461770549709384E-2</v>
      </c>
    </row>
    <row r="52" spans="1:15" ht="13.5" thickBot="1">
      <c r="A52" s="1032" t="s">
        <v>58</v>
      </c>
      <c r="B52" s="743" t="s">
        <v>54</v>
      </c>
      <c r="C52" s="744">
        <v>-1.9000627231858993E-2</v>
      </c>
      <c r="D52" s="744">
        <v>-3.9171278290981455E-3</v>
      </c>
      <c r="E52" s="744">
        <v>3.1617995714627048E-2</v>
      </c>
      <c r="F52" s="744">
        <v>7.151984513675283E-2</v>
      </c>
      <c r="G52" s="744">
        <v>6.9410528304560265E-2</v>
      </c>
      <c r="H52" s="744">
        <v>2.4439518912830145E-2</v>
      </c>
      <c r="I52" s="744">
        <v>-7.4237435295682372E-2</v>
      </c>
      <c r="J52" s="744">
        <v>-4.9978650947157255E-2</v>
      </c>
      <c r="K52" s="744">
        <v>-0.12703399256666961</v>
      </c>
      <c r="L52" s="744">
        <v>-1.8052347128967725E-2</v>
      </c>
      <c r="M52" s="744"/>
      <c r="N52" s="744"/>
      <c r="O52" s="745">
        <v>-2.0286396181384309E-2</v>
      </c>
    </row>
    <row r="53" spans="1:15" ht="13.5" thickBot="1">
      <c r="A53" s="1032"/>
      <c r="B53" s="743" t="s">
        <v>55</v>
      </c>
      <c r="C53" s="744">
        <v>-0.12363621804496197</v>
      </c>
      <c r="D53" s="744">
        <v>-1.5442746837522553E-2</v>
      </c>
      <c r="E53" s="744">
        <v>7.1941967256755016E-2</v>
      </c>
      <c r="F53" s="744">
        <v>1.5413772994751624E-2</v>
      </c>
      <c r="G53" s="744">
        <v>5.1733220946159522E-2</v>
      </c>
      <c r="H53" s="744">
        <v>4.6145462556087162E-3</v>
      </c>
      <c r="I53" s="744">
        <v>-5.6097644286055709E-2</v>
      </c>
      <c r="J53" s="744">
        <v>-8.742530961044144E-2</v>
      </c>
      <c r="K53" s="744">
        <v>-5.9401508011310306E-2</v>
      </c>
      <c r="L53" s="744">
        <v>-4.4145484850288561E-2</v>
      </c>
      <c r="M53" s="744"/>
      <c r="N53" s="744"/>
      <c r="O53" s="745">
        <v>-2.8912903456666372E-2</v>
      </c>
    </row>
    <row r="54" spans="1:15" ht="15" thickBot="1">
      <c r="A54" s="1032"/>
      <c r="B54" s="747" t="s">
        <v>57</v>
      </c>
      <c r="C54" s="748">
        <v>-4.1754203873708248E-2</v>
      </c>
      <c r="D54" s="748">
        <v>-4.9387047262146513E-3</v>
      </c>
      <c r="E54" s="748">
        <v>4.3885863969089028E-2</v>
      </c>
      <c r="F54" s="748">
        <v>6.4468706678864715E-2</v>
      </c>
      <c r="G54" s="748">
        <v>6.7213409479575215E-2</v>
      </c>
      <c r="H54" s="748">
        <v>2.523729127141958E-2</v>
      </c>
      <c r="I54" s="748">
        <v>-6.6579490037442499E-2</v>
      </c>
      <c r="J54" s="748">
        <v>-5.3235299527595918E-2</v>
      </c>
      <c r="K54" s="748">
        <v>-0.10862614745998431</v>
      </c>
      <c r="L54" s="748">
        <v>-1.9496111438260137E-2</v>
      </c>
      <c r="M54" s="748"/>
      <c r="N54" s="748"/>
      <c r="O54" s="749">
        <v>-2.057805630904502E-2</v>
      </c>
    </row>
    <row r="55" spans="1:15" ht="13.5" thickBot="1">
      <c r="A55" s="1032" t="s">
        <v>59</v>
      </c>
      <c r="B55" s="743" t="s">
        <v>54</v>
      </c>
      <c r="C55" s="744">
        <v>5.569767045260747E-2</v>
      </c>
      <c r="D55" s="744">
        <v>8.9326158250439575E-2</v>
      </c>
      <c r="E55" s="744">
        <v>5.3064760667099293E-3</v>
      </c>
      <c r="F55" s="744">
        <v>0.11525931562552022</v>
      </c>
      <c r="G55" s="744">
        <v>0.17252159234311734</v>
      </c>
      <c r="H55" s="744">
        <v>0.14372413244189777</v>
      </c>
      <c r="I55" s="744">
        <v>8.9044289044289085E-2</v>
      </c>
      <c r="J55" s="744">
        <v>-2.6031013868236506E-2</v>
      </c>
      <c r="K55" s="744">
        <v>-0.14819687688724001</v>
      </c>
      <c r="L55" s="744">
        <v>-0.1156679924365913</v>
      </c>
      <c r="M55" s="744"/>
      <c r="N55" s="744"/>
      <c r="O55" s="745">
        <v>-3.482638175467434E-2</v>
      </c>
    </row>
    <row r="56" spans="1:15" ht="13.5" thickBot="1">
      <c r="A56" s="1032"/>
      <c r="B56" s="743" t="s">
        <v>55</v>
      </c>
      <c r="C56" s="744">
        <v>0.30334587822859227</v>
      </c>
      <c r="D56" s="744">
        <v>0.22322956564257215</v>
      </c>
      <c r="E56" s="744">
        <v>0.19254145983754509</v>
      </c>
      <c r="F56" s="744">
        <v>0.18924614284863281</v>
      </c>
      <c r="G56" s="744">
        <v>0.27537112405937997</v>
      </c>
      <c r="H56" s="744">
        <v>0.55200335892514363</v>
      </c>
      <c r="I56" s="744">
        <v>1.0612145613152155</v>
      </c>
      <c r="J56" s="744">
        <v>1.0332107585627226</v>
      </c>
      <c r="K56" s="744">
        <v>1.323969244782597</v>
      </c>
      <c r="L56" s="744">
        <v>1.0397006859280813</v>
      </c>
      <c r="M56" s="744"/>
      <c r="N56" s="744"/>
      <c r="O56" s="745">
        <v>1.0521354209361424</v>
      </c>
    </row>
    <row r="57" spans="1:15" ht="13.5" thickBot="1">
      <c r="A57" s="1032"/>
      <c r="B57" s="743" t="s">
        <v>56</v>
      </c>
      <c r="C57" s="744">
        <v>8.2412491808464966E-2</v>
      </c>
      <c r="D57" s="744">
        <v>5.09629174349518E-2</v>
      </c>
      <c r="E57" s="744">
        <v>-7.3310317662596339E-2</v>
      </c>
      <c r="F57" s="744">
        <v>-3.181797160430988E-2</v>
      </c>
      <c r="G57" s="744">
        <v>-1.9326326898553504E-2</v>
      </c>
      <c r="H57" s="744">
        <v>-5.1728105297068477E-2</v>
      </c>
      <c r="I57" s="744">
        <v>-4.681565520726369E-2</v>
      </c>
      <c r="J57" s="744">
        <v>-2.0486516370784667E-2</v>
      </c>
      <c r="K57" s="744">
        <v>1.8069485677605697E-2</v>
      </c>
      <c r="L57" s="744">
        <v>5.1905454299528897E-3</v>
      </c>
      <c r="M57" s="744"/>
      <c r="N57" s="744"/>
      <c r="O57" s="745">
        <v>-1.1243611584327028E-2</v>
      </c>
    </row>
    <row r="58" spans="1:15" ht="15" thickBot="1">
      <c r="A58" s="1032"/>
      <c r="B58" s="747" t="s">
        <v>57</v>
      </c>
      <c r="C58" s="748">
        <v>0.11610542087293996</v>
      </c>
      <c r="D58" s="748">
        <v>0.10070569437663636</v>
      </c>
      <c r="E58" s="748">
        <v>3.1170536399530248E-2</v>
      </c>
      <c r="F58" s="748">
        <v>7.7592828545526127E-2</v>
      </c>
      <c r="G58" s="748">
        <v>0.12467224911432941</v>
      </c>
      <c r="H58" s="748">
        <v>0.11213522349840921</v>
      </c>
      <c r="I58" s="748">
        <v>0.29089228065650546</v>
      </c>
      <c r="J58" s="748">
        <v>0.31602812242737044</v>
      </c>
      <c r="K58" s="748">
        <v>0.43441523477960342</v>
      </c>
      <c r="L58" s="748">
        <v>0.36062033271125099</v>
      </c>
      <c r="M58" s="748"/>
      <c r="N58" s="748"/>
      <c r="O58" s="749">
        <v>0.35546716454257643</v>
      </c>
    </row>
    <row r="59" spans="1:15" ht="13.5" thickBot="1">
      <c r="A59" s="1032" t="s">
        <v>60</v>
      </c>
      <c r="B59" s="743" t="s">
        <v>54</v>
      </c>
      <c r="C59" s="744">
        <v>4.8043763069253479E-3</v>
      </c>
      <c r="D59" s="744">
        <v>-4.2170977910886226E-2</v>
      </c>
      <c r="E59" s="744">
        <v>8.0136324735232533E-3</v>
      </c>
      <c r="F59" s="744">
        <v>6.4183798134291148E-2</v>
      </c>
      <c r="G59" s="744">
        <v>2.2180857701426679E-2</v>
      </c>
      <c r="H59" s="744">
        <v>-2.0933908659802554E-2</v>
      </c>
      <c r="I59" s="744">
        <v>-0.12957005492064053</v>
      </c>
      <c r="J59" s="744">
        <v>-6.4548044595498177E-2</v>
      </c>
      <c r="K59" s="744">
        <v>-0.12644159242861502</v>
      </c>
      <c r="L59" s="744">
        <v>-7.2544374450367086E-2</v>
      </c>
      <c r="M59" s="744"/>
      <c r="N59" s="744"/>
      <c r="O59" s="745">
        <v>-4.8576732673267266E-2</v>
      </c>
    </row>
    <row r="60" spans="1:15" ht="13.5" thickBot="1">
      <c r="A60" s="1032"/>
      <c r="B60" s="743" t="s">
        <v>61</v>
      </c>
      <c r="C60" s="744">
        <v>-2.0602815784255598E-2</v>
      </c>
      <c r="D60" s="744">
        <v>-3.7057331303906628E-2</v>
      </c>
      <c r="E60" s="744">
        <v>-2.4385779368695105E-2</v>
      </c>
      <c r="F60" s="744">
        <v>3.541492036881806E-3</v>
      </c>
      <c r="G60" s="744">
        <v>-3.9238712289937229E-2</v>
      </c>
      <c r="H60" s="744">
        <v>-2.5676180979683438E-2</v>
      </c>
      <c r="I60" s="744">
        <v>-1.878022737265253E-2</v>
      </c>
      <c r="J60" s="744">
        <v>-2.1434544082556625E-2</v>
      </c>
      <c r="K60" s="744">
        <v>4.2429843723744724E-3</v>
      </c>
      <c r="L60" s="744">
        <v>-2.1952993416015976E-2</v>
      </c>
      <c r="M60" s="744"/>
      <c r="N60" s="744"/>
      <c r="O60" s="745">
        <v>-2.0295052571521682E-2</v>
      </c>
    </row>
    <row r="61" spans="1:15" ht="15" thickBot="1">
      <c r="A61" s="1032"/>
      <c r="B61" s="747" t="s">
        <v>57</v>
      </c>
      <c r="C61" s="748">
        <v>-7.8832220548971012E-3</v>
      </c>
      <c r="D61" s="748">
        <v>-4.5133652796671343E-2</v>
      </c>
      <c r="E61" s="748">
        <v>-7.2671090204298504E-3</v>
      </c>
      <c r="F61" s="748">
        <v>3.8314790782675461E-2</v>
      </c>
      <c r="G61" s="748">
        <v>1.3397089739892228E-3</v>
      </c>
      <c r="H61" s="748">
        <v>-2.2544192542640933E-2</v>
      </c>
      <c r="I61" s="748">
        <v>-9.6556844200163305E-2</v>
      </c>
      <c r="J61" s="748">
        <v>-4.6285526448872356E-2</v>
      </c>
      <c r="K61" s="748">
        <v>-8.1808612027978025E-2</v>
      </c>
      <c r="L61" s="748">
        <v>-5.049694449826414E-2</v>
      </c>
      <c r="M61" s="748"/>
      <c r="N61" s="748"/>
      <c r="O61" s="749">
        <v>-4.4114814101329211E-2</v>
      </c>
    </row>
    <row r="62" spans="1:15" ht="13.5" thickBot="1">
      <c r="A62" s="1032" t="s">
        <v>62</v>
      </c>
      <c r="B62" s="743" t="s">
        <v>54</v>
      </c>
      <c r="C62" s="750">
        <v>-1.2974512974512964E-2</v>
      </c>
      <c r="D62" s="750">
        <v>-2.4757147913635119E-2</v>
      </c>
      <c r="E62" s="750">
        <v>-6.1176654426127006E-2</v>
      </c>
      <c r="F62" s="750">
        <v>5.1552036389672602E-2</v>
      </c>
      <c r="G62" s="750">
        <v>-9.8194860939614034E-3</v>
      </c>
      <c r="H62" s="750">
        <v>0.10239184571726405</v>
      </c>
      <c r="I62" s="750">
        <v>-5.5715277089324064E-3</v>
      </c>
      <c r="J62" s="750">
        <v>7.4170257136674436E-3</v>
      </c>
      <c r="K62" s="750">
        <v>3.2451995576555835E-2</v>
      </c>
      <c r="L62" s="750">
        <v>-1.17762701410839E-2</v>
      </c>
      <c r="M62" s="750"/>
      <c r="N62" s="750"/>
      <c r="O62" s="751">
        <v>6.4077287066246621E-3</v>
      </c>
    </row>
    <row r="63" spans="1:15" ht="13.5" thickBot="1">
      <c r="A63" s="1032"/>
      <c r="B63" s="743" t="s">
        <v>55</v>
      </c>
      <c r="C63" s="750">
        <v>0.14420338267871582</v>
      </c>
      <c r="D63" s="750">
        <v>0.12766535907095972</v>
      </c>
      <c r="E63" s="750">
        <v>3.2065800452974101E-2</v>
      </c>
      <c r="F63" s="750">
        <v>-4.8997513211066261E-2</v>
      </c>
      <c r="G63" s="750">
        <v>-3.8298534157626525E-2</v>
      </c>
      <c r="H63" s="750">
        <v>-0.20087917172768791</v>
      </c>
      <c r="I63" s="750">
        <v>-5.9753086419753132E-2</v>
      </c>
      <c r="J63" s="750">
        <v>-3.4968266683098055E-2</v>
      </c>
      <c r="K63" s="750">
        <v>-2.8381306097183583E-2</v>
      </c>
      <c r="L63" s="750">
        <v>7.8716914296958814E-3</v>
      </c>
      <c r="M63" s="750"/>
      <c r="N63" s="750"/>
      <c r="O63" s="751">
        <v>-1.6175266175266205E-2</v>
      </c>
    </row>
    <row r="64" spans="1:15" ht="15" thickBot="1">
      <c r="A64" s="1032"/>
      <c r="B64" s="747" t="s">
        <v>57</v>
      </c>
      <c r="C64" s="752">
        <v>4.2631271225446701E-2</v>
      </c>
      <c r="D64" s="752">
        <v>2.6474850197777663E-2</v>
      </c>
      <c r="E64" s="752">
        <v>-3.0446682293781387E-2</v>
      </c>
      <c r="F64" s="752">
        <v>1.6210974843626123E-2</v>
      </c>
      <c r="G64" s="752">
        <v>-1.9364086525931589E-2</v>
      </c>
      <c r="H64" s="752">
        <v>-1.9009249933432844E-2</v>
      </c>
      <c r="I64" s="752">
        <v>-2.6717050379688655E-2</v>
      </c>
      <c r="J64" s="752">
        <v>-9.1010601894651721E-3</v>
      </c>
      <c r="K64" s="752">
        <v>8.4953379243095858E-3</v>
      </c>
      <c r="L64" s="752">
        <v>-4.5039029779172903E-3</v>
      </c>
      <c r="M64" s="752"/>
      <c r="N64" s="752"/>
      <c r="O64" s="753">
        <v>0.26058432470258941</v>
      </c>
    </row>
    <row r="65" spans="1:15" ht="15.75" thickBot="1">
      <c r="A65" s="1033" t="s">
        <v>80</v>
      </c>
      <c r="B65" s="1034"/>
      <c r="C65" s="754">
        <v>-5.6868030407602604E-3</v>
      </c>
      <c r="D65" s="754">
        <v>1.3683187419344954E-2</v>
      </c>
      <c r="E65" s="754">
        <v>2.4051548715416919E-2</v>
      </c>
      <c r="F65" s="754">
        <v>4.5924337770501561E-2</v>
      </c>
      <c r="G65" s="754">
        <v>5.1173121907046794E-2</v>
      </c>
      <c r="H65" s="754">
        <v>3.5980164588685817E-2</v>
      </c>
      <c r="I65" s="754">
        <v>1.5554277115135542E-2</v>
      </c>
      <c r="J65" s="754">
        <v>2.3025788853433503E-2</v>
      </c>
      <c r="K65" s="754">
        <v>3.4999280929039873E-2</v>
      </c>
      <c r="L65" s="754">
        <v>4.5753312092149299E-2</v>
      </c>
      <c r="M65" s="754"/>
      <c r="N65" s="754"/>
      <c r="O65" s="755">
        <v>4.7140322716904604E-2</v>
      </c>
    </row>
  </sheetData>
  <mergeCells count="39">
    <mergeCell ref="A11:A14"/>
    <mergeCell ref="A1:O1"/>
    <mergeCell ref="A2:A3"/>
    <mergeCell ref="B2:B3"/>
    <mergeCell ref="A4:A7"/>
    <mergeCell ref="A8:A10"/>
    <mergeCell ref="A43:B43"/>
    <mergeCell ref="A15:A17"/>
    <mergeCell ref="A18:A20"/>
    <mergeCell ref="A21:B21"/>
    <mergeCell ref="A23:O23"/>
    <mergeCell ref="A24:A25"/>
    <mergeCell ref="B24:B25"/>
    <mergeCell ref="A26:A29"/>
    <mergeCell ref="A30:A32"/>
    <mergeCell ref="A33:A36"/>
    <mergeCell ref="A37:A39"/>
    <mergeCell ref="A40:A42"/>
    <mergeCell ref="A48:A51"/>
    <mergeCell ref="A45:O45"/>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A52:A54"/>
    <mergeCell ref="A55:A58"/>
    <mergeCell ref="A59:A61"/>
    <mergeCell ref="A62:A64"/>
    <mergeCell ref="A65:B65"/>
  </mergeCells>
  <printOptions horizontalCentered="1"/>
  <pageMargins left="0" right="0" top="1.25" bottom="0" header="0.5" footer="0.75"/>
  <pageSetup scale="60" fitToWidth="3" fitToHeight="3" orientation="landscape" r:id="rId1"/>
  <headerFooter alignWithMargins="0">
    <oddHeader>&amp;L&amp;G&amp;C&amp;"Batang,Bold"&amp;20
AVERAGE ROOM RATE (ARR$) BY REGION AND NUMBER OF ROOMS</oddHeader>
    <oddFooter>&amp;L&amp;"Arial,Bold"&amp;12Prepared by:  Carlos J. Acobis Ross
Source:  Average Room Rate (ARR$) Monthly Survey
Research and Statistics Division</oddFooter>
  </headerFooter>
  <rowBreaks count="1" manualBreakCount="1">
    <brk id="44"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 DASHBOARD</vt:lpstr>
      <vt:lpstr>REG+OCC BY CLASS APRIL 2012</vt:lpstr>
      <vt:lpstr>REG+OCC BY CLASS FY 11-12</vt:lpstr>
      <vt:lpstr>REG+OCC BY CLASS CY 2012</vt:lpstr>
      <vt:lpstr>REG+OCC BY REGION APRIL 2012</vt:lpstr>
      <vt:lpstr>REG+OCC BY REGION FY 11-12</vt:lpstr>
      <vt:lpstr>REG+OCC BY REGION CY 2012</vt:lpstr>
      <vt:lpstr>ARR$ MARCH 2012</vt:lpstr>
      <vt:lpstr>ARR$ BY REGION FY 11-12</vt:lpstr>
      <vt:lpstr>ARR$ BY AREA FY 11-12</vt:lpstr>
      <vt:lpstr>ARR$ BY REGION CY 2012</vt:lpstr>
      <vt:lpstr>ARR$ BY AREA CY 2012</vt:lpstr>
      <vt:lpstr>CONTACTO</vt:lpstr>
      <vt:lpstr>'ARR$ BY AREA CY 2012'!Print_Area</vt:lpstr>
      <vt:lpstr>'ARR$ BY AREA FY 11-12'!Print_Area</vt:lpstr>
      <vt:lpstr>'ARR$ BY REGION CY 2012'!Print_Area</vt:lpstr>
      <vt:lpstr>'ARR$ BY REGION FY 11-12'!Print_Area</vt:lpstr>
      <vt:lpstr>'REG+OCC BY CLASS APRIL 2012'!Print_Area</vt:lpstr>
      <vt:lpstr>'SUMMARY DASHBOARD'!Print_Area</vt:lpstr>
    </vt:vector>
  </TitlesOfParts>
  <Company>Gobierno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CAcobis</dc:creator>
  <cp:lastModifiedBy>francisco.pesante</cp:lastModifiedBy>
  <dcterms:created xsi:type="dcterms:W3CDTF">2012-06-27T20:45:01Z</dcterms:created>
  <dcterms:modified xsi:type="dcterms:W3CDTF">2012-07-10T15:55:40Z</dcterms:modified>
</cp:coreProperties>
</file>