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00" windowWidth="18972" windowHeight="11016" activeTab="1"/>
  </bookViews>
  <sheets>
    <sheet name="CY" sheetId="1" r:id="rId1"/>
    <sheet name="FY" sheetId="2" r:id="rId2"/>
    <sheet name="Info Contacto" sheetId="3" r:id="rId3"/>
  </sheets>
  <calcPr calcId="145621"/>
</workbook>
</file>

<file path=xl/calcChain.xml><?xml version="1.0" encoding="utf-8"?>
<calcChain xmlns="http://schemas.openxmlformats.org/spreadsheetml/2006/main">
  <c r="O15" i="2" l="1"/>
  <c r="O14" i="2"/>
  <c r="O13" i="2"/>
  <c r="O12" i="2"/>
  <c r="O11" i="2"/>
  <c r="O10" i="2"/>
  <c r="L10" i="2"/>
  <c r="M10" i="2"/>
  <c r="L11" i="2"/>
  <c r="M11" i="2"/>
  <c r="L12" i="2"/>
  <c r="M12" i="2"/>
  <c r="L13" i="2"/>
  <c r="M13" i="2"/>
  <c r="L14" i="2"/>
  <c r="M14" i="2"/>
  <c r="L15" i="2"/>
  <c r="M15" i="2"/>
  <c r="M25" i="2"/>
  <c r="L25" i="2"/>
  <c r="M22" i="2"/>
  <c r="L22" i="2"/>
  <c r="G25" i="1"/>
  <c r="G15" i="1" s="1"/>
  <c r="F25" i="1"/>
  <c r="F15" i="1" s="1"/>
  <c r="G22" i="1"/>
  <c r="F22" i="1"/>
  <c r="O12" i="1" s="1"/>
  <c r="O24" i="1"/>
  <c r="O23" i="1"/>
  <c r="O21" i="1"/>
  <c r="O20" i="1"/>
  <c r="O15" i="1"/>
  <c r="E15" i="1"/>
  <c r="D15" i="1"/>
  <c r="C15" i="1"/>
  <c r="O14" i="1"/>
  <c r="G14" i="1"/>
  <c r="F14" i="1"/>
  <c r="E14" i="1"/>
  <c r="D14" i="1"/>
  <c r="C14" i="1"/>
  <c r="O13" i="1"/>
  <c r="G13" i="1"/>
  <c r="F13" i="1"/>
  <c r="E13" i="1"/>
  <c r="D13" i="1"/>
  <c r="C13" i="1"/>
  <c r="G12" i="1"/>
  <c r="E12" i="1"/>
  <c r="D12" i="1"/>
  <c r="C12" i="1"/>
  <c r="O11" i="1"/>
  <c r="G11" i="1"/>
  <c r="F11" i="1"/>
  <c r="E11" i="1"/>
  <c r="D11" i="1"/>
  <c r="C11" i="1"/>
  <c r="O10" i="1"/>
  <c r="G10" i="1"/>
  <c r="F10" i="1"/>
  <c r="E10" i="1"/>
  <c r="D10" i="1"/>
  <c r="C10" i="1"/>
  <c r="O25" i="1" l="1"/>
  <c r="F12" i="1"/>
  <c r="O22" i="1"/>
  <c r="O33" i="1"/>
  <c r="N35" i="1"/>
  <c r="M35" i="1"/>
  <c r="L35" i="1"/>
  <c r="K35" i="1"/>
  <c r="J35" i="1"/>
  <c r="I35" i="1"/>
  <c r="H35" i="1"/>
  <c r="G35" i="1"/>
  <c r="F35" i="1"/>
  <c r="E35" i="1"/>
  <c r="D35" i="1"/>
  <c r="C35" i="1"/>
  <c r="O34" i="1"/>
  <c r="N32" i="1"/>
  <c r="M32" i="1"/>
  <c r="L32" i="1"/>
  <c r="K32" i="1"/>
  <c r="J32" i="1"/>
  <c r="I32" i="1"/>
  <c r="H32" i="1"/>
  <c r="G32" i="1"/>
  <c r="F32" i="1"/>
  <c r="E32" i="1"/>
  <c r="D32" i="1"/>
  <c r="C32" i="1"/>
  <c r="O31" i="1"/>
  <c r="O30" i="1"/>
  <c r="O32" i="1" l="1"/>
  <c r="O35" i="1"/>
  <c r="J10" i="2"/>
  <c r="K10" i="2"/>
  <c r="J11" i="2"/>
  <c r="K11" i="2"/>
  <c r="J13" i="2"/>
  <c r="K13" i="2"/>
  <c r="J14" i="2"/>
  <c r="K14" i="2"/>
  <c r="J25" i="2"/>
  <c r="K25" i="2"/>
  <c r="J22" i="2"/>
  <c r="K22" i="2"/>
  <c r="I10" i="2"/>
  <c r="I11" i="2"/>
  <c r="I13" i="2"/>
  <c r="I14" i="2"/>
  <c r="I25" i="2"/>
  <c r="I22" i="2"/>
  <c r="H10" i="2"/>
  <c r="H11" i="2"/>
  <c r="H13" i="2"/>
  <c r="H14" i="2"/>
  <c r="H25" i="2"/>
  <c r="H22" i="2"/>
  <c r="G22" i="2" l="1"/>
  <c r="G25" i="2"/>
  <c r="F10" i="2"/>
  <c r="G10" i="2"/>
  <c r="F11" i="2"/>
  <c r="G11" i="2"/>
  <c r="F13" i="2"/>
  <c r="G13" i="2"/>
  <c r="F14" i="2"/>
  <c r="G14" i="2"/>
  <c r="F25" i="2"/>
  <c r="F22" i="2"/>
  <c r="E10" i="2"/>
  <c r="E11" i="2"/>
  <c r="E13" i="2"/>
  <c r="E14" i="2"/>
  <c r="E25" i="2"/>
  <c r="E22" i="2"/>
  <c r="O30" i="2" l="1"/>
  <c r="D10" i="2"/>
  <c r="D11" i="2"/>
  <c r="D13" i="2"/>
  <c r="D14" i="2"/>
  <c r="D25" i="2"/>
  <c r="D22" i="2"/>
  <c r="C14" i="2"/>
  <c r="C13" i="2"/>
  <c r="C11" i="2"/>
  <c r="C10" i="2"/>
  <c r="C25" i="2"/>
  <c r="C22" i="2"/>
  <c r="O24" i="2"/>
  <c r="O23" i="2"/>
  <c r="O21" i="2"/>
  <c r="O20" i="2"/>
  <c r="O34" i="2"/>
  <c r="O33" i="2"/>
  <c r="O31" i="2"/>
  <c r="N30" i="2"/>
  <c r="N31" i="2"/>
  <c r="N33" i="2"/>
  <c r="N34" i="2"/>
  <c r="N45" i="2"/>
  <c r="N42" i="2"/>
  <c r="M30" i="2"/>
  <c r="M31" i="2"/>
  <c r="M33" i="2"/>
  <c r="M34" i="2"/>
  <c r="M45" i="2"/>
  <c r="M42" i="2"/>
  <c r="O22" i="2" l="1"/>
  <c r="O25" i="2"/>
  <c r="L45" i="2"/>
  <c r="L42" i="2"/>
  <c r="L30" i="2"/>
  <c r="L31" i="2"/>
  <c r="L33" i="2"/>
  <c r="L34" i="2"/>
  <c r="K30" i="2" l="1"/>
  <c r="K31" i="2"/>
  <c r="K33" i="2"/>
  <c r="K34" i="2"/>
  <c r="K42" i="2"/>
  <c r="K12" i="2" s="1"/>
  <c r="K45" i="2"/>
  <c r="K15" i="2" s="1"/>
  <c r="J45" i="2" l="1"/>
  <c r="J15" i="2" s="1"/>
  <c r="J42" i="2"/>
  <c r="J12" i="2" s="1"/>
  <c r="J30" i="2"/>
  <c r="J31" i="2"/>
  <c r="J33" i="2"/>
  <c r="J34" i="2"/>
  <c r="I30" i="2"/>
  <c r="I31" i="2"/>
  <c r="I33" i="2"/>
  <c r="I34" i="2"/>
  <c r="I45" i="2"/>
  <c r="I15" i="2" s="1"/>
  <c r="I42" i="2"/>
  <c r="I12" i="2" s="1"/>
  <c r="H30" i="2"/>
  <c r="H31" i="2"/>
  <c r="H33" i="2"/>
  <c r="H34" i="2"/>
  <c r="H45" i="2"/>
  <c r="H15" i="2" s="1"/>
  <c r="H42" i="2"/>
  <c r="H12" i="2" s="1"/>
  <c r="N45" i="1"/>
  <c r="N42" i="1"/>
  <c r="G30" i="2" l="1"/>
  <c r="G31" i="2"/>
  <c r="G33" i="2"/>
  <c r="G34" i="2"/>
  <c r="G45" i="2"/>
  <c r="G15" i="2" s="1"/>
  <c r="F45" i="2"/>
  <c r="F15" i="2" s="1"/>
  <c r="G42" i="2"/>
  <c r="G12" i="2" s="1"/>
  <c r="F42" i="2"/>
  <c r="F12" i="2" s="1"/>
  <c r="M45" i="1"/>
  <c r="M42" i="1"/>
  <c r="L45" i="1"/>
  <c r="L42" i="1"/>
  <c r="F30" i="2"/>
  <c r="F31" i="2"/>
  <c r="F33" i="2"/>
  <c r="F34" i="2"/>
  <c r="O205" i="2" l="1"/>
  <c r="O204" i="2"/>
  <c r="O203" i="2"/>
  <c r="N202" i="2"/>
  <c r="M202" i="2"/>
  <c r="L202" i="2"/>
  <c r="K202" i="2"/>
  <c r="J202" i="2"/>
  <c r="I202" i="2"/>
  <c r="H202" i="2"/>
  <c r="G202" i="2"/>
  <c r="F202" i="2"/>
  <c r="E202" i="2"/>
  <c r="D202" i="2"/>
  <c r="C202" i="2"/>
  <c r="O201" i="2"/>
  <c r="O200" i="2"/>
  <c r="O195" i="2"/>
  <c r="O194" i="2"/>
  <c r="O193" i="2"/>
  <c r="N192" i="2"/>
  <c r="M192" i="2"/>
  <c r="L192" i="2"/>
  <c r="K192" i="2"/>
  <c r="J192" i="2"/>
  <c r="I192" i="2"/>
  <c r="H192" i="2"/>
  <c r="G192" i="2"/>
  <c r="F192" i="2"/>
  <c r="E192" i="2"/>
  <c r="D192" i="2"/>
  <c r="C192" i="2"/>
  <c r="O191" i="2"/>
  <c r="O190" i="2"/>
  <c r="O185" i="2"/>
  <c r="O184" i="2"/>
  <c r="O183" i="2"/>
  <c r="N182" i="2"/>
  <c r="M182" i="2"/>
  <c r="L182" i="2"/>
  <c r="K182" i="2"/>
  <c r="J182" i="2"/>
  <c r="I182" i="2"/>
  <c r="H182" i="2"/>
  <c r="G182" i="2"/>
  <c r="F182" i="2"/>
  <c r="E182" i="2"/>
  <c r="D182" i="2"/>
  <c r="C182" i="2"/>
  <c r="O181" i="2"/>
  <c r="O180" i="2"/>
  <c r="O174" i="2"/>
  <c r="O173" i="2"/>
  <c r="N172" i="2"/>
  <c r="M172" i="2"/>
  <c r="L172" i="2"/>
  <c r="K172" i="2"/>
  <c r="J172" i="2"/>
  <c r="I172" i="2"/>
  <c r="H172" i="2"/>
  <c r="G172" i="2"/>
  <c r="F172" i="2"/>
  <c r="E172" i="2"/>
  <c r="D172" i="2"/>
  <c r="C172" i="2"/>
  <c r="O171" i="2"/>
  <c r="O170" i="2"/>
  <c r="O164" i="2"/>
  <c r="O163" i="2"/>
  <c r="N162" i="2"/>
  <c r="M162" i="2"/>
  <c r="L162" i="2"/>
  <c r="K162" i="2"/>
  <c r="J162" i="2"/>
  <c r="I162" i="2"/>
  <c r="H162" i="2"/>
  <c r="G162" i="2"/>
  <c r="F162" i="2"/>
  <c r="E162" i="2"/>
  <c r="D162" i="2"/>
  <c r="C162" i="2"/>
  <c r="O161" i="2"/>
  <c r="O160" i="2"/>
  <c r="O154" i="2"/>
  <c r="O153" i="2"/>
  <c r="N152" i="2"/>
  <c r="M152" i="2"/>
  <c r="L152" i="2"/>
  <c r="K152" i="2"/>
  <c r="J152" i="2"/>
  <c r="I152" i="2"/>
  <c r="H152" i="2"/>
  <c r="G152" i="2"/>
  <c r="F152" i="2"/>
  <c r="E152" i="2"/>
  <c r="D152" i="2"/>
  <c r="C152" i="2"/>
  <c r="O151" i="2"/>
  <c r="O150" i="2"/>
  <c r="O144" i="2"/>
  <c r="O143" i="2"/>
  <c r="N142" i="2"/>
  <c r="M142" i="2"/>
  <c r="L142" i="2"/>
  <c r="K142" i="2"/>
  <c r="J142" i="2"/>
  <c r="I142" i="2"/>
  <c r="H142" i="2"/>
  <c r="G142" i="2"/>
  <c r="F142" i="2"/>
  <c r="E142" i="2"/>
  <c r="D142" i="2"/>
  <c r="C142" i="2"/>
  <c r="O141" i="2"/>
  <c r="O140" i="2"/>
  <c r="O134" i="2"/>
  <c r="O133" i="2"/>
  <c r="N132" i="2"/>
  <c r="M132" i="2"/>
  <c r="L132" i="2"/>
  <c r="K132" i="2"/>
  <c r="J132" i="2"/>
  <c r="I132" i="2"/>
  <c r="H132" i="2"/>
  <c r="G132" i="2"/>
  <c r="F132" i="2"/>
  <c r="E132" i="2"/>
  <c r="D132" i="2"/>
  <c r="C132" i="2"/>
  <c r="O131" i="2"/>
  <c r="O130" i="2"/>
  <c r="O124" i="2"/>
  <c r="O123" i="2"/>
  <c r="N122" i="2"/>
  <c r="M122" i="2"/>
  <c r="L122" i="2"/>
  <c r="K122" i="2"/>
  <c r="J122" i="2"/>
  <c r="I122" i="2"/>
  <c r="H122" i="2"/>
  <c r="G122" i="2"/>
  <c r="F122" i="2"/>
  <c r="E122" i="2"/>
  <c r="D122" i="2"/>
  <c r="C122" i="2"/>
  <c r="O121" i="2"/>
  <c r="O120" i="2"/>
  <c r="O114" i="2"/>
  <c r="O113" i="2"/>
  <c r="N112" i="2"/>
  <c r="M112" i="2"/>
  <c r="L112" i="2"/>
  <c r="K112" i="2"/>
  <c r="J112" i="2"/>
  <c r="I112" i="2"/>
  <c r="H112" i="2"/>
  <c r="G112" i="2"/>
  <c r="F112" i="2"/>
  <c r="E112" i="2"/>
  <c r="D112" i="2"/>
  <c r="C112" i="2"/>
  <c r="O111" i="2"/>
  <c r="O110" i="2"/>
  <c r="O192" i="2" l="1"/>
  <c r="O202" i="2"/>
  <c r="O182" i="2"/>
  <c r="O145" i="2"/>
  <c r="O155" i="2"/>
  <c r="O165" i="2"/>
  <c r="O175" i="2"/>
  <c r="O152" i="2"/>
  <c r="O172" i="2"/>
  <c r="O162" i="2"/>
  <c r="O142" i="2"/>
  <c r="O135" i="2"/>
  <c r="O132" i="2"/>
  <c r="O125" i="2"/>
  <c r="O122" i="2"/>
  <c r="O115" i="2"/>
  <c r="O112" i="2"/>
  <c r="E30" i="2"/>
  <c r="E31" i="2"/>
  <c r="E33" i="2"/>
  <c r="E34" i="2"/>
  <c r="E45" i="2"/>
  <c r="E15" i="2" s="1"/>
  <c r="E42" i="2"/>
  <c r="E12" i="2" s="1"/>
  <c r="K45" i="1"/>
  <c r="K42" i="1"/>
  <c r="J45" i="1" l="1"/>
  <c r="J42" i="1"/>
  <c r="D30" i="2"/>
  <c r="D31" i="2"/>
  <c r="D33" i="2"/>
  <c r="D34" i="2"/>
  <c r="D45" i="2"/>
  <c r="D15" i="2" s="1"/>
  <c r="D42" i="2"/>
  <c r="D12" i="2" s="1"/>
  <c r="O50" i="2" l="1"/>
  <c r="O51" i="2"/>
  <c r="C34" i="2"/>
  <c r="C33" i="2"/>
  <c r="C31" i="2"/>
  <c r="C30" i="2"/>
  <c r="N55" i="2"/>
  <c r="M55" i="2"/>
  <c r="L55" i="2"/>
  <c r="K55" i="2"/>
  <c r="J55" i="2"/>
  <c r="I55" i="2"/>
  <c r="N52" i="2"/>
  <c r="M52" i="2"/>
  <c r="L52" i="2"/>
  <c r="K52" i="2"/>
  <c r="J52" i="2"/>
  <c r="I52" i="2"/>
  <c r="H55" i="2"/>
  <c r="G55" i="2"/>
  <c r="F55" i="2"/>
  <c r="E55" i="2"/>
  <c r="D55" i="2"/>
  <c r="C55" i="2"/>
  <c r="H52" i="2"/>
  <c r="G52" i="2"/>
  <c r="F52" i="2"/>
  <c r="E52" i="2"/>
  <c r="D52" i="2"/>
  <c r="C52" i="2"/>
  <c r="O54" i="2"/>
  <c r="O53" i="2"/>
  <c r="I45" i="1"/>
  <c r="I42" i="1"/>
  <c r="O44" i="2"/>
  <c r="O43" i="2"/>
  <c r="O41" i="2"/>
  <c r="O40" i="2"/>
  <c r="C45" i="2"/>
  <c r="C42" i="2"/>
  <c r="C15" i="2" l="1"/>
  <c r="C12" i="2"/>
  <c r="G32" i="2"/>
  <c r="E35" i="2"/>
  <c r="I32" i="2"/>
  <c r="M32" i="2"/>
  <c r="K35" i="2"/>
  <c r="F32" i="2"/>
  <c r="D35" i="2"/>
  <c r="H35" i="2"/>
  <c r="L32" i="2"/>
  <c r="J35" i="2"/>
  <c r="N35" i="2"/>
  <c r="E32" i="2"/>
  <c r="G35" i="2"/>
  <c r="K32" i="2"/>
  <c r="I35" i="2"/>
  <c r="M35" i="2"/>
  <c r="H32" i="2"/>
  <c r="F35" i="2"/>
  <c r="J32" i="2"/>
  <c r="N32" i="2"/>
  <c r="L35" i="2"/>
  <c r="O35" i="2"/>
  <c r="O32" i="2"/>
  <c r="O45" i="2"/>
  <c r="O55" i="2"/>
  <c r="O42" i="2"/>
  <c r="O52" i="2"/>
  <c r="D32" i="2"/>
  <c r="C32" i="2"/>
  <c r="C35" i="2"/>
  <c r="H45" i="1"/>
  <c r="H42" i="1"/>
  <c r="G45" i="1" l="1"/>
  <c r="G42" i="1"/>
  <c r="N105" i="1" l="1"/>
  <c r="M105" i="1"/>
  <c r="L105" i="1"/>
  <c r="K105" i="1"/>
  <c r="J105" i="1"/>
  <c r="I105" i="1"/>
  <c r="H105" i="1"/>
  <c r="G105" i="1"/>
  <c r="F105" i="1"/>
  <c r="E105" i="1"/>
  <c r="D105" i="1"/>
  <c r="C105" i="1"/>
  <c r="O104" i="1"/>
  <c r="O103" i="1"/>
  <c r="N102" i="1"/>
  <c r="M102" i="1"/>
  <c r="L102" i="1"/>
  <c r="K102" i="1"/>
  <c r="J102" i="1"/>
  <c r="I102" i="1"/>
  <c r="H102" i="1"/>
  <c r="G102" i="1"/>
  <c r="F102" i="1"/>
  <c r="E102" i="1"/>
  <c r="D102" i="1"/>
  <c r="C102" i="1"/>
  <c r="O101" i="1"/>
  <c r="O100" i="1"/>
  <c r="N95" i="1"/>
  <c r="M95" i="1"/>
  <c r="L95" i="1"/>
  <c r="K95" i="1"/>
  <c r="J95" i="1"/>
  <c r="I95" i="1"/>
  <c r="H95" i="1"/>
  <c r="G95" i="1"/>
  <c r="F95" i="1"/>
  <c r="E95" i="1"/>
  <c r="D95" i="1"/>
  <c r="C95" i="1"/>
  <c r="O94" i="1"/>
  <c r="O93" i="1"/>
  <c r="N92" i="1"/>
  <c r="M92" i="1"/>
  <c r="L92" i="1"/>
  <c r="K92" i="1"/>
  <c r="J92" i="1"/>
  <c r="I92" i="1"/>
  <c r="H92" i="1"/>
  <c r="G92" i="1"/>
  <c r="F92" i="1"/>
  <c r="E92" i="1"/>
  <c r="D92" i="1"/>
  <c r="C92" i="1"/>
  <c r="O91" i="1"/>
  <c r="O90" i="1"/>
  <c r="N85" i="1"/>
  <c r="M85" i="1"/>
  <c r="L85" i="1"/>
  <c r="K85" i="1"/>
  <c r="J85" i="1"/>
  <c r="I85" i="1"/>
  <c r="H85" i="1"/>
  <c r="G85" i="1"/>
  <c r="F85" i="1"/>
  <c r="E85" i="1"/>
  <c r="D85" i="1"/>
  <c r="C85" i="1"/>
  <c r="O84" i="1"/>
  <c r="O83" i="1"/>
  <c r="N82" i="1"/>
  <c r="M82" i="1"/>
  <c r="L82" i="1"/>
  <c r="K82" i="1"/>
  <c r="J82" i="1"/>
  <c r="I82" i="1"/>
  <c r="H82" i="1"/>
  <c r="G82" i="1"/>
  <c r="F82" i="1"/>
  <c r="E82" i="1"/>
  <c r="D82" i="1"/>
  <c r="C82" i="1"/>
  <c r="O81" i="1"/>
  <c r="O80" i="1"/>
  <c r="N75" i="1"/>
  <c r="M75" i="1"/>
  <c r="L75" i="1"/>
  <c r="K75" i="1"/>
  <c r="J75" i="1"/>
  <c r="I75" i="1"/>
  <c r="H75" i="1"/>
  <c r="G75" i="1"/>
  <c r="F75" i="1"/>
  <c r="E75" i="1"/>
  <c r="D75" i="1"/>
  <c r="C75" i="1"/>
  <c r="O74" i="1"/>
  <c r="O73" i="1"/>
  <c r="N72" i="1"/>
  <c r="M72" i="1"/>
  <c r="L72" i="1"/>
  <c r="K72" i="1"/>
  <c r="J72" i="1"/>
  <c r="I72" i="1"/>
  <c r="H72" i="1"/>
  <c r="G72" i="1"/>
  <c r="F72" i="1"/>
  <c r="E72" i="1"/>
  <c r="D72" i="1"/>
  <c r="C72" i="1"/>
  <c r="O71" i="1"/>
  <c r="O70" i="1"/>
  <c r="N65" i="1"/>
  <c r="M65" i="1"/>
  <c r="L65" i="1"/>
  <c r="K65" i="1"/>
  <c r="J65" i="1"/>
  <c r="I65" i="1"/>
  <c r="H65" i="1"/>
  <c r="G65" i="1"/>
  <c r="F65" i="1"/>
  <c r="E65" i="1"/>
  <c r="D65" i="1"/>
  <c r="C65" i="1"/>
  <c r="O64" i="1"/>
  <c r="O63" i="1"/>
  <c r="N62" i="1"/>
  <c r="M62" i="1"/>
  <c r="L62" i="1"/>
  <c r="K62" i="1"/>
  <c r="J62" i="1"/>
  <c r="I62" i="1"/>
  <c r="H62" i="1"/>
  <c r="G62" i="1"/>
  <c r="F62" i="1"/>
  <c r="E62" i="1"/>
  <c r="D62" i="1"/>
  <c r="C62" i="1"/>
  <c r="O61" i="1"/>
  <c r="O60" i="1"/>
  <c r="N55" i="1"/>
  <c r="M55" i="1"/>
  <c r="L55" i="1"/>
  <c r="K55" i="1"/>
  <c r="J55" i="1"/>
  <c r="I55" i="1"/>
  <c r="H55" i="1"/>
  <c r="G55" i="1"/>
  <c r="F55" i="1"/>
  <c r="E55" i="1"/>
  <c r="D55" i="1"/>
  <c r="C55" i="1"/>
  <c r="O54" i="1"/>
  <c r="O53" i="1"/>
  <c r="N52" i="1"/>
  <c r="M52" i="1"/>
  <c r="L52" i="1"/>
  <c r="K52" i="1"/>
  <c r="J52" i="1"/>
  <c r="I52" i="1"/>
  <c r="H52" i="1"/>
  <c r="G52" i="1"/>
  <c r="F52" i="1"/>
  <c r="E52" i="1"/>
  <c r="D52" i="1"/>
  <c r="C52" i="1"/>
  <c r="O51" i="1"/>
  <c r="O50" i="1"/>
  <c r="F45" i="1"/>
  <c r="E45" i="1"/>
  <c r="D45" i="1"/>
  <c r="C45" i="1"/>
  <c r="O44" i="1"/>
  <c r="O43" i="1"/>
  <c r="F42" i="1"/>
  <c r="E42" i="1"/>
  <c r="D42" i="1"/>
  <c r="C42" i="1"/>
  <c r="O41" i="1"/>
  <c r="O40" i="1"/>
  <c r="O60" i="2"/>
  <c r="O61" i="2"/>
  <c r="C62" i="2"/>
  <c r="D62" i="2"/>
  <c r="E62" i="2"/>
  <c r="F62" i="2"/>
  <c r="G62" i="2"/>
  <c r="H62" i="2"/>
  <c r="I62" i="2"/>
  <c r="J62" i="2"/>
  <c r="K62" i="2"/>
  <c r="L62" i="2"/>
  <c r="M62" i="2"/>
  <c r="N62" i="2"/>
  <c r="O63" i="2"/>
  <c r="O64" i="2"/>
  <c r="C65" i="2"/>
  <c r="D65" i="2"/>
  <c r="E65" i="2"/>
  <c r="F65" i="2"/>
  <c r="G65" i="2"/>
  <c r="H65" i="2"/>
  <c r="I65" i="2"/>
  <c r="J65" i="2"/>
  <c r="K65" i="2"/>
  <c r="L65" i="2"/>
  <c r="M65" i="2"/>
  <c r="N65" i="2"/>
  <c r="O70" i="2"/>
  <c r="O71" i="2"/>
  <c r="C72" i="2"/>
  <c r="D72" i="2"/>
  <c r="E72" i="2"/>
  <c r="F72" i="2"/>
  <c r="G72" i="2"/>
  <c r="H72" i="2"/>
  <c r="I72" i="2"/>
  <c r="J72" i="2"/>
  <c r="K72" i="2"/>
  <c r="L72" i="2"/>
  <c r="M72" i="2"/>
  <c r="N72" i="2"/>
  <c r="O73" i="2"/>
  <c r="O74" i="2"/>
  <c r="C75" i="2"/>
  <c r="D75" i="2"/>
  <c r="E75" i="2"/>
  <c r="F75" i="2"/>
  <c r="G75" i="2"/>
  <c r="H75" i="2"/>
  <c r="I75" i="2"/>
  <c r="J75" i="2"/>
  <c r="K75" i="2"/>
  <c r="L75" i="2"/>
  <c r="M75" i="2"/>
  <c r="N75" i="2"/>
  <c r="O80" i="2"/>
  <c r="O81" i="2"/>
  <c r="C82" i="2"/>
  <c r="D82" i="2"/>
  <c r="E82" i="2"/>
  <c r="F82" i="2"/>
  <c r="G82" i="2"/>
  <c r="H82" i="2"/>
  <c r="I82" i="2"/>
  <c r="J82" i="2"/>
  <c r="K82" i="2"/>
  <c r="L82" i="2"/>
  <c r="M82" i="2"/>
  <c r="N82" i="2"/>
  <c r="O83" i="2"/>
  <c r="O84" i="2"/>
  <c r="C85" i="2"/>
  <c r="D85" i="2"/>
  <c r="E85" i="2"/>
  <c r="F85" i="2"/>
  <c r="G85" i="2"/>
  <c r="H85" i="2"/>
  <c r="I85" i="2"/>
  <c r="J85" i="2"/>
  <c r="K85" i="2"/>
  <c r="L85" i="2"/>
  <c r="M85" i="2"/>
  <c r="N85" i="2"/>
  <c r="O90" i="2"/>
  <c r="O91" i="2"/>
  <c r="C92" i="2"/>
  <c r="D92" i="2"/>
  <c r="E92" i="2"/>
  <c r="F92" i="2"/>
  <c r="G92" i="2"/>
  <c r="H92" i="2"/>
  <c r="I92" i="2"/>
  <c r="J92" i="2"/>
  <c r="K92" i="2"/>
  <c r="L92" i="2"/>
  <c r="M92" i="2"/>
  <c r="N92" i="2"/>
  <c r="O93" i="2"/>
  <c r="O94" i="2"/>
  <c r="C95" i="2"/>
  <c r="D95" i="2"/>
  <c r="E95" i="2"/>
  <c r="F95" i="2"/>
  <c r="G95" i="2"/>
  <c r="H95" i="2"/>
  <c r="I95" i="2"/>
  <c r="J95" i="2"/>
  <c r="K95" i="2"/>
  <c r="L95" i="2"/>
  <c r="M95" i="2"/>
  <c r="N95" i="2"/>
  <c r="O100" i="2"/>
  <c r="O101" i="2"/>
  <c r="C102" i="2"/>
  <c r="D102" i="2"/>
  <c r="E102" i="2"/>
  <c r="F102" i="2"/>
  <c r="G102" i="2"/>
  <c r="H102" i="2"/>
  <c r="I102" i="2"/>
  <c r="J102" i="2"/>
  <c r="K102" i="2"/>
  <c r="L102" i="2"/>
  <c r="M102" i="2"/>
  <c r="N102" i="2"/>
  <c r="O103" i="2"/>
  <c r="O104" i="2"/>
  <c r="O42" i="1" l="1"/>
  <c r="O45" i="1"/>
  <c r="O52" i="1"/>
  <c r="O62" i="1"/>
  <c r="O72" i="1"/>
  <c r="O82" i="1"/>
  <c r="O92" i="1"/>
  <c r="O102" i="1"/>
  <c r="O55" i="1"/>
  <c r="O65" i="1"/>
  <c r="O75" i="1"/>
  <c r="O85" i="1"/>
  <c r="O95" i="1"/>
  <c r="O105" i="1"/>
  <c r="O95" i="2"/>
  <c r="O75" i="2"/>
  <c r="O105" i="2"/>
  <c r="O65" i="2"/>
  <c r="O85" i="2"/>
  <c r="O102" i="2"/>
  <c r="O82" i="2"/>
  <c r="O62" i="2"/>
  <c r="O92" i="2"/>
  <c r="O72" i="2"/>
</calcChain>
</file>

<file path=xl/comments1.xml><?xml version="1.0" encoding="utf-8"?>
<comments xmlns="http://schemas.openxmlformats.org/spreadsheetml/2006/main">
  <authors>
    <author>hreal</author>
  </authors>
  <commentList>
    <comment ref="G89" authorId="0">
      <text>
        <r>
          <rPr>
            <b/>
            <sz val="8"/>
            <color indexed="81"/>
            <rFont val="Tahoma"/>
            <family val="2"/>
          </rPr>
          <t>hreal:</t>
        </r>
        <r>
          <rPr>
            <sz val="8"/>
            <color indexed="81"/>
            <rFont val="Tahoma"/>
            <family val="2"/>
          </rPr>
          <t xml:space="preserve">
SE REVISARON CIFRAS PARA ESTE MES SEGÚN REPORTÓ PUERTOS EN AGOSTO 13 DE 2008.</t>
        </r>
      </text>
    </comment>
    <comment ref="C99" authorId="0">
      <text>
        <r>
          <rPr>
            <b/>
            <sz val="8"/>
            <color indexed="81"/>
            <rFont val="Tahoma"/>
            <family val="2"/>
          </rPr>
          <t>hreal:</t>
        </r>
        <r>
          <rPr>
            <sz val="8"/>
            <color indexed="81"/>
            <rFont val="Tahoma"/>
            <family val="2"/>
          </rPr>
          <t xml:space="preserve">
SE REVISÓ 17 SEP 2007, EN COORDINACIÓN CON PUERTOS. </t>
        </r>
      </text>
    </comment>
    <comment ref="E99" authorId="0">
      <text>
        <r>
          <rPr>
            <b/>
            <sz val="8"/>
            <color indexed="81"/>
            <rFont val="Tahoma"/>
            <family val="2"/>
          </rPr>
          <t>hreal:</t>
        </r>
        <r>
          <rPr>
            <sz val="8"/>
            <color indexed="81"/>
            <rFont val="Tahoma"/>
            <family val="2"/>
          </rPr>
          <t xml:space="preserve">
SE REVISÓ 17 SEP 2007, EN COORDINACIÓN CON PUERTOS. </t>
        </r>
      </text>
    </comment>
    <comment ref="F99" authorId="0">
      <text>
        <r>
          <rPr>
            <b/>
            <sz val="8"/>
            <color indexed="81"/>
            <rFont val="Tahoma"/>
            <family val="2"/>
          </rPr>
          <t>hreal:</t>
        </r>
        <r>
          <rPr>
            <sz val="8"/>
            <color indexed="81"/>
            <rFont val="Tahoma"/>
            <family val="2"/>
          </rPr>
          <t xml:space="preserve">
SE REVISÓ 17 SEP 2007, EN COORDINACIÓN CON PUERTOS. </t>
        </r>
      </text>
    </comment>
    <comment ref="M100" authorId="0">
      <text>
        <r>
          <rPr>
            <b/>
            <sz val="8"/>
            <color indexed="81"/>
            <rFont val="Tahoma"/>
            <family val="2"/>
          </rPr>
          <t>hreal:</t>
        </r>
        <r>
          <rPr>
            <sz val="8"/>
            <color indexed="81"/>
            <rFont val="Tahoma"/>
            <family val="2"/>
          </rPr>
          <t xml:space="preserve">
CIFRAS AJUSTADAS POR PUERTOS EL 5 DE FEBRERO DE 2008</t>
        </r>
      </text>
    </comment>
  </commentList>
</comments>
</file>

<file path=xl/comments2.xml><?xml version="1.0" encoding="utf-8"?>
<comments xmlns="http://schemas.openxmlformats.org/spreadsheetml/2006/main">
  <authors>
    <author>hreal</author>
  </authors>
  <commentList>
    <comment ref="M9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2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3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4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5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6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7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8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99" authorId="0">
      <text>
        <r>
          <rPr>
            <b/>
            <sz val="8"/>
            <color indexed="81"/>
            <rFont val="Tahoma"/>
            <family val="2"/>
          </rPr>
          <t>hreal:</t>
        </r>
        <r>
          <rPr>
            <sz val="8"/>
            <color indexed="81"/>
            <rFont val="Tahoma"/>
            <family val="2"/>
          </rPr>
          <t xml:space="preserve">
SE REVISARON CIFRAS PARA ESTE MES SEGÚN REPORTÓ PUERTOS EN AGOSTO 13 DE 2008.</t>
        </r>
      </text>
    </comment>
  </commentList>
</comments>
</file>

<file path=xl/sharedStrings.xml><?xml version="1.0" encoding="utf-8"?>
<sst xmlns="http://schemas.openxmlformats.org/spreadsheetml/2006/main" count="696" uniqueCount="78">
  <si>
    <t>JAN</t>
  </si>
  <si>
    <t>FEB</t>
  </si>
  <si>
    <t>MAR</t>
  </si>
  <si>
    <t>APR</t>
  </si>
  <si>
    <t>MAY</t>
  </si>
  <si>
    <t>JUN</t>
  </si>
  <si>
    <t>JUL</t>
  </si>
  <si>
    <t>AUG</t>
  </si>
  <si>
    <t>SEP</t>
  </si>
  <si>
    <t>OCT</t>
  </si>
  <si>
    <t>NOV</t>
  </si>
  <si>
    <t>DEC</t>
  </si>
  <si>
    <t>TOTAL</t>
  </si>
  <si>
    <t xml:space="preserve"> HOMEPORT (SJ)</t>
  </si>
  <si>
    <t>PASSENGERS</t>
  </si>
  <si>
    <t xml:space="preserve"> IN TRANSIT</t>
  </si>
  <si>
    <t xml:space="preserve"> TOTAL</t>
  </si>
  <si>
    <t xml:space="preserve"> TRIPS</t>
  </si>
  <si>
    <t>Homeport (SJ) = These are passengers who start and finish their cruise trip in the port of San Juan.</t>
  </si>
  <si>
    <t>IN TRANSIT: These are are passengers who begin their cruise trip in other foreign port, dock for a short period of time in San Juan Port, and then continue to other destinations.</t>
  </si>
  <si>
    <t>Prepared by: PR Tourism Company</t>
  </si>
  <si>
    <t>Source: Puerto Rico Ports Authority</t>
  </si>
  <si>
    <t>Statistics Office</t>
  </si>
  <si>
    <t>Figures may be revised by PRPA</t>
  </si>
  <si>
    <t xml:space="preserve"> </t>
  </si>
  <si>
    <t>FY 2009/2010</t>
  </si>
  <si>
    <t>FY 2008/2009</t>
  </si>
  <si>
    <t>FY 2007/2008</t>
  </si>
  <si>
    <t>FY 2010/2011</t>
  </si>
  <si>
    <t>Persona responsable</t>
  </si>
  <si>
    <t>Nombre:</t>
  </si>
  <si>
    <t>Michelle Bauzá Alvarez</t>
  </si>
  <si>
    <t>Puesto:</t>
  </si>
  <si>
    <t>Analista de Estudios del Mercado</t>
  </si>
  <si>
    <t>Dirección postal:</t>
  </si>
  <si>
    <t>P.O. Box 9023960 San Juan, PR 00919</t>
  </si>
  <si>
    <t>Dirección física:</t>
  </si>
  <si>
    <t xml:space="preserve">Edif.La Princesa #2 Paseo La Princesa San Juan PR 00901
</t>
  </si>
  <si>
    <t>Teléfono:</t>
  </si>
  <si>
    <t>Fax:</t>
  </si>
  <si>
    <t xml:space="preserve">(787) 721-6561
</t>
  </si>
  <si>
    <t>Correo electrónico:</t>
  </si>
  <si>
    <t>Fecha de publicación</t>
  </si>
  <si>
    <t>Fechas esperadas de publicación de próximos informes</t>
  </si>
  <si>
    <t>(1) Mensual</t>
  </si>
  <si>
    <t xml:space="preserve">Para obtener una copia de este informe </t>
  </si>
  <si>
    <t xml:space="preserve">Cómo obtener este informe: (1) visite  </t>
  </si>
  <si>
    <r>
      <t xml:space="preserve">(2) envíe su solicitud por correo electrónico: </t>
    </r>
    <r>
      <rPr>
        <u/>
        <sz val="10"/>
        <rFont val="Calibri"/>
        <family val="2"/>
      </rPr>
      <t>mbalvarez@prtourism.com</t>
    </r>
    <r>
      <rPr>
        <sz val="10"/>
        <rFont val="Calibri"/>
        <family val="2"/>
      </rPr>
      <t xml:space="preserve">, (3) llame al (787) 727-2400,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r>
  </si>
  <si>
    <t>El informe está disponible en papel y en el siguiente formato electrónico:  Excel y PDF-scan.</t>
  </si>
  <si>
    <t>Este inforrme es de distribucición gratuita.</t>
  </si>
  <si>
    <t>Fuentes de información</t>
  </si>
  <si>
    <t>Marco legal o administrativo</t>
  </si>
  <si>
    <t xml:space="preserve">(787) 721-2400 x-2219
</t>
  </si>
  <si>
    <t>FY 2011/2012</t>
  </si>
  <si>
    <t>Cruise Passenger Movement in Old San Juan (Calendar Year)</t>
  </si>
  <si>
    <t>Cruise Passenger Movement in Old San Juan (Fiscal Year)</t>
  </si>
  <si>
    <t>El inciso 4 del artículo 6 de la Ley Núm. 10 del 18 de junio de 1970, según enmendada, dispone la obligación de la Compañía de Turismo para hacer investigaciones científicas sobre el turismo potencial y su demanda, así como de las facilidades de la industria puertorriqueña para atender esas demandas por servicios.  Este informe sobre el movimiento de pasajeros es necesario para conocer la demanda potencial de servicios turísticos por parte de pasajeros de aéreos.</t>
  </si>
  <si>
    <t>http://www.estadisticas.gobierno.pr/iepr/Inventario/tabid/186/ctl/view_detail/mid/775/report_id/1220d376-016f-4c86-8651-e4c1fdc0be9d/Default.aspx</t>
  </si>
  <si>
    <t>Las estadísticas presentadas en este informe son preparadas por la Compañía de Turismo, utilizando la base de datos de Manifiesto de cruceros que atracan en el Viejo San Juan.  Los pasajeros que se contabilizan en en el Manifiesto son exclusivamente aquellos que pagan el "passenger fee".  Por lo tanto, los datos no incluyen a la tripulación ni a los pasajeros de cruceros que lleguen a otros puertos fuera de la bahía de San Juan.</t>
  </si>
  <si>
    <t>michelle.bauza@tourism.pr.gov</t>
  </si>
  <si>
    <t>FY 2012/2013</t>
  </si>
  <si>
    <t>IN TRANSIT: These are are passengers who begin their cruise trip in other foreign port, dock for a                         short period of time in San Juan Port, and then continue to other destinations.</t>
  </si>
  <si>
    <t>FY 2013/2014</t>
  </si>
  <si>
    <t>% CHANGE FY 2014-2013</t>
  </si>
  <si>
    <t>FY 2006/2007</t>
  </si>
  <si>
    <t>FY 2005/2006</t>
  </si>
  <si>
    <t>FY 2004/2005</t>
  </si>
  <si>
    <t>FY 2003/2004</t>
  </si>
  <si>
    <t>FY 2002/2003</t>
  </si>
  <si>
    <t>FY 2001/2002</t>
  </si>
  <si>
    <t>FY 2000/2001</t>
  </si>
  <si>
    <t>FY 1999/2000</t>
  </si>
  <si>
    <t>FY 1998/1999</t>
  </si>
  <si>
    <t>FY 1997/1998</t>
  </si>
  <si>
    <t>FY 2014/2015</t>
  </si>
  <si>
    <t>% CHANGE CY 2015-2014</t>
  </si>
  <si>
    <t>10 de julio de 2015</t>
  </si>
  <si>
    <t>25 de junio de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</si>
</sst>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5" x14ac:knownFonts="1">
    <font>
      <sz val="11"/>
      <color theme="1"/>
      <name val="Calibri"/>
      <family val="2"/>
      <scheme val="minor"/>
    </font>
    <font>
      <sz val="10"/>
      <name val="Arial"/>
      <family val="2"/>
    </font>
    <font>
      <b/>
      <sz val="16"/>
      <name val="Arial"/>
      <family val="2"/>
    </font>
    <font>
      <b/>
      <sz val="10"/>
      <color theme="0"/>
      <name val="Arial"/>
      <family val="2"/>
    </font>
    <font>
      <b/>
      <sz val="10"/>
      <name val="Arial"/>
      <family val="2"/>
    </font>
    <font>
      <b/>
      <sz val="8"/>
      <name val="Arial"/>
      <family val="2"/>
    </font>
    <font>
      <b/>
      <sz val="8"/>
      <color indexed="81"/>
      <name val="Tahoma"/>
      <family val="2"/>
    </font>
    <font>
      <sz val="8"/>
      <color indexed="81"/>
      <name val="Tahoma"/>
      <family val="2"/>
    </font>
    <font>
      <sz val="10"/>
      <color theme="0"/>
      <name val="Arial"/>
      <family val="2"/>
    </font>
    <font>
      <sz val="11"/>
      <name val="Calibri"/>
      <family val="2"/>
      <scheme val="minor"/>
    </font>
    <font>
      <sz val="10"/>
      <color theme="3"/>
      <name val="Arial"/>
      <family val="2"/>
    </font>
    <font>
      <sz val="12"/>
      <color theme="1"/>
      <name val="Arial"/>
      <family val="2"/>
    </font>
    <font>
      <sz val="9"/>
      <name val="Calibri"/>
      <family val="2"/>
    </font>
    <font>
      <sz val="12"/>
      <color theme="1"/>
      <name val="Calibri"/>
      <family val="2"/>
    </font>
    <font>
      <b/>
      <sz val="11"/>
      <name val="Calibri"/>
      <family val="2"/>
    </font>
    <font>
      <sz val="10"/>
      <name val="Calibri"/>
      <family val="2"/>
    </font>
    <font>
      <u/>
      <sz val="11"/>
      <color theme="10"/>
      <name val="Calibri"/>
      <family val="2"/>
    </font>
    <font>
      <sz val="11"/>
      <name val="Calibri"/>
      <family val="2"/>
    </font>
    <font>
      <b/>
      <sz val="10"/>
      <name val="Calibri"/>
      <family val="2"/>
    </font>
    <font>
      <u/>
      <sz val="10"/>
      <color theme="10"/>
      <name val="Calibri"/>
      <family val="2"/>
    </font>
    <font>
      <u/>
      <sz val="10"/>
      <name val="Calibri"/>
      <family val="2"/>
    </font>
    <font>
      <sz val="11"/>
      <color theme="1"/>
      <name val="Calibri"/>
      <family val="2"/>
    </font>
    <font>
      <sz val="9"/>
      <name val="Arial"/>
      <family val="2"/>
    </font>
    <font>
      <b/>
      <sz val="9"/>
      <name val="Arial"/>
      <family val="2"/>
    </font>
    <font>
      <sz val="9"/>
      <color theme="3"/>
      <name val="Arial"/>
      <family val="2"/>
    </font>
    <font>
      <b/>
      <sz val="9"/>
      <color theme="0"/>
      <name val="Arial"/>
      <family val="2"/>
    </font>
    <font>
      <sz val="9"/>
      <color theme="0"/>
      <name val="Arial"/>
      <family val="2"/>
    </font>
    <font>
      <sz val="9"/>
      <color theme="3"/>
      <name val="Calibri"/>
      <family val="2"/>
      <scheme val="minor"/>
    </font>
    <font>
      <sz val="9"/>
      <name val="Calibri"/>
      <family val="2"/>
      <scheme val="minor"/>
    </font>
    <font>
      <b/>
      <sz val="9"/>
      <color theme="3" tint="-0.249977111117893"/>
      <name val="Calibri"/>
      <family val="2"/>
      <scheme val="minor"/>
    </font>
    <font>
      <b/>
      <sz val="11"/>
      <color theme="3" tint="-0.249977111117893"/>
      <name val="Calibri"/>
      <family val="2"/>
      <scheme val="minor"/>
    </font>
    <font>
      <sz val="8"/>
      <name val="Arial"/>
      <family val="2"/>
    </font>
    <font>
      <b/>
      <sz val="14"/>
      <name val="Calibri"/>
      <family val="2"/>
      <scheme val="minor"/>
    </font>
    <font>
      <b/>
      <sz val="11"/>
      <name val="Calibri"/>
      <family val="2"/>
      <scheme val="minor"/>
    </font>
    <font>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0070C0"/>
        <bgColor indexed="64"/>
      </patternFill>
    </fill>
    <fill>
      <patternFill patternType="solid">
        <fgColor theme="3"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top style="thin">
        <color theme="0"/>
      </top>
      <bottom/>
      <diagonal/>
    </border>
    <border>
      <left style="thin">
        <color theme="0"/>
      </left>
      <right/>
      <top/>
      <bottom style="thin">
        <color theme="0"/>
      </bottom>
      <diagonal/>
    </border>
    <border>
      <left style="thin">
        <color theme="0"/>
      </left>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rgb="FF000000"/>
      </left>
      <right/>
      <top style="medium">
        <color rgb="FF000000"/>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000000"/>
      </top>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rgb="FF000000"/>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theme="0"/>
      </bottom>
      <diagonal/>
    </border>
    <border>
      <left style="thin">
        <color indexed="8"/>
      </left>
      <right/>
      <top style="thin">
        <color indexed="65"/>
      </top>
      <bottom/>
      <diagonal/>
    </border>
    <border>
      <left/>
      <right/>
      <top style="thin">
        <color indexed="65"/>
      </top>
      <bottom/>
      <diagonal/>
    </border>
    <border>
      <left style="thin">
        <color indexed="64"/>
      </left>
      <right/>
      <top style="thin">
        <color indexed="65"/>
      </top>
      <bottom style="thin">
        <color indexed="64"/>
      </bottom>
      <diagonal/>
    </border>
    <border>
      <left/>
      <right/>
      <top style="thin">
        <color indexed="65"/>
      </top>
      <bottom style="thin">
        <color indexed="64"/>
      </bottom>
      <diagonal/>
    </border>
    <border>
      <left/>
      <right style="thin">
        <color indexed="64"/>
      </right>
      <top style="thin">
        <color indexed="65"/>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5"/>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5"/>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5"/>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0" fontId="1" fillId="0" borderId="0"/>
    <xf numFmtId="0" fontId="11" fillId="0" borderId="0"/>
    <xf numFmtId="0" fontId="16" fillId="0" borderId="0" applyNumberFormat="0" applyFill="0" applyBorder="0" applyAlignment="0" applyProtection="0">
      <alignment vertical="top"/>
      <protection locked="0"/>
    </xf>
    <xf numFmtId="9" fontId="34" fillId="0" borderId="0" applyFont="0" applyFill="0" applyBorder="0" applyAlignment="0" applyProtection="0"/>
  </cellStyleXfs>
  <cellXfs count="217">
    <xf numFmtId="0" fontId="0" fillId="0" borderId="0" xfId="0"/>
    <xf numFmtId="0" fontId="1" fillId="0" borderId="0" xfId="1" applyAlignment="1"/>
    <xf numFmtId="0" fontId="2" fillId="0" borderId="0" xfId="1" applyFont="1" applyBorder="1" applyAlignment="1">
      <alignment horizontal="center"/>
    </xf>
    <xf numFmtId="0" fontId="2" fillId="0" borderId="0" xfId="1" applyFont="1" applyAlignment="1">
      <alignment horizontal="center"/>
    </xf>
    <xf numFmtId="0" fontId="1" fillId="0" borderId="0" xfId="1" applyBorder="1" applyAlignment="1"/>
    <xf numFmtId="0" fontId="1" fillId="0" borderId="0" xfId="1" applyBorder="1" applyAlignment="1">
      <alignment horizontal="center"/>
    </xf>
    <xf numFmtId="0" fontId="5" fillId="0" borderId="0" xfId="1" applyFont="1" applyFill="1" applyBorder="1" applyAlignment="1">
      <alignment readingOrder="1"/>
    </xf>
    <xf numFmtId="0" fontId="5" fillId="0" borderId="0" xfId="1" applyFont="1" applyAlignment="1"/>
    <xf numFmtId="0" fontId="1" fillId="0" borderId="0" xfId="1" applyFont="1" applyAlignment="1">
      <alignment horizontal="center"/>
    </xf>
    <xf numFmtId="0" fontId="1" fillId="0" borderId="0" xfId="1" applyFont="1" applyBorder="1" applyAlignment="1">
      <alignment horizontal="center"/>
    </xf>
    <xf numFmtId="0" fontId="3" fillId="0" borderId="0" xfId="2" applyFont="1" applyFill="1" applyBorder="1" applyAlignment="1">
      <alignment horizontal="justify"/>
    </xf>
    <xf numFmtId="164" fontId="8" fillId="0" borderId="0" xfId="1" applyNumberFormat="1" applyFont="1" applyFill="1" applyBorder="1" applyAlignment="1">
      <alignment horizontal="center"/>
    </xf>
    <xf numFmtId="164" fontId="8" fillId="0" borderId="0" xfId="2" applyNumberFormat="1" applyFont="1" applyFill="1" applyBorder="1" applyAlignment="1">
      <alignment horizontal="center"/>
    </xf>
    <xf numFmtId="0" fontId="1" fillId="0" borderId="0" xfId="1" applyFill="1" applyAlignment="1"/>
    <xf numFmtId="0" fontId="10" fillId="0" borderId="0" xfId="1" applyFont="1" applyAlignment="1">
      <alignment horizontal="center"/>
    </xf>
    <xf numFmtId="0" fontId="10" fillId="0" borderId="0" xfId="1" applyFont="1" applyBorder="1" applyAlignment="1">
      <alignment horizontal="center"/>
    </xf>
    <xf numFmtId="0" fontId="12" fillId="2" borderId="0" xfId="3" applyFont="1" applyFill="1" applyAlignment="1">
      <alignment horizontal="left" vertical="top" wrapText="1"/>
    </xf>
    <xf numFmtId="0" fontId="12" fillId="2" borderId="0" xfId="3" applyFont="1" applyFill="1"/>
    <xf numFmtId="0" fontId="13" fillId="2" borderId="0" xfId="3" applyFont="1" applyFill="1"/>
    <xf numFmtId="0" fontId="14" fillId="2" borderId="0" xfId="3" applyFont="1" applyFill="1"/>
    <xf numFmtId="0" fontId="15" fillId="2" borderId="11" xfId="3" applyFont="1" applyFill="1" applyBorder="1" applyAlignment="1">
      <alignment vertical="center" wrapText="1"/>
    </xf>
    <xf numFmtId="0" fontId="15" fillId="2" borderId="14" xfId="3" applyFont="1" applyFill="1" applyBorder="1" applyAlignment="1">
      <alignment horizontal="center" vertical="center" wrapText="1"/>
    </xf>
    <xf numFmtId="0" fontId="15" fillId="2" borderId="15" xfId="3" applyFont="1" applyFill="1" applyBorder="1" applyAlignment="1">
      <alignment horizontal="left" vertical="center"/>
    </xf>
    <xf numFmtId="0" fontId="15" fillId="2" borderId="16" xfId="3" applyFont="1" applyFill="1" applyBorder="1" applyAlignment="1">
      <alignment vertical="center" wrapText="1"/>
    </xf>
    <xf numFmtId="0" fontId="15" fillId="2" borderId="18" xfId="3" applyFont="1" applyFill="1" applyBorder="1" applyAlignment="1">
      <alignment horizontal="center" vertical="center" wrapText="1"/>
    </xf>
    <xf numFmtId="0" fontId="13" fillId="2" borderId="13" xfId="3" applyFont="1" applyFill="1" applyBorder="1" applyAlignment="1">
      <alignment vertical="center"/>
    </xf>
    <xf numFmtId="0" fontId="17" fillId="2" borderId="0" xfId="3" applyFont="1" applyFill="1" applyAlignment="1">
      <alignment vertical="center"/>
    </xf>
    <xf numFmtId="0" fontId="13" fillId="2" borderId="0" xfId="3" applyFont="1" applyFill="1" applyAlignment="1">
      <alignment vertical="center"/>
    </xf>
    <xf numFmtId="0" fontId="14" fillId="2" borderId="0" xfId="3" applyFont="1" applyFill="1" applyAlignment="1">
      <alignment vertical="center"/>
    </xf>
    <xf numFmtId="0" fontId="18" fillId="2" borderId="12" xfId="3" applyFont="1" applyFill="1" applyBorder="1" applyAlignment="1">
      <alignment horizontal="left" vertical="center" wrapText="1" indent="1"/>
    </xf>
    <xf numFmtId="0" fontId="15" fillId="2" borderId="19" xfId="3" applyFont="1" applyFill="1" applyBorder="1" applyAlignment="1">
      <alignment horizontal="left" vertical="center"/>
    </xf>
    <xf numFmtId="0" fontId="15" fillId="2" borderId="20" xfId="3" applyFont="1" applyFill="1" applyBorder="1" applyAlignment="1">
      <alignment horizontal="left" wrapText="1"/>
    </xf>
    <xf numFmtId="0" fontId="19" fillId="0" borderId="20" xfId="4" applyFont="1" applyBorder="1" applyAlignment="1" applyProtection="1">
      <alignment horizontal="left"/>
    </xf>
    <xf numFmtId="0" fontId="16" fillId="2" borderId="20" xfId="4" applyFont="1" applyFill="1" applyBorder="1" applyAlignment="1" applyProtection="1">
      <alignment horizontal="left" wrapText="1"/>
    </xf>
    <xf numFmtId="0" fontId="16" fillId="2" borderId="21" xfId="4" applyFont="1" applyFill="1" applyBorder="1" applyAlignment="1" applyProtection="1">
      <alignment horizontal="left"/>
    </xf>
    <xf numFmtId="0" fontId="16" fillId="2" borderId="20" xfId="4" applyFont="1" applyFill="1" applyBorder="1" applyAlignment="1" applyProtection="1"/>
    <xf numFmtId="0" fontId="16" fillId="2" borderId="21" xfId="4" applyFont="1" applyFill="1" applyBorder="1" applyAlignment="1" applyProtection="1"/>
    <xf numFmtId="0" fontId="13" fillId="2" borderId="25" xfId="3" applyFont="1" applyFill="1" applyBorder="1"/>
    <xf numFmtId="0" fontId="13" fillId="2" borderId="26" xfId="3" applyFont="1" applyFill="1" applyBorder="1"/>
    <xf numFmtId="0" fontId="17" fillId="2" borderId="0" xfId="3" applyFont="1" applyFill="1"/>
    <xf numFmtId="0" fontId="17" fillId="2" borderId="0" xfId="3" applyFont="1" applyFill="1" applyAlignment="1">
      <alignment horizontal="left" indent="4"/>
    </xf>
    <xf numFmtId="0" fontId="14" fillId="2" borderId="0" xfId="2" applyFont="1" applyFill="1"/>
    <xf numFmtId="0" fontId="9" fillId="0" borderId="0" xfId="0" applyFont="1"/>
    <xf numFmtId="0" fontId="5" fillId="0" borderId="0" xfId="1" applyFont="1" applyAlignment="1">
      <alignment wrapText="1"/>
    </xf>
    <xf numFmtId="0" fontId="1" fillId="0" borderId="0" xfId="1" applyFont="1" applyAlignment="1"/>
    <xf numFmtId="0" fontId="5" fillId="0" borderId="0" xfId="1" applyFont="1" applyFill="1" applyBorder="1" applyAlignment="1">
      <alignment horizontal="right" vertical="center"/>
    </xf>
    <xf numFmtId="0" fontId="5" fillId="0" borderId="0" xfId="2" applyFont="1"/>
    <xf numFmtId="0" fontId="22" fillId="0" borderId="0" xfId="1" applyFont="1" applyAlignment="1"/>
    <xf numFmtId="0" fontId="23" fillId="0" borderId="0" xfId="1" applyFont="1" applyBorder="1" applyAlignment="1">
      <alignment horizontal="center"/>
    </xf>
    <xf numFmtId="2" fontId="23" fillId="0" borderId="0" xfId="1" applyNumberFormat="1" applyFont="1" applyBorder="1" applyAlignment="1">
      <alignment horizontal="center"/>
    </xf>
    <xf numFmtId="0" fontId="24" fillId="0" borderId="0" xfId="1" applyFont="1" applyAlignment="1"/>
    <xf numFmtId="0" fontId="25" fillId="0" borderId="0" xfId="2" applyFont="1" applyFill="1" applyBorder="1" applyAlignment="1">
      <alignment horizontal="justify"/>
    </xf>
    <xf numFmtId="164" fontId="26" fillId="0" borderId="0" xfId="1" applyNumberFormat="1" applyFont="1" applyFill="1" applyBorder="1" applyAlignment="1">
      <alignment horizontal="center"/>
    </xf>
    <xf numFmtId="0" fontId="22" fillId="0" borderId="0" xfId="1" applyFont="1" applyFill="1" applyAlignment="1"/>
    <xf numFmtId="0" fontId="23" fillId="0" borderId="0" xfId="2" applyFont="1" applyFill="1" applyBorder="1" applyAlignment="1">
      <alignment horizontal="justify"/>
    </xf>
    <xf numFmtId="3" fontId="22" fillId="0" borderId="0" xfId="2" applyNumberFormat="1" applyFont="1" applyFill="1" applyBorder="1" applyAlignment="1">
      <alignment horizontal="center"/>
    </xf>
    <xf numFmtId="0" fontId="22" fillId="0" borderId="7" xfId="1" applyFont="1" applyBorder="1" applyAlignment="1"/>
    <xf numFmtId="0" fontId="22" fillId="0" borderId="0" xfId="1" applyFont="1" applyAlignment="1">
      <alignment horizontal="center"/>
    </xf>
    <xf numFmtId="0" fontId="27" fillId="0" borderId="0" xfId="1" applyFont="1" applyAlignment="1">
      <alignment horizontal="center"/>
    </xf>
    <xf numFmtId="0" fontId="23" fillId="0" borderId="0" xfId="1" applyFont="1" applyAlignment="1">
      <alignment horizontal="center"/>
    </xf>
    <xf numFmtId="0" fontId="22" fillId="0" borderId="0" xfId="1" applyFont="1" applyBorder="1" applyAlignment="1"/>
    <xf numFmtId="0" fontId="22" fillId="0" borderId="0" xfId="1" applyFont="1" applyBorder="1" applyAlignment="1">
      <alignment horizontal="center"/>
    </xf>
    <xf numFmtId="0" fontId="28" fillId="0" borderId="0" xfId="1" applyFont="1" applyAlignment="1">
      <alignment horizontal="center"/>
    </xf>
    <xf numFmtId="0" fontId="23" fillId="0" borderId="0" xfId="1" applyFont="1" applyBorder="1" applyAlignment="1">
      <alignment horizontal="left"/>
    </xf>
    <xf numFmtId="3" fontId="22" fillId="0" borderId="0" xfId="1" applyNumberFormat="1" applyFont="1" applyBorder="1" applyAlignment="1">
      <alignment horizontal="center"/>
    </xf>
    <xf numFmtId="0" fontId="24" fillId="0" borderId="0" xfId="1" applyFont="1" applyAlignment="1">
      <alignment horizontal="center"/>
    </xf>
    <xf numFmtId="0" fontId="24" fillId="0" borderId="0" xfId="1" applyFont="1" applyBorder="1" applyAlignment="1">
      <alignment horizontal="center"/>
    </xf>
    <xf numFmtId="0" fontId="23" fillId="0" borderId="0" xfId="1" applyFont="1" applyFill="1" applyBorder="1" applyAlignment="1">
      <alignment readingOrder="1"/>
    </xf>
    <xf numFmtId="0" fontId="23" fillId="0" borderId="0" xfId="1" applyFont="1" applyFill="1" applyBorder="1" applyAlignment="1">
      <alignment horizontal="right" vertical="center"/>
    </xf>
    <xf numFmtId="0" fontId="23" fillId="0" borderId="0" xfId="1" applyFont="1" applyAlignment="1"/>
    <xf numFmtId="0" fontId="15" fillId="2" borderId="18" xfId="3" applyFont="1" applyFill="1" applyBorder="1" applyAlignment="1">
      <alignment vertical="top" wrapText="1"/>
    </xf>
    <xf numFmtId="0" fontId="30" fillId="0" borderId="0" xfId="1" applyFont="1" applyBorder="1" applyAlignment="1">
      <alignment horizontal="center"/>
    </xf>
    <xf numFmtId="0" fontId="31" fillId="0" borderId="0" xfId="1" applyFont="1" applyAlignment="1">
      <alignment horizontal="center"/>
    </xf>
    <xf numFmtId="0" fontId="31" fillId="0" borderId="0" xfId="1" applyFont="1" applyBorder="1" applyAlignment="1">
      <alignment horizontal="center"/>
    </xf>
    <xf numFmtId="0" fontId="31" fillId="0" borderId="0" xfId="1" applyFont="1" applyAlignment="1"/>
    <xf numFmtId="0" fontId="29" fillId="0" borderId="0" xfId="1" applyFont="1" applyBorder="1" applyAlignment="1">
      <alignment horizontal="center"/>
    </xf>
    <xf numFmtId="3" fontId="1" fillId="0" borderId="3" xfId="1" applyNumberFormat="1" applyFont="1" applyFill="1" applyBorder="1" applyAlignment="1">
      <alignment horizontal="center"/>
    </xf>
    <xf numFmtId="3" fontId="1" fillId="0" borderId="4" xfId="2" applyNumberFormat="1" applyFont="1" applyFill="1" applyBorder="1" applyAlignment="1">
      <alignment horizontal="center"/>
    </xf>
    <xf numFmtId="3" fontId="1" fillId="0" borderId="2" xfId="2" applyNumberFormat="1" applyFont="1" applyFill="1" applyBorder="1" applyAlignment="1">
      <alignment horizontal="center"/>
    </xf>
    <xf numFmtId="3" fontId="1" fillId="0" borderId="3" xfId="2" applyNumberFormat="1" applyFont="1" applyFill="1" applyBorder="1" applyAlignment="1">
      <alignment horizontal="center"/>
    </xf>
    <xf numFmtId="0" fontId="23" fillId="0" borderId="2" xfId="2" applyFont="1" applyFill="1" applyBorder="1" applyAlignment="1">
      <alignment horizontal="justify"/>
    </xf>
    <xf numFmtId="3" fontId="22" fillId="0" borderId="3" xfId="1" applyNumberFormat="1" applyFont="1" applyFill="1" applyBorder="1" applyAlignment="1">
      <alignment horizontal="center"/>
    </xf>
    <xf numFmtId="3" fontId="22" fillId="0" borderId="2" xfId="2" applyNumberFormat="1" applyFont="1" applyFill="1" applyBorder="1" applyAlignment="1">
      <alignment horizontal="center"/>
    </xf>
    <xf numFmtId="0" fontId="23" fillId="0" borderId="3" xfId="2" applyFont="1" applyFill="1" applyBorder="1" applyAlignment="1">
      <alignment horizontal="justify"/>
    </xf>
    <xf numFmtId="3" fontId="22" fillId="0" borderId="3" xfId="2" applyNumberFormat="1" applyFont="1" applyFill="1" applyBorder="1" applyAlignment="1">
      <alignment horizontal="center"/>
    </xf>
    <xf numFmtId="0" fontId="23" fillId="0" borderId="4" xfId="2" applyFont="1" applyFill="1" applyBorder="1" applyAlignment="1">
      <alignment horizontal="justify"/>
    </xf>
    <xf numFmtId="3" fontId="22" fillId="0" borderId="4" xfId="2" applyNumberFormat="1" applyFont="1" applyFill="1" applyBorder="1" applyAlignment="1">
      <alignment horizontal="center"/>
    </xf>
    <xf numFmtId="0" fontId="23" fillId="0" borderId="2" xfId="2" applyFont="1" applyBorder="1" applyAlignment="1">
      <alignment horizontal="justify"/>
    </xf>
    <xf numFmtId="3" fontId="22" fillId="0" borderId="3" xfId="1" applyNumberFormat="1" applyFont="1" applyBorder="1" applyAlignment="1">
      <alignment horizontal="center"/>
    </xf>
    <xf numFmtId="3" fontId="22" fillId="0" borderId="2" xfId="2" applyNumberFormat="1" applyFont="1" applyBorder="1" applyAlignment="1">
      <alignment horizontal="center"/>
    </xf>
    <xf numFmtId="0" fontId="23" fillId="0" borderId="3" xfId="2" applyFont="1" applyBorder="1" applyAlignment="1">
      <alignment horizontal="justify"/>
    </xf>
    <xf numFmtId="3" fontId="22" fillId="0" borderId="3" xfId="2" applyNumberFormat="1" applyFont="1" applyBorder="1" applyAlignment="1">
      <alignment horizontal="center"/>
    </xf>
    <xf numFmtId="0" fontId="23" fillId="0" borderId="4" xfId="2" applyFont="1" applyBorder="1" applyAlignment="1">
      <alignment horizontal="justify"/>
    </xf>
    <xf numFmtId="3" fontId="22" fillId="0" borderId="4" xfId="2" applyNumberFormat="1" applyFont="1" applyBorder="1" applyAlignment="1">
      <alignment horizontal="center"/>
    </xf>
    <xf numFmtId="3" fontId="22" fillId="0" borderId="2" xfId="1" applyNumberFormat="1" applyFont="1" applyBorder="1" applyAlignment="1">
      <alignment horizontal="center"/>
    </xf>
    <xf numFmtId="0" fontId="25" fillId="3" borderId="1" xfId="1" applyFont="1" applyFill="1" applyBorder="1" applyAlignment="1">
      <alignment horizontal="center"/>
    </xf>
    <xf numFmtId="0" fontId="3" fillId="3" borderId="1" xfId="1" applyFont="1" applyFill="1" applyBorder="1" applyAlignment="1">
      <alignment horizontal="center"/>
    </xf>
    <xf numFmtId="0" fontId="4" fillId="0" borderId="2" xfId="2" applyFont="1" applyFill="1" applyBorder="1" applyAlignment="1">
      <alignment horizontal="justify"/>
    </xf>
    <xf numFmtId="3" fontId="1" fillId="0" borderId="2" xfId="1" applyNumberFormat="1" applyFont="1" applyFill="1" applyBorder="1" applyAlignment="1">
      <alignment horizontal="center"/>
    </xf>
    <xf numFmtId="0" fontId="4" fillId="0" borderId="3" xfId="2" applyFont="1" applyFill="1" applyBorder="1" applyAlignment="1">
      <alignment horizontal="justify"/>
    </xf>
    <xf numFmtId="0" fontId="4" fillId="0" borderId="4" xfId="2" applyFont="1" applyFill="1" applyBorder="1" applyAlignment="1">
      <alignment horizontal="justify"/>
    </xf>
    <xf numFmtId="0" fontId="4" fillId="0" borderId="2" xfId="2" applyFont="1" applyBorder="1" applyAlignment="1">
      <alignment horizontal="justify"/>
    </xf>
    <xf numFmtId="3" fontId="1" fillId="0" borderId="3" xfId="1" applyNumberFormat="1" applyFont="1" applyBorder="1" applyAlignment="1">
      <alignment horizontal="center"/>
    </xf>
    <xf numFmtId="3" fontId="1" fillId="0" borderId="2" xfId="1" applyNumberFormat="1" applyFont="1" applyBorder="1" applyAlignment="1">
      <alignment horizontal="center"/>
    </xf>
    <xf numFmtId="0" fontId="4" fillId="0" borderId="3" xfId="2" applyFont="1" applyBorder="1" applyAlignment="1">
      <alignment horizontal="justify"/>
    </xf>
    <xf numFmtId="0" fontId="4" fillId="0" borderId="4" xfId="2" applyFont="1" applyBorder="1" applyAlignment="1">
      <alignment horizontal="justify"/>
    </xf>
    <xf numFmtId="3" fontId="1" fillId="0" borderId="4" xfId="2" applyNumberFormat="1" applyFont="1" applyBorder="1" applyAlignment="1">
      <alignment horizontal="center"/>
    </xf>
    <xf numFmtId="3" fontId="1" fillId="0" borderId="2" xfId="2" applyNumberFormat="1" applyFont="1" applyBorder="1" applyAlignment="1">
      <alignment horizontal="center"/>
    </xf>
    <xf numFmtId="3" fontId="1" fillId="0" borderId="3" xfId="2" applyNumberFormat="1" applyFont="1" applyBorder="1" applyAlignment="1">
      <alignment horizontal="center"/>
    </xf>
    <xf numFmtId="0" fontId="0" fillId="0" borderId="0" xfId="0" applyBorder="1"/>
    <xf numFmtId="0" fontId="33" fillId="0" borderId="0" xfId="1" applyFont="1" applyBorder="1" applyAlignment="1">
      <alignment horizontal="center"/>
    </xf>
    <xf numFmtId="0" fontId="4" fillId="0" borderId="0" xfId="2" applyFont="1" applyBorder="1" applyAlignment="1">
      <alignment horizontal="justify"/>
    </xf>
    <xf numFmtId="3" fontId="1" fillId="0" borderId="0" xfId="2" applyNumberFormat="1" applyFont="1" applyBorder="1" applyAlignment="1">
      <alignment horizontal="center"/>
    </xf>
    <xf numFmtId="3" fontId="1" fillId="2" borderId="28" xfId="0" applyNumberFormat="1" applyFont="1" applyFill="1" applyBorder="1" applyAlignment="1">
      <alignment horizontal="center"/>
    </xf>
    <xf numFmtId="3" fontId="1" fillId="2" borderId="29" xfId="0" applyNumberFormat="1" applyFont="1" applyFill="1" applyBorder="1" applyAlignment="1">
      <alignment horizontal="center"/>
    </xf>
    <xf numFmtId="3" fontId="1" fillId="2" borderId="30" xfId="0" applyNumberFormat="1" applyFont="1" applyFill="1" applyBorder="1" applyAlignment="1">
      <alignment horizontal="center"/>
    </xf>
    <xf numFmtId="3" fontId="1" fillId="2" borderId="31" xfId="0" applyNumberFormat="1" applyFont="1" applyFill="1" applyBorder="1" applyAlignment="1">
      <alignment horizontal="center"/>
    </xf>
    <xf numFmtId="3" fontId="1" fillId="2" borderId="32" xfId="0" applyNumberFormat="1" applyFont="1" applyFill="1" applyBorder="1" applyAlignment="1">
      <alignment horizontal="center"/>
    </xf>
    <xf numFmtId="3" fontId="1" fillId="0" borderId="33" xfId="2" applyNumberFormat="1" applyFont="1" applyBorder="1" applyAlignment="1">
      <alignment horizontal="center"/>
    </xf>
    <xf numFmtId="3" fontId="1" fillId="0" borderId="34" xfId="2" applyNumberFormat="1" applyFont="1" applyBorder="1" applyAlignment="1">
      <alignment horizontal="center"/>
    </xf>
    <xf numFmtId="3" fontId="1" fillId="0" borderId="35" xfId="2" applyNumberFormat="1" applyFont="1" applyBorder="1" applyAlignment="1">
      <alignment horizontal="center"/>
    </xf>
    <xf numFmtId="3" fontId="1" fillId="0" borderId="36" xfId="2" applyNumberFormat="1" applyFont="1" applyBorder="1" applyAlignment="1">
      <alignment horizontal="center"/>
    </xf>
    <xf numFmtId="3" fontId="1" fillId="2" borderId="37" xfId="0" applyNumberFormat="1" applyFont="1" applyFill="1" applyBorder="1" applyAlignment="1">
      <alignment horizontal="center"/>
    </xf>
    <xf numFmtId="3" fontId="1" fillId="0" borderId="38" xfId="2" applyNumberFormat="1" applyFont="1" applyBorder="1" applyAlignment="1">
      <alignment horizontal="center"/>
    </xf>
    <xf numFmtId="3" fontId="1" fillId="0" borderId="35" xfId="2" applyNumberFormat="1" applyFont="1" applyFill="1" applyBorder="1" applyAlignment="1">
      <alignment horizontal="center"/>
    </xf>
    <xf numFmtId="3" fontId="1" fillId="0" borderId="36" xfId="2" applyNumberFormat="1" applyFont="1" applyFill="1" applyBorder="1" applyAlignment="1">
      <alignment horizontal="center"/>
    </xf>
    <xf numFmtId="3" fontId="1" fillId="0" borderId="39" xfId="2" applyNumberFormat="1" applyFont="1" applyFill="1" applyBorder="1" applyAlignment="1">
      <alignment horizontal="center"/>
    </xf>
    <xf numFmtId="3" fontId="1" fillId="2" borderId="2" xfId="0" applyNumberFormat="1" applyFont="1" applyFill="1" applyBorder="1" applyAlignment="1">
      <alignment horizontal="center"/>
    </xf>
    <xf numFmtId="3" fontId="1" fillId="2" borderId="40" xfId="0" applyNumberFormat="1" applyFont="1" applyFill="1" applyBorder="1" applyAlignment="1">
      <alignment horizontal="center"/>
    </xf>
    <xf numFmtId="3" fontId="1" fillId="0" borderId="41" xfId="2" applyNumberFormat="1" applyFont="1" applyFill="1" applyBorder="1" applyAlignment="1">
      <alignment horizontal="center"/>
    </xf>
    <xf numFmtId="3" fontId="1" fillId="0" borderId="38" xfId="2" applyNumberFormat="1" applyFont="1" applyFill="1" applyBorder="1" applyAlignment="1">
      <alignment horizontal="center"/>
    </xf>
    <xf numFmtId="3" fontId="1" fillId="0" borderId="0" xfId="2" applyNumberFormat="1" applyFont="1" applyFill="1" applyBorder="1" applyAlignment="1">
      <alignment horizontal="center"/>
    </xf>
    <xf numFmtId="3" fontId="1" fillId="0" borderId="42" xfId="2" applyNumberFormat="1" applyFont="1" applyBorder="1" applyAlignment="1">
      <alignment horizontal="center"/>
    </xf>
    <xf numFmtId="3" fontId="1" fillId="0" borderId="41" xfId="2" applyNumberFormat="1" applyFont="1" applyBorder="1" applyAlignment="1">
      <alignment horizontal="center"/>
    </xf>
    <xf numFmtId="3" fontId="1" fillId="2" borderId="38" xfId="0" applyNumberFormat="1" applyFont="1" applyFill="1" applyBorder="1" applyAlignment="1">
      <alignment horizontal="center"/>
    </xf>
    <xf numFmtId="3" fontId="1" fillId="2" borderId="33" xfId="0" applyNumberFormat="1" applyFont="1" applyFill="1" applyBorder="1" applyAlignment="1">
      <alignment horizontal="center"/>
    </xf>
    <xf numFmtId="3" fontId="1" fillId="2" borderId="43" xfId="0" applyNumberFormat="1" applyFont="1" applyFill="1" applyBorder="1" applyAlignment="1">
      <alignment horizontal="center"/>
    </xf>
    <xf numFmtId="0" fontId="3" fillId="3" borderId="44" xfId="1" applyFont="1" applyFill="1" applyBorder="1" applyAlignment="1">
      <alignment horizontal="center"/>
    </xf>
    <xf numFmtId="0" fontId="3" fillId="3" borderId="45" xfId="1" applyFont="1" applyFill="1" applyBorder="1" applyAlignment="1">
      <alignment horizontal="center"/>
    </xf>
    <xf numFmtId="0" fontId="33" fillId="0" borderId="0" xfId="1" applyFont="1" applyBorder="1" applyAlignment="1">
      <alignment horizontal="center"/>
    </xf>
    <xf numFmtId="0" fontId="32" fillId="0" borderId="0" xfId="1" applyFont="1" applyBorder="1" applyAlignment="1">
      <alignment horizontal="center"/>
    </xf>
    <xf numFmtId="0" fontId="25" fillId="4" borderId="5" xfId="2" applyFont="1" applyFill="1" applyBorder="1" applyAlignment="1">
      <alignment horizontal="justify"/>
    </xf>
    <xf numFmtId="164" fontId="26" fillId="4" borderId="10" xfId="1" applyNumberFormat="1" applyFont="1" applyFill="1" applyBorder="1" applyAlignment="1">
      <alignment horizontal="center"/>
    </xf>
    <xf numFmtId="164" fontId="26" fillId="4" borderId="0" xfId="5" applyNumberFormat="1" applyFont="1" applyFill="1" applyBorder="1" applyAlignment="1">
      <alignment horizontal="center"/>
    </xf>
    <xf numFmtId="0" fontId="25" fillId="4" borderId="0" xfId="2" applyFont="1" applyFill="1" applyBorder="1" applyAlignment="1">
      <alignment horizontal="justify"/>
    </xf>
    <xf numFmtId="0" fontId="25" fillId="4" borderId="7" xfId="2" applyFont="1" applyFill="1" applyBorder="1" applyAlignment="1">
      <alignment horizontal="justify"/>
    </xf>
    <xf numFmtId="0" fontId="25" fillId="4" borderId="9" xfId="2" applyFont="1" applyFill="1" applyBorder="1" applyAlignment="1">
      <alignment horizontal="justify"/>
    </xf>
    <xf numFmtId="0" fontId="25" fillId="4" borderId="6" xfId="2" applyFont="1" applyFill="1" applyBorder="1" applyAlignment="1">
      <alignment horizontal="justify"/>
    </xf>
    <xf numFmtId="164" fontId="26" fillId="4" borderId="8" xfId="1" applyNumberFormat="1" applyFont="1" applyFill="1" applyBorder="1" applyAlignment="1">
      <alignment horizontal="center"/>
    </xf>
    <xf numFmtId="0" fontId="23" fillId="5" borderId="2" xfId="1" applyFont="1" applyFill="1" applyBorder="1" applyAlignment="1">
      <alignment horizontal="center"/>
    </xf>
    <xf numFmtId="0" fontId="23" fillId="5" borderId="2" xfId="2" applyFont="1" applyFill="1" applyBorder="1" applyAlignment="1">
      <alignment horizontal="justify"/>
    </xf>
    <xf numFmtId="3" fontId="1" fillId="5" borderId="3" xfId="1" applyNumberFormat="1" applyFont="1" applyFill="1" applyBorder="1" applyAlignment="1">
      <alignment horizontal="center"/>
    </xf>
    <xf numFmtId="3" fontId="22" fillId="5" borderId="3" xfId="1" applyNumberFormat="1" applyFont="1" applyFill="1" applyBorder="1" applyAlignment="1">
      <alignment horizontal="center"/>
    </xf>
    <xf numFmtId="3" fontId="22" fillId="5" borderId="2" xfId="2" applyNumberFormat="1" applyFont="1" applyFill="1" applyBorder="1" applyAlignment="1">
      <alignment horizontal="center"/>
    </xf>
    <xf numFmtId="0" fontId="23" fillId="5" borderId="3" xfId="2" applyFont="1" applyFill="1" applyBorder="1" applyAlignment="1">
      <alignment horizontal="justify"/>
    </xf>
    <xf numFmtId="3" fontId="22" fillId="5" borderId="3" xfId="2" applyNumberFormat="1" applyFont="1" applyFill="1" applyBorder="1" applyAlignment="1">
      <alignment horizontal="center"/>
    </xf>
    <xf numFmtId="0" fontId="23" fillId="5" borderId="4" xfId="2" applyFont="1" applyFill="1" applyBorder="1" applyAlignment="1">
      <alignment horizontal="justify"/>
    </xf>
    <xf numFmtId="3" fontId="1" fillId="5" borderId="4" xfId="2" applyNumberFormat="1" applyFont="1" applyFill="1" applyBorder="1" applyAlignment="1">
      <alignment horizontal="center"/>
    </xf>
    <xf numFmtId="3" fontId="22" fillId="5" borderId="4" xfId="2" applyNumberFormat="1" applyFont="1" applyFill="1" applyBorder="1" applyAlignment="1">
      <alignment horizontal="center"/>
    </xf>
    <xf numFmtId="3" fontId="1" fillId="5" borderId="2" xfId="2" applyNumberFormat="1" applyFont="1" applyFill="1" applyBorder="1" applyAlignment="1">
      <alignment horizontal="center"/>
    </xf>
    <xf numFmtId="3" fontId="1" fillId="5" borderId="3" xfId="2" applyNumberFormat="1" applyFont="1" applyFill="1" applyBorder="1" applyAlignment="1">
      <alignment horizontal="center"/>
    </xf>
    <xf numFmtId="0" fontId="25" fillId="4" borderId="1" xfId="1" applyFont="1" applyFill="1" applyBorder="1" applyAlignment="1">
      <alignment horizontal="center"/>
    </xf>
    <xf numFmtId="0" fontId="3" fillId="4" borderId="5" xfId="2" applyFont="1" applyFill="1" applyBorder="1" applyAlignment="1">
      <alignment horizontal="justify"/>
    </xf>
    <xf numFmtId="164" fontId="8" fillId="4" borderId="5" xfId="1" applyNumberFormat="1" applyFont="1" applyFill="1" applyBorder="1" applyAlignment="1">
      <alignment horizontal="center"/>
    </xf>
    <xf numFmtId="0" fontId="3" fillId="4" borderId="0" xfId="2" applyFont="1" applyFill="1" applyBorder="1" applyAlignment="1">
      <alignment horizontal="justify"/>
    </xf>
    <xf numFmtId="0" fontId="3" fillId="4" borderId="7" xfId="2" applyFont="1" applyFill="1" applyBorder="1" applyAlignment="1">
      <alignment horizontal="justify"/>
    </xf>
    <xf numFmtId="164" fontId="8" fillId="4" borderId="7" xfId="1" applyNumberFormat="1" applyFont="1" applyFill="1" applyBorder="1" applyAlignment="1">
      <alignment horizontal="center"/>
    </xf>
    <xf numFmtId="0" fontId="3" fillId="4" borderId="9" xfId="2" applyFont="1" applyFill="1" applyBorder="1" applyAlignment="1">
      <alignment horizontal="justify"/>
    </xf>
    <xf numFmtId="0" fontId="3" fillId="4" borderId="6" xfId="2" applyFont="1" applyFill="1" applyBorder="1" applyAlignment="1">
      <alignment horizontal="justify"/>
    </xf>
    <xf numFmtId="164" fontId="8" fillId="4" borderId="6" xfId="1" applyNumberFormat="1" applyFont="1" applyFill="1" applyBorder="1" applyAlignment="1">
      <alignment horizontal="center"/>
    </xf>
    <xf numFmtId="0" fontId="3" fillId="4" borderId="1" xfId="1" applyFont="1" applyFill="1" applyBorder="1" applyAlignment="1">
      <alignment horizontal="center"/>
    </xf>
    <xf numFmtId="0" fontId="4" fillId="5" borderId="2" xfId="1" applyFont="1" applyFill="1" applyBorder="1" applyAlignment="1">
      <alignment horizontal="center"/>
    </xf>
    <xf numFmtId="0" fontId="4" fillId="5" borderId="27" xfId="1" applyFont="1" applyFill="1" applyBorder="1" applyAlignment="1">
      <alignment horizontal="center"/>
    </xf>
    <xf numFmtId="3" fontId="1" fillId="5" borderId="2" xfId="1" applyNumberFormat="1" applyFont="1" applyFill="1" applyBorder="1" applyAlignment="1">
      <alignment horizontal="center"/>
    </xf>
    <xf numFmtId="164" fontId="26" fillId="0" borderId="0" xfId="5" applyNumberFormat="1" applyFont="1" applyFill="1" applyBorder="1" applyAlignment="1">
      <alignment horizontal="center"/>
    </xf>
    <xf numFmtId="164" fontId="26" fillId="4" borderId="6" xfId="5" applyNumberFormat="1" applyFont="1" applyFill="1" applyBorder="1" applyAlignment="1">
      <alignment horizontal="center"/>
    </xf>
    <xf numFmtId="3" fontId="24" fillId="0" borderId="0" xfId="1" applyNumberFormat="1" applyFont="1" applyAlignment="1"/>
    <xf numFmtId="0" fontId="32" fillId="0" borderId="0" xfId="1" applyFont="1" applyBorder="1" applyAlignment="1">
      <alignment horizontal="center"/>
    </xf>
    <xf numFmtId="0" fontId="33" fillId="0" borderId="0" xfId="1" applyFont="1" applyBorder="1" applyAlignment="1">
      <alignment horizontal="center"/>
    </xf>
    <xf numFmtId="3" fontId="0" fillId="0" borderId="0" xfId="0" applyNumberFormat="1"/>
    <xf numFmtId="0" fontId="33" fillId="0" borderId="0" xfId="1" applyFont="1" applyBorder="1" applyAlignment="1">
      <alignment horizontal="center"/>
    </xf>
    <xf numFmtId="0" fontId="33" fillId="0" borderId="0" xfId="1" applyFont="1" applyBorder="1" applyAlignment="1">
      <alignment horizontal="center"/>
    </xf>
    <xf numFmtId="0" fontId="5" fillId="0" borderId="0" xfId="1" applyFont="1" applyAlignment="1">
      <alignment horizontal="center" wrapText="1"/>
    </xf>
    <xf numFmtId="0" fontId="32" fillId="0" borderId="0" xfId="1" applyFont="1" applyBorder="1" applyAlignment="1">
      <alignment horizontal="center"/>
    </xf>
    <xf numFmtId="0" fontId="23" fillId="0" borderId="0" xfId="2" applyFont="1" applyFill="1" applyBorder="1" applyAlignment="1">
      <alignment horizontal="center"/>
    </xf>
    <xf numFmtId="0" fontId="33" fillId="0" borderId="0" xfId="0" applyFont="1" applyAlignment="1">
      <alignment horizontal="center"/>
    </xf>
    <xf numFmtId="0" fontId="33" fillId="0" borderId="0" xfId="0" applyFont="1" applyFill="1" applyAlignment="1">
      <alignment horizontal="center"/>
    </xf>
    <xf numFmtId="0" fontId="15" fillId="2" borderId="12" xfId="0" applyFont="1" applyFill="1" applyBorder="1" applyAlignment="1">
      <alignment horizontal="left" vertical="top" wrapText="1"/>
    </xf>
    <xf numFmtId="0" fontId="15" fillId="2" borderId="17" xfId="0" applyFont="1" applyFill="1" applyBorder="1" applyAlignment="1">
      <alignment horizontal="left" vertical="top" wrapText="1"/>
    </xf>
    <xf numFmtId="0" fontId="15" fillId="2" borderId="13" xfId="0" applyFont="1" applyFill="1" applyBorder="1" applyAlignment="1">
      <alignment horizontal="left" vertical="top" wrapText="1"/>
    </xf>
    <xf numFmtId="0" fontId="15" fillId="0" borderId="12" xfId="3" applyFont="1" applyFill="1" applyBorder="1" applyAlignment="1">
      <alignment horizontal="left" vertical="center"/>
    </xf>
    <xf numFmtId="0" fontId="15" fillId="0" borderId="13" xfId="3" applyFont="1" applyFill="1" applyBorder="1" applyAlignment="1">
      <alignment horizontal="left" vertical="center"/>
    </xf>
    <xf numFmtId="0" fontId="15" fillId="2" borderId="12" xfId="3" applyFont="1" applyFill="1" applyBorder="1" applyAlignment="1">
      <alignment horizontal="left" vertical="center"/>
    </xf>
    <xf numFmtId="0" fontId="15" fillId="2" borderId="17" xfId="3" applyFont="1" applyFill="1" applyBorder="1" applyAlignment="1">
      <alignment horizontal="left" vertical="center"/>
    </xf>
    <xf numFmtId="0" fontId="15" fillId="2" borderId="13" xfId="3" applyFont="1" applyFill="1" applyBorder="1" applyAlignment="1">
      <alignment horizontal="left" vertical="center"/>
    </xf>
    <xf numFmtId="0" fontId="15" fillId="2" borderId="12" xfId="3" applyFont="1" applyFill="1" applyBorder="1" applyAlignment="1">
      <alignment horizontal="left" vertical="top" wrapText="1"/>
    </xf>
    <xf numFmtId="0" fontId="15" fillId="2" borderId="17" xfId="3" applyFont="1" applyFill="1" applyBorder="1" applyAlignment="1">
      <alignment horizontal="left" vertical="top" wrapText="1"/>
    </xf>
    <xf numFmtId="0" fontId="15" fillId="2" borderId="13" xfId="3" applyFont="1" applyFill="1" applyBorder="1" applyAlignment="1">
      <alignment horizontal="left" vertical="top" wrapText="1"/>
    </xf>
    <xf numFmtId="0" fontId="15" fillId="0" borderId="12" xfId="3" applyFont="1" applyFill="1" applyBorder="1" applyAlignment="1">
      <alignment horizontal="left" vertical="top" wrapText="1"/>
    </xf>
    <xf numFmtId="0" fontId="15" fillId="0" borderId="13" xfId="3" applyFont="1" applyFill="1" applyBorder="1" applyAlignment="1">
      <alignment horizontal="left" vertical="top" wrapText="1"/>
    </xf>
    <xf numFmtId="0" fontId="16" fillId="0" borderId="12" xfId="4" applyFill="1" applyBorder="1" applyAlignment="1" applyProtection="1">
      <alignment vertical="center"/>
    </xf>
    <xf numFmtId="0" fontId="15" fillId="0" borderId="17" xfId="3" applyFont="1" applyFill="1" applyBorder="1" applyAlignment="1">
      <alignment vertical="center"/>
    </xf>
    <xf numFmtId="0" fontId="15" fillId="0" borderId="12" xfId="3" applyFont="1" applyFill="1" applyBorder="1" applyAlignment="1">
      <alignment horizontal="left" vertical="center" wrapText="1"/>
    </xf>
    <xf numFmtId="0" fontId="15" fillId="0" borderId="17" xfId="3" applyFont="1" applyFill="1" applyBorder="1" applyAlignment="1">
      <alignment horizontal="left" vertical="center" wrapText="1"/>
    </xf>
    <xf numFmtId="0" fontId="15" fillId="0" borderId="13" xfId="3" applyFont="1" applyFill="1" applyBorder="1" applyAlignment="1">
      <alignment horizontal="left" vertical="center" wrapText="1"/>
    </xf>
    <xf numFmtId="0" fontId="15" fillId="0" borderId="22" xfId="3" applyFont="1" applyFill="1" applyBorder="1" applyAlignment="1">
      <alignment horizontal="left" wrapText="1"/>
    </xf>
    <xf numFmtId="0" fontId="21" fillId="0" borderId="0" xfId="0" applyFont="1" applyFill="1" applyAlignment="1">
      <alignment horizontal="left"/>
    </xf>
    <xf numFmtId="0" fontId="21" fillId="0" borderId="23" xfId="0" applyFont="1" applyFill="1" applyBorder="1" applyAlignment="1">
      <alignment horizontal="left"/>
    </xf>
    <xf numFmtId="0" fontId="15" fillId="2" borderId="22"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5" fillId="2" borderId="23" xfId="0" applyFont="1" applyFill="1" applyBorder="1" applyAlignment="1">
      <alignment horizontal="left" vertical="center" wrapText="1"/>
    </xf>
    <xf numFmtId="0" fontId="15" fillId="2" borderId="24" xfId="3" applyFont="1" applyFill="1" applyBorder="1" applyAlignment="1">
      <alignment horizontal="left" vertical="center" wrapText="1"/>
    </xf>
    <xf numFmtId="0" fontId="15" fillId="2" borderId="25" xfId="3" applyFont="1" applyFill="1" applyBorder="1" applyAlignment="1">
      <alignment horizontal="left" vertical="center" wrapText="1"/>
    </xf>
    <xf numFmtId="0" fontId="15" fillId="2" borderId="19" xfId="3" applyFont="1" applyFill="1" applyBorder="1" applyAlignment="1">
      <alignment horizontal="left" vertical="center" wrapText="1"/>
    </xf>
    <xf numFmtId="0" fontId="15" fillId="2" borderId="20" xfId="3" applyFont="1" applyFill="1" applyBorder="1" applyAlignment="1">
      <alignment horizontal="left" vertical="center" wrapText="1"/>
    </xf>
    <xf numFmtId="0" fontId="15" fillId="2" borderId="21" xfId="3" applyFont="1" applyFill="1" applyBorder="1" applyAlignment="1">
      <alignment horizontal="left" vertical="center" wrapText="1"/>
    </xf>
    <xf numFmtId="0" fontId="15" fillId="2" borderId="26" xfId="3" applyFont="1" applyFill="1" applyBorder="1" applyAlignment="1">
      <alignment horizontal="left" vertical="center" wrapText="1"/>
    </xf>
  </cellXfs>
  <cellStyles count="6">
    <cellStyle name="Hyperlink" xfId="4" builtinId="8"/>
    <cellStyle name="Normal" xfId="0" builtinId="0"/>
    <cellStyle name="Normal 2" xfId="2"/>
    <cellStyle name="Normal 3" xfId="1"/>
    <cellStyle name="Normal 5" xfId="3"/>
    <cellStyle name="Percent" xfId="5" builtinId="5"/>
  </cellStyles>
  <dxfs count="0"/>
  <tableStyles count="0" defaultTableStyle="TableStyleMedium9" defaultPivotStyle="PivotStyleLight16"/>
  <colors>
    <mruColors>
      <color rgb="FFADD745"/>
      <color rgb="FFB7D038"/>
      <color rgb="FFA8D34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419100</xdr:colOff>
      <xdr:row>0</xdr:row>
      <xdr:rowOff>0</xdr:rowOff>
    </xdr:from>
    <xdr:to>
      <xdr:col>8</xdr:col>
      <xdr:colOff>110072</xdr:colOff>
      <xdr:row>3</xdr:row>
      <xdr:rowOff>76200</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67200" y="0"/>
          <a:ext cx="1519772"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276225</xdr:colOff>
      <xdr:row>0</xdr:row>
      <xdr:rowOff>1</xdr:rowOff>
    </xdr:from>
    <xdr:to>
      <xdr:col>7</xdr:col>
      <xdr:colOff>443447</xdr:colOff>
      <xdr:row>3</xdr:row>
      <xdr:rowOff>171451</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0075" y="1"/>
          <a:ext cx="1519772"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hyperlink" Target="mailto:michelle.bauza@tourism.pr.gov"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14"/>
  <sheetViews>
    <sheetView topLeftCell="A4" workbookViewId="0">
      <selection activeCell="A27" sqref="A27:O27"/>
    </sheetView>
  </sheetViews>
  <sheetFormatPr defaultColWidth="9.109375" defaultRowHeight="11.4" x14ac:dyDescent="0.2"/>
  <cols>
    <col min="1" max="1" width="13.44140625" style="47" customWidth="1"/>
    <col min="2" max="2" width="14.6640625" style="47" customWidth="1"/>
    <col min="3" max="3" width="11.33203125" style="47" customWidth="1"/>
    <col min="4" max="14" width="9.109375" style="47" customWidth="1"/>
    <col min="15" max="15" width="11.44140625" style="47" customWidth="1"/>
    <col min="16" max="16" width="2.88671875" style="47" customWidth="1"/>
    <col min="17" max="16384" width="9.109375" style="47"/>
  </cols>
  <sheetData>
    <row r="1" spans="1:15" ht="12" x14ac:dyDescent="0.2">
      <c r="B1" s="48"/>
      <c r="C1" s="48"/>
      <c r="D1" s="48"/>
      <c r="E1" s="48"/>
      <c r="F1" s="48"/>
      <c r="G1" s="48"/>
      <c r="H1" s="48"/>
      <c r="I1" s="48"/>
      <c r="J1" s="49"/>
      <c r="K1" s="48"/>
      <c r="L1" s="48"/>
      <c r="M1" s="48"/>
      <c r="N1" s="48"/>
      <c r="O1" s="48"/>
    </row>
    <row r="2" spans="1:15" ht="20.25" customHeight="1" x14ac:dyDescent="0.2"/>
    <row r="3" spans="1:15" ht="20.25" customHeight="1" x14ac:dyDescent="0.2">
      <c r="A3" s="75"/>
      <c r="B3" s="75"/>
      <c r="C3" s="75"/>
      <c r="D3" s="75"/>
      <c r="E3" s="75"/>
      <c r="F3" s="75"/>
      <c r="G3" s="75"/>
      <c r="H3" s="75"/>
      <c r="I3" s="75"/>
      <c r="J3" s="75"/>
      <c r="K3" s="75"/>
      <c r="L3" s="75"/>
      <c r="M3" s="75"/>
      <c r="N3" s="75"/>
      <c r="O3" s="75"/>
    </row>
    <row r="4" spans="1:15" ht="14.25" customHeight="1" x14ac:dyDescent="0.2">
      <c r="A4" s="75"/>
      <c r="B4" s="75"/>
      <c r="C4" s="75"/>
      <c r="D4" s="75"/>
      <c r="E4" s="75"/>
      <c r="F4" s="75"/>
      <c r="G4" s="75"/>
      <c r="H4" s="75"/>
      <c r="I4" s="75"/>
      <c r="J4" s="75"/>
      <c r="K4" s="75"/>
      <c r="L4" s="75"/>
      <c r="M4" s="75"/>
      <c r="N4" s="75"/>
      <c r="O4" s="75"/>
    </row>
    <row r="5" spans="1:15" ht="20.25" customHeight="1" x14ac:dyDescent="0.3">
      <c r="A5" s="183" t="s">
        <v>54</v>
      </c>
      <c r="B5" s="183"/>
      <c r="C5" s="183"/>
      <c r="D5" s="183"/>
      <c r="E5" s="183"/>
      <c r="F5" s="183"/>
      <c r="G5" s="183"/>
      <c r="H5" s="183"/>
      <c r="I5" s="183"/>
      <c r="J5" s="183"/>
      <c r="K5" s="183"/>
      <c r="L5" s="183"/>
      <c r="M5" s="183"/>
      <c r="N5" s="183"/>
      <c r="O5" s="183"/>
    </row>
    <row r="6" spans="1:15" ht="20.25" customHeight="1" x14ac:dyDescent="0.3">
      <c r="A6" s="140"/>
      <c r="B6" s="140"/>
      <c r="C6" s="140"/>
      <c r="D6" s="140"/>
      <c r="E6" s="140"/>
      <c r="F6" s="140"/>
      <c r="G6" s="140"/>
      <c r="H6" s="140"/>
      <c r="I6" s="140"/>
      <c r="J6" s="140"/>
      <c r="K6" s="140"/>
      <c r="L6" s="140"/>
      <c r="M6" s="140"/>
      <c r="N6" s="140"/>
      <c r="O6" s="140"/>
    </row>
    <row r="7" spans="1:15" ht="20.25" customHeight="1" x14ac:dyDescent="0.25">
      <c r="A7" s="181" t="s">
        <v>75</v>
      </c>
      <c r="B7" s="181"/>
      <c r="C7" s="181"/>
      <c r="D7" s="181"/>
      <c r="E7" s="181"/>
      <c r="F7" s="181"/>
      <c r="G7" s="181"/>
      <c r="H7" s="181"/>
      <c r="I7" s="181"/>
      <c r="J7" s="181"/>
      <c r="K7" s="181"/>
      <c r="L7" s="181"/>
      <c r="M7" s="181"/>
      <c r="N7" s="181"/>
      <c r="O7" s="181"/>
    </row>
    <row r="8" spans="1:15" ht="20.25" customHeight="1" x14ac:dyDescent="0.25">
      <c r="A8" s="139"/>
      <c r="B8" s="139"/>
      <c r="C8" s="139"/>
      <c r="D8" s="139"/>
      <c r="E8" s="139"/>
      <c r="F8" s="139"/>
      <c r="G8" s="139"/>
      <c r="H8" s="139"/>
      <c r="I8" s="139"/>
      <c r="J8" s="139"/>
      <c r="K8" s="139"/>
      <c r="L8" s="139"/>
      <c r="M8" s="139"/>
      <c r="N8" s="139"/>
      <c r="O8" s="139"/>
    </row>
    <row r="9" spans="1:15" ht="20.25" customHeight="1" x14ac:dyDescent="0.2">
      <c r="C9" s="149" t="s">
        <v>0</v>
      </c>
      <c r="D9" s="149" t="s">
        <v>1</v>
      </c>
      <c r="E9" s="149" t="s">
        <v>2</v>
      </c>
      <c r="F9" s="149" t="s">
        <v>3</v>
      </c>
      <c r="G9" s="149" t="s">
        <v>4</v>
      </c>
      <c r="H9" s="149" t="s">
        <v>5</v>
      </c>
      <c r="I9" s="149" t="s">
        <v>6</v>
      </c>
      <c r="J9" s="149" t="s">
        <v>7</v>
      </c>
      <c r="K9" s="149" t="s">
        <v>8</v>
      </c>
      <c r="L9" s="149" t="s">
        <v>9</v>
      </c>
      <c r="M9" s="149" t="s">
        <v>10</v>
      </c>
      <c r="N9" s="149" t="s">
        <v>11</v>
      </c>
      <c r="O9" s="149" t="s">
        <v>12</v>
      </c>
    </row>
    <row r="10" spans="1:15" ht="20.25" customHeight="1" x14ac:dyDescent="0.2">
      <c r="A10" s="141"/>
      <c r="B10" s="141" t="s">
        <v>13</v>
      </c>
      <c r="C10" s="142">
        <f t="shared" ref="C10:G15" si="0">(C20/C30)-1</f>
        <v>0.11094272342322253</v>
      </c>
      <c r="D10" s="142">
        <f t="shared" si="0"/>
        <v>1.5470804716251063E-3</v>
      </c>
      <c r="E10" s="142">
        <f t="shared" si="0"/>
        <v>-5.9622131267358602E-2</v>
      </c>
      <c r="F10" s="142">
        <f t="shared" si="0"/>
        <v>0.51394510498355683</v>
      </c>
      <c r="G10" s="142">
        <f t="shared" si="0"/>
        <v>0.5271211209490243</v>
      </c>
      <c r="H10" s="142"/>
      <c r="I10" s="142"/>
      <c r="J10" s="142"/>
      <c r="K10" s="142"/>
      <c r="L10" s="142"/>
      <c r="M10" s="142"/>
      <c r="N10" s="142"/>
      <c r="O10" s="143">
        <f t="shared" ref="O10:O15" si="1">SUM(C20:G20)/SUM(C30:G30)-1</f>
        <v>0.15368071864427413</v>
      </c>
    </row>
    <row r="11" spans="1:15" ht="20.25" customHeight="1" x14ac:dyDescent="0.2">
      <c r="A11" s="144" t="s">
        <v>14</v>
      </c>
      <c r="B11" s="145" t="s">
        <v>15</v>
      </c>
      <c r="C11" s="142">
        <f t="shared" si="0"/>
        <v>0.34528603633981381</v>
      </c>
      <c r="D11" s="142">
        <f t="shared" si="0"/>
        <v>0.45876057181348706</v>
      </c>
      <c r="E11" s="142">
        <f t="shared" si="0"/>
        <v>0.38572278274661853</v>
      </c>
      <c r="F11" s="142">
        <f t="shared" si="0"/>
        <v>0.10820561245490423</v>
      </c>
      <c r="G11" s="142">
        <f t="shared" si="0"/>
        <v>-3.2117902648112318E-2</v>
      </c>
      <c r="H11" s="142"/>
      <c r="I11" s="142"/>
      <c r="J11" s="142"/>
      <c r="K11" s="142"/>
      <c r="L11" s="142"/>
      <c r="M11" s="142"/>
      <c r="N11" s="142"/>
      <c r="O11" s="143">
        <f t="shared" si="1"/>
        <v>0.28139024157357007</v>
      </c>
    </row>
    <row r="12" spans="1:15" ht="20.25" customHeight="1" x14ac:dyDescent="0.2">
      <c r="A12" s="146"/>
      <c r="B12" s="147" t="s">
        <v>16</v>
      </c>
      <c r="C12" s="142">
        <f t="shared" si="0"/>
        <v>0.27455807571232538</v>
      </c>
      <c r="D12" s="142">
        <f t="shared" si="0"/>
        <v>0.29995847818476395</v>
      </c>
      <c r="E12" s="142">
        <f t="shared" si="0"/>
        <v>0.21823029769922209</v>
      </c>
      <c r="F12" s="142">
        <f t="shared" si="0"/>
        <v>0.2205364803109624</v>
      </c>
      <c r="G12" s="142">
        <f t="shared" si="0"/>
        <v>0.14286098522034996</v>
      </c>
      <c r="H12" s="142"/>
      <c r="I12" s="142"/>
      <c r="J12" s="142"/>
      <c r="K12" s="142"/>
      <c r="L12" s="142"/>
      <c r="M12" s="142"/>
      <c r="N12" s="142"/>
      <c r="O12" s="175">
        <f t="shared" si="1"/>
        <v>0.23981499217299973</v>
      </c>
    </row>
    <row r="13" spans="1:15" ht="20.25" customHeight="1" x14ac:dyDescent="0.2">
      <c r="A13" s="145"/>
      <c r="B13" s="145" t="s">
        <v>13</v>
      </c>
      <c r="C13" s="148">
        <f t="shared" si="0"/>
        <v>0.23529411764705888</v>
      </c>
      <c r="D13" s="148">
        <f t="shared" si="0"/>
        <v>5.555555555555558E-2</v>
      </c>
      <c r="E13" s="148">
        <f t="shared" si="0"/>
        <v>0.14285714285714279</v>
      </c>
      <c r="F13" s="148">
        <f t="shared" si="0"/>
        <v>0.26666666666666661</v>
      </c>
      <c r="G13" s="148">
        <f t="shared" si="0"/>
        <v>0.22222222222222232</v>
      </c>
      <c r="H13" s="148"/>
      <c r="I13" s="148"/>
      <c r="J13" s="148"/>
      <c r="K13" s="148"/>
      <c r="L13" s="148"/>
      <c r="M13" s="148"/>
      <c r="N13" s="148"/>
      <c r="O13" s="143">
        <f t="shared" si="1"/>
        <v>0.17500000000000004</v>
      </c>
    </row>
    <row r="14" spans="1:15" ht="20.25" customHeight="1" x14ac:dyDescent="0.2">
      <c r="A14" s="145" t="s">
        <v>17</v>
      </c>
      <c r="B14" s="145" t="s">
        <v>15</v>
      </c>
      <c r="C14" s="142">
        <f t="shared" si="0"/>
        <v>0.64444444444444438</v>
      </c>
      <c r="D14" s="142">
        <f t="shared" si="0"/>
        <v>0.4375</v>
      </c>
      <c r="E14" s="142">
        <f t="shared" si="0"/>
        <v>0.17500000000000004</v>
      </c>
      <c r="F14" s="142">
        <f t="shared" si="0"/>
        <v>-6.4516129032258118E-2</v>
      </c>
      <c r="G14" s="142">
        <f t="shared" si="0"/>
        <v>-0.125</v>
      </c>
      <c r="H14" s="142"/>
      <c r="I14" s="142"/>
      <c r="J14" s="142"/>
      <c r="K14" s="142"/>
      <c r="L14" s="142"/>
      <c r="M14" s="142"/>
      <c r="N14" s="142"/>
      <c r="O14" s="143">
        <f t="shared" si="1"/>
        <v>0.28048780487804881</v>
      </c>
    </row>
    <row r="15" spans="1:15" s="50" customFormat="1" ht="17.25" customHeight="1" x14ac:dyDescent="0.2">
      <c r="A15" s="147"/>
      <c r="B15" s="147" t="s">
        <v>16</v>
      </c>
      <c r="C15" s="142">
        <f t="shared" si="0"/>
        <v>0.532258064516129</v>
      </c>
      <c r="D15" s="142">
        <f t="shared" si="0"/>
        <v>0.30000000000000004</v>
      </c>
      <c r="E15" s="142">
        <f t="shared" si="0"/>
        <v>0.16393442622950816</v>
      </c>
      <c r="F15" s="142">
        <f t="shared" si="0"/>
        <v>4.3478260869565188E-2</v>
      </c>
      <c r="G15" s="142">
        <f t="shared" si="0"/>
        <v>0</v>
      </c>
      <c r="H15" s="142"/>
      <c r="I15" s="142"/>
      <c r="J15" s="142"/>
      <c r="K15" s="142"/>
      <c r="L15" s="142"/>
      <c r="M15" s="142"/>
      <c r="N15" s="142"/>
      <c r="O15" s="143">
        <f t="shared" si="1"/>
        <v>0.24590163934426235</v>
      </c>
    </row>
    <row r="16" spans="1:15" s="50" customFormat="1" ht="17.25" customHeight="1" x14ac:dyDescent="0.2">
      <c r="A16" s="51"/>
      <c r="B16" s="51"/>
      <c r="C16" s="52"/>
      <c r="D16" s="52"/>
      <c r="E16" s="52"/>
      <c r="F16" s="52"/>
      <c r="G16" s="52"/>
      <c r="H16" s="52"/>
      <c r="I16" s="52"/>
      <c r="J16" s="52"/>
      <c r="K16" s="52"/>
      <c r="L16" s="52"/>
      <c r="M16" s="52"/>
      <c r="N16" s="52"/>
      <c r="O16" s="174"/>
    </row>
    <row r="17" spans="1:19" s="50" customFormat="1" ht="17.25" customHeight="1" x14ac:dyDescent="0.2">
      <c r="A17" s="184">
        <v>2015</v>
      </c>
      <c r="B17" s="184"/>
      <c r="C17" s="184"/>
      <c r="D17" s="184"/>
      <c r="E17" s="184"/>
      <c r="F17" s="184"/>
      <c r="G17" s="184"/>
      <c r="H17" s="184"/>
      <c r="I17" s="184"/>
      <c r="J17" s="184"/>
      <c r="K17" s="184"/>
      <c r="L17" s="184"/>
      <c r="M17" s="184"/>
      <c r="N17" s="184"/>
      <c r="O17" s="184"/>
    </row>
    <row r="18" spans="1:19" s="50" customFormat="1" ht="17.25" customHeight="1" x14ac:dyDescent="0.25">
      <c r="A18" s="180"/>
      <c r="B18" s="180"/>
      <c r="C18" s="180"/>
      <c r="D18" s="180"/>
      <c r="E18" s="180"/>
      <c r="F18" s="180"/>
      <c r="G18" s="180"/>
      <c r="H18" s="180"/>
      <c r="I18" s="180"/>
      <c r="J18" s="180"/>
      <c r="K18" s="180"/>
      <c r="L18" s="180"/>
      <c r="M18" s="180"/>
      <c r="N18" s="180"/>
      <c r="O18" s="180"/>
    </row>
    <row r="19" spans="1:19" s="50" customFormat="1" ht="17.25" customHeight="1" x14ac:dyDescent="0.2">
      <c r="A19" s="47"/>
      <c r="B19" s="47"/>
      <c r="C19" s="161" t="s">
        <v>0</v>
      </c>
      <c r="D19" s="161" t="s">
        <v>1</v>
      </c>
      <c r="E19" s="161" t="s">
        <v>2</v>
      </c>
      <c r="F19" s="161" t="s">
        <v>3</v>
      </c>
      <c r="G19" s="161" t="s">
        <v>4</v>
      </c>
      <c r="H19" s="161" t="s">
        <v>5</v>
      </c>
      <c r="I19" s="161" t="s">
        <v>6</v>
      </c>
      <c r="J19" s="161" t="s">
        <v>7</v>
      </c>
      <c r="K19" s="161" t="s">
        <v>8</v>
      </c>
      <c r="L19" s="161" t="s">
        <v>9</v>
      </c>
      <c r="M19" s="161" t="s">
        <v>10</v>
      </c>
      <c r="N19" s="161" t="s">
        <v>11</v>
      </c>
      <c r="O19" s="161" t="s">
        <v>12</v>
      </c>
    </row>
    <row r="20" spans="1:19" s="50" customFormat="1" ht="17.25" customHeight="1" x14ac:dyDescent="0.2">
      <c r="A20" s="150"/>
      <c r="B20" s="150" t="s">
        <v>13</v>
      </c>
      <c r="C20" s="151">
        <v>49848</v>
      </c>
      <c r="D20" s="152">
        <v>42727</v>
      </c>
      <c r="E20" s="152">
        <v>51465</v>
      </c>
      <c r="F20" s="152">
        <v>47877</v>
      </c>
      <c r="G20" s="151">
        <v>35530</v>
      </c>
      <c r="H20" s="151"/>
      <c r="I20" s="151"/>
      <c r="J20" s="152"/>
      <c r="K20" s="151"/>
      <c r="L20" s="151"/>
      <c r="M20" s="151"/>
      <c r="N20" s="152"/>
      <c r="O20" s="153">
        <f>SUM(C20:N20)</f>
        <v>227447</v>
      </c>
    </row>
    <row r="21" spans="1:19" s="50" customFormat="1" ht="17.25" customHeight="1" x14ac:dyDescent="0.2">
      <c r="A21" s="154" t="s">
        <v>14</v>
      </c>
      <c r="B21" s="154" t="s">
        <v>15</v>
      </c>
      <c r="C21" s="151">
        <v>139638</v>
      </c>
      <c r="D21" s="152">
        <v>116943</v>
      </c>
      <c r="E21" s="152">
        <v>125807</v>
      </c>
      <c r="F21" s="152">
        <v>91540</v>
      </c>
      <c r="G21" s="151">
        <v>49452</v>
      </c>
      <c r="H21" s="151"/>
      <c r="I21" s="151"/>
      <c r="J21" s="152"/>
      <c r="K21" s="151"/>
      <c r="L21" s="151"/>
      <c r="M21" s="151"/>
      <c r="N21" s="152"/>
      <c r="O21" s="155">
        <f>SUM(C21:N21)</f>
        <v>523380</v>
      </c>
    </row>
    <row r="22" spans="1:19" s="50" customFormat="1" ht="17.25" customHeight="1" x14ac:dyDescent="0.2">
      <c r="A22" s="156"/>
      <c r="B22" s="156" t="s">
        <v>16</v>
      </c>
      <c r="C22" s="157">
        <v>189486</v>
      </c>
      <c r="D22" s="157">
        <v>159670</v>
      </c>
      <c r="E22" s="157">
        <v>177272</v>
      </c>
      <c r="F22" s="157">
        <f>F20+F21</f>
        <v>139417</v>
      </c>
      <c r="G22" s="157">
        <f>G20+G21</f>
        <v>84982</v>
      </c>
      <c r="H22" s="157"/>
      <c r="I22" s="157"/>
      <c r="J22" s="157"/>
      <c r="K22" s="157"/>
      <c r="L22" s="157"/>
      <c r="M22" s="157"/>
      <c r="N22" s="157"/>
      <c r="O22" s="158">
        <f t="shared" ref="O22:O25" si="2">SUM(C22:N22)</f>
        <v>750827</v>
      </c>
    </row>
    <row r="23" spans="1:19" s="50" customFormat="1" ht="17.25" customHeight="1" x14ac:dyDescent="0.2">
      <c r="A23" s="150"/>
      <c r="B23" s="150" t="s">
        <v>13</v>
      </c>
      <c r="C23" s="159">
        <v>21</v>
      </c>
      <c r="D23" s="153">
        <v>19</v>
      </c>
      <c r="E23" s="153">
        <v>24</v>
      </c>
      <c r="F23" s="153">
        <v>19</v>
      </c>
      <c r="G23" s="159">
        <v>11</v>
      </c>
      <c r="H23" s="159"/>
      <c r="I23" s="159"/>
      <c r="J23" s="153"/>
      <c r="K23" s="159"/>
      <c r="L23" s="159"/>
      <c r="M23" s="159"/>
      <c r="N23" s="153"/>
      <c r="O23" s="153">
        <f t="shared" si="2"/>
        <v>94</v>
      </c>
    </row>
    <row r="24" spans="1:19" s="50" customFormat="1" ht="17.25" customHeight="1" x14ac:dyDescent="0.2">
      <c r="A24" s="154" t="s">
        <v>17</v>
      </c>
      <c r="B24" s="154" t="s">
        <v>15</v>
      </c>
      <c r="C24" s="160">
        <v>74</v>
      </c>
      <c r="D24" s="155">
        <v>46</v>
      </c>
      <c r="E24" s="155">
        <v>47</v>
      </c>
      <c r="F24" s="155">
        <v>29</v>
      </c>
      <c r="G24" s="160">
        <v>14</v>
      </c>
      <c r="H24" s="160"/>
      <c r="I24" s="160"/>
      <c r="J24" s="155"/>
      <c r="K24" s="160"/>
      <c r="L24" s="160"/>
      <c r="M24" s="160"/>
      <c r="N24" s="155"/>
      <c r="O24" s="155">
        <f t="shared" si="2"/>
        <v>210</v>
      </c>
      <c r="S24" s="176"/>
    </row>
    <row r="25" spans="1:19" s="50" customFormat="1" ht="17.25" customHeight="1" x14ac:dyDescent="0.2">
      <c r="A25" s="156"/>
      <c r="B25" s="156" t="s">
        <v>16</v>
      </c>
      <c r="C25" s="157">
        <v>95</v>
      </c>
      <c r="D25" s="157">
        <v>65</v>
      </c>
      <c r="E25" s="157">
        <v>71</v>
      </c>
      <c r="F25" s="157">
        <f>F23+F24</f>
        <v>48</v>
      </c>
      <c r="G25" s="157">
        <f>G23+G24</f>
        <v>25</v>
      </c>
      <c r="H25" s="157"/>
      <c r="I25" s="157"/>
      <c r="J25" s="157"/>
      <c r="K25" s="157"/>
      <c r="L25" s="157"/>
      <c r="M25" s="157"/>
      <c r="N25" s="157"/>
      <c r="O25" s="158">
        <f t="shared" si="2"/>
        <v>304</v>
      </c>
      <c r="S25" s="176"/>
    </row>
    <row r="26" spans="1:19" s="50" customFormat="1" ht="17.25" customHeight="1" x14ac:dyDescent="0.2">
      <c r="A26" s="54"/>
      <c r="B26" s="54"/>
      <c r="C26" s="131"/>
      <c r="D26" s="131"/>
      <c r="E26" s="131"/>
      <c r="F26" s="131"/>
      <c r="G26" s="131"/>
      <c r="H26" s="131"/>
      <c r="I26" s="131"/>
      <c r="J26" s="131"/>
      <c r="K26" s="131"/>
      <c r="L26" s="131"/>
      <c r="M26" s="131"/>
      <c r="N26" s="131"/>
      <c r="O26" s="55"/>
    </row>
    <row r="27" spans="1:19" s="50" customFormat="1" ht="17.25" customHeight="1" x14ac:dyDescent="0.2">
      <c r="A27" s="184">
        <v>2014</v>
      </c>
      <c r="B27" s="184"/>
      <c r="C27" s="184"/>
      <c r="D27" s="184"/>
      <c r="E27" s="184"/>
      <c r="F27" s="184"/>
      <c r="G27" s="184"/>
      <c r="H27" s="184"/>
      <c r="I27" s="184"/>
      <c r="J27" s="184"/>
      <c r="K27" s="184"/>
      <c r="L27" s="184"/>
      <c r="M27" s="184"/>
      <c r="N27" s="184"/>
      <c r="O27" s="184"/>
    </row>
    <row r="28" spans="1:19" s="50" customFormat="1" ht="17.25" customHeight="1" x14ac:dyDescent="0.25">
      <c r="A28" s="178"/>
      <c r="B28" s="178"/>
      <c r="C28" s="178"/>
      <c r="D28" s="178"/>
      <c r="E28" s="178"/>
      <c r="F28" s="178"/>
      <c r="G28" s="178"/>
      <c r="H28" s="178"/>
      <c r="I28" s="178"/>
      <c r="J28" s="178"/>
      <c r="K28" s="178"/>
      <c r="L28" s="178"/>
      <c r="M28" s="178"/>
      <c r="N28" s="178"/>
      <c r="O28" s="178"/>
    </row>
    <row r="29" spans="1:19" s="50" customFormat="1" ht="17.25" customHeight="1" x14ac:dyDescent="0.2">
      <c r="A29" s="47"/>
      <c r="B29" s="47"/>
      <c r="C29" s="95" t="s">
        <v>0</v>
      </c>
      <c r="D29" s="95" t="s">
        <v>1</v>
      </c>
      <c r="E29" s="95" t="s">
        <v>2</v>
      </c>
      <c r="F29" s="95" t="s">
        <v>3</v>
      </c>
      <c r="G29" s="95" t="s">
        <v>4</v>
      </c>
      <c r="H29" s="95" t="s">
        <v>5</v>
      </c>
      <c r="I29" s="95" t="s">
        <v>6</v>
      </c>
      <c r="J29" s="95" t="s">
        <v>7</v>
      </c>
      <c r="K29" s="95" t="s">
        <v>8</v>
      </c>
      <c r="L29" s="95" t="s">
        <v>9</v>
      </c>
      <c r="M29" s="95" t="s">
        <v>10</v>
      </c>
      <c r="N29" s="95" t="s">
        <v>11</v>
      </c>
      <c r="O29" s="95" t="s">
        <v>12</v>
      </c>
    </row>
    <row r="30" spans="1:19" s="50" customFormat="1" ht="17.25" customHeight="1" x14ac:dyDescent="0.2">
      <c r="A30" s="80"/>
      <c r="B30" s="80" t="s">
        <v>13</v>
      </c>
      <c r="C30" s="76">
        <v>44870</v>
      </c>
      <c r="D30" s="81">
        <v>42661</v>
      </c>
      <c r="E30" s="81">
        <v>54728</v>
      </c>
      <c r="F30" s="81">
        <v>31624</v>
      </c>
      <c r="G30" s="76">
        <v>23266</v>
      </c>
      <c r="H30" s="76">
        <v>26330</v>
      </c>
      <c r="I30" s="76">
        <v>23867</v>
      </c>
      <c r="J30" s="81">
        <v>28792</v>
      </c>
      <c r="K30" s="76">
        <v>25977</v>
      </c>
      <c r="L30" s="76">
        <v>31193</v>
      </c>
      <c r="M30" s="76">
        <v>53610</v>
      </c>
      <c r="N30" s="81">
        <v>49147</v>
      </c>
      <c r="O30" s="82">
        <f t="shared" ref="O30:O35" si="3">SUM(C30:N30)</f>
        <v>436065</v>
      </c>
    </row>
    <row r="31" spans="1:19" s="50" customFormat="1" ht="17.25" customHeight="1" x14ac:dyDescent="0.2">
      <c r="A31" s="83" t="s">
        <v>14</v>
      </c>
      <c r="B31" s="83" t="s">
        <v>15</v>
      </c>
      <c r="C31" s="76">
        <v>103798</v>
      </c>
      <c r="D31" s="81">
        <v>80166</v>
      </c>
      <c r="E31" s="81">
        <v>90788</v>
      </c>
      <c r="F31" s="81">
        <v>82602</v>
      </c>
      <c r="G31" s="76">
        <v>51093</v>
      </c>
      <c r="H31" s="76">
        <v>51900</v>
      </c>
      <c r="I31" s="76">
        <v>60227</v>
      </c>
      <c r="J31" s="81">
        <v>62577</v>
      </c>
      <c r="K31" s="76">
        <v>52689</v>
      </c>
      <c r="L31" s="76">
        <v>36713</v>
      </c>
      <c r="M31" s="76">
        <v>94607</v>
      </c>
      <c r="N31" s="81">
        <v>153597</v>
      </c>
      <c r="O31" s="84">
        <f t="shared" si="3"/>
        <v>920757</v>
      </c>
    </row>
    <row r="32" spans="1:19" s="50" customFormat="1" ht="17.25" customHeight="1" x14ac:dyDescent="0.25">
      <c r="A32" s="85"/>
      <c r="B32" s="85" t="s">
        <v>16</v>
      </c>
      <c r="C32" s="77">
        <f t="shared" ref="C32:M32" si="4">C30+C31</f>
        <v>148668</v>
      </c>
      <c r="D32" s="77">
        <f t="shared" si="4"/>
        <v>122827</v>
      </c>
      <c r="E32" s="77">
        <f t="shared" si="4"/>
        <v>145516</v>
      </c>
      <c r="F32" s="77">
        <f t="shared" si="4"/>
        <v>114226</v>
      </c>
      <c r="G32" s="77">
        <f t="shared" si="4"/>
        <v>74359</v>
      </c>
      <c r="H32" s="77">
        <f t="shared" si="4"/>
        <v>78230</v>
      </c>
      <c r="I32" s="77">
        <f t="shared" si="4"/>
        <v>84094</v>
      </c>
      <c r="J32" s="77">
        <f t="shared" si="4"/>
        <v>91369</v>
      </c>
      <c r="K32" s="77">
        <f t="shared" si="4"/>
        <v>78666</v>
      </c>
      <c r="L32" s="77">
        <f t="shared" si="4"/>
        <v>67906</v>
      </c>
      <c r="M32" s="77">
        <f t="shared" si="4"/>
        <v>148217</v>
      </c>
      <c r="N32" s="77">
        <f>N31+N30</f>
        <v>202744</v>
      </c>
      <c r="O32" s="86">
        <f t="shared" si="3"/>
        <v>1356822</v>
      </c>
    </row>
    <row r="33" spans="1:19" s="50" customFormat="1" ht="17.25" customHeight="1" x14ac:dyDescent="0.25">
      <c r="A33" s="80"/>
      <c r="B33" s="80" t="s">
        <v>13</v>
      </c>
      <c r="C33" s="78">
        <v>17</v>
      </c>
      <c r="D33" s="82">
        <v>18</v>
      </c>
      <c r="E33" s="82">
        <v>21</v>
      </c>
      <c r="F33" s="82">
        <v>15</v>
      </c>
      <c r="G33" s="78">
        <v>9</v>
      </c>
      <c r="H33" s="78">
        <v>9</v>
      </c>
      <c r="I33" s="78">
        <v>8</v>
      </c>
      <c r="J33" s="82">
        <v>10</v>
      </c>
      <c r="K33" s="78">
        <v>10</v>
      </c>
      <c r="L33" s="78">
        <v>12</v>
      </c>
      <c r="M33" s="78">
        <v>27</v>
      </c>
      <c r="N33" s="82">
        <v>19</v>
      </c>
      <c r="O33" s="82">
        <f>SUM(C33:N33)</f>
        <v>175</v>
      </c>
    </row>
    <row r="34" spans="1:19" s="50" customFormat="1" ht="17.25" customHeight="1" x14ac:dyDescent="0.25">
      <c r="A34" s="83" t="s">
        <v>17</v>
      </c>
      <c r="B34" s="83" t="s">
        <v>15</v>
      </c>
      <c r="C34" s="79">
        <v>45</v>
      </c>
      <c r="D34" s="84">
        <v>32</v>
      </c>
      <c r="E34" s="84">
        <v>40</v>
      </c>
      <c r="F34" s="84">
        <v>31</v>
      </c>
      <c r="G34" s="79">
        <v>16</v>
      </c>
      <c r="H34" s="79">
        <v>15</v>
      </c>
      <c r="I34" s="79">
        <v>17</v>
      </c>
      <c r="J34" s="84">
        <v>17</v>
      </c>
      <c r="K34" s="79">
        <v>16</v>
      </c>
      <c r="L34" s="79">
        <v>14</v>
      </c>
      <c r="M34" s="79">
        <v>35</v>
      </c>
      <c r="N34" s="84">
        <v>61</v>
      </c>
      <c r="O34" s="84">
        <f t="shared" si="3"/>
        <v>339</v>
      </c>
      <c r="S34" s="176"/>
    </row>
    <row r="35" spans="1:19" s="50" customFormat="1" ht="17.25" customHeight="1" x14ac:dyDescent="0.25">
      <c r="A35" s="85"/>
      <c r="B35" s="85" t="s">
        <v>16</v>
      </c>
      <c r="C35" s="77">
        <f t="shared" ref="C35:M35" si="5">C33+C34</f>
        <v>62</v>
      </c>
      <c r="D35" s="77">
        <f t="shared" si="5"/>
        <v>50</v>
      </c>
      <c r="E35" s="77">
        <f t="shared" si="5"/>
        <v>61</v>
      </c>
      <c r="F35" s="77">
        <f t="shared" si="5"/>
        <v>46</v>
      </c>
      <c r="G35" s="77">
        <f t="shared" si="5"/>
        <v>25</v>
      </c>
      <c r="H35" s="77">
        <f t="shared" si="5"/>
        <v>24</v>
      </c>
      <c r="I35" s="77">
        <f t="shared" si="5"/>
        <v>25</v>
      </c>
      <c r="J35" s="77">
        <f t="shared" si="5"/>
        <v>27</v>
      </c>
      <c r="K35" s="77">
        <f t="shared" si="5"/>
        <v>26</v>
      </c>
      <c r="L35" s="77">
        <f t="shared" si="5"/>
        <v>26</v>
      </c>
      <c r="M35" s="77">
        <f t="shared" si="5"/>
        <v>62</v>
      </c>
      <c r="N35" s="77">
        <f>N34+N33</f>
        <v>80</v>
      </c>
      <c r="O35" s="86">
        <f t="shared" si="3"/>
        <v>514</v>
      </c>
      <c r="S35" s="176"/>
    </row>
    <row r="36" spans="1:19" s="50" customFormat="1" ht="17.25" customHeight="1" x14ac:dyDescent="0.25">
      <c r="A36" s="54"/>
      <c r="B36" s="54"/>
      <c r="C36" s="131"/>
      <c r="D36" s="131"/>
      <c r="E36" s="131"/>
      <c r="F36" s="131"/>
      <c r="G36" s="131"/>
      <c r="H36" s="131"/>
      <c r="I36" s="131"/>
      <c r="J36" s="131"/>
      <c r="K36" s="131"/>
      <c r="L36" s="131"/>
      <c r="M36" s="131"/>
      <c r="N36" s="131"/>
      <c r="O36" s="55"/>
    </row>
    <row r="37" spans="1:19" s="50" customFormat="1" ht="20.25" customHeight="1" x14ac:dyDescent="0.3">
      <c r="A37" s="181">
        <v>2013</v>
      </c>
      <c r="B37" s="181"/>
      <c r="C37" s="181"/>
      <c r="D37" s="181"/>
      <c r="E37" s="181"/>
      <c r="F37" s="181"/>
      <c r="G37" s="181"/>
      <c r="H37" s="181"/>
      <c r="I37" s="181"/>
      <c r="J37" s="181"/>
      <c r="K37" s="181"/>
      <c r="L37" s="181"/>
      <c r="M37" s="181"/>
      <c r="N37" s="181"/>
      <c r="O37" s="181"/>
    </row>
    <row r="38" spans="1:19" s="50" customFormat="1" ht="20.25" customHeight="1" x14ac:dyDescent="0.3">
      <c r="A38" s="110"/>
      <c r="B38" s="110"/>
      <c r="C38" s="110"/>
      <c r="D38" s="110"/>
      <c r="E38" s="110"/>
      <c r="F38" s="110"/>
      <c r="G38" s="110"/>
      <c r="H38" s="110"/>
      <c r="I38" s="110"/>
      <c r="J38" s="110"/>
      <c r="K38" s="110"/>
      <c r="L38" s="110"/>
      <c r="M38" s="110"/>
      <c r="N38" s="110"/>
      <c r="O38" s="110"/>
    </row>
    <row r="39" spans="1:19" s="50" customFormat="1" ht="16.5" customHeight="1" x14ac:dyDescent="0.25">
      <c r="A39" s="47"/>
      <c r="B39" s="47"/>
      <c r="C39" s="95" t="s">
        <v>0</v>
      </c>
      <c r="D39" s="95" t="s">
        <v>1</v>
      </c>
      <c r="E39" s="95" t="s">
        <v>2</v>
      </c>
      <c r="F39" s="95" t="s">
        <v>3</v>
      </c>
      <c r="G39" s="95" t="s">
        <v>4</v>
      </c>
      <c r="H39" s="95" t="s">
        <v>5</v>
      </c>
      <c r="I39" s="95" t="s">
        <v>6</v>
      </c>
      <c r="J39" s="95" t="s">
        <v>7</v>
      </c>
      <c r="K39" s="95" t="s">
        <v>8</v>
      </c>
      <c r="L39" s="95" t="s">
        <v>9</v>
      </c>
      <c r="M39" s="95" t="s">
        <v>10</v>
      </c>
      <c r="N39" s="95" t="s">
        <v>11</v>
      </c>
      <c r="O39" s="95" t="s">
        <v>12</v>
      </c>
    </row>
    <row r="40" spans="1:19" s="50" customFormat="1" ht="16.5" customHeight="1" x14ac:dyDescent="0.25">
      <c r="A40" s="80"/>
      <c r="B40" s="80" t="s">
        <v>13</v>
      </c>
      <c r="C40" s="76">
        <v>45044</v>
      </c>
      <c r="D40" s="81">
        <v>41249</v>
      </c>
      <c r="E40" s="81">
        <v>58960</v>
      </c>
      <c r="F40" s="81">
        <v>38372</v>
      </c>
      <c r="G40" s="76">
        <v>17598</v>
      </c>
      <c r="H40" s="76">
        <v>29952</v>
      </c>
      <c r="I40" s="76">
        <v>24342</v>
      </c>
      <c r="J40" s="81">
        <v>30130</v>
      </c>
      <c r="K40" s="76">
        <v>25434</v>
      </c>
      <c r="L40" s="76">
        <v>24165</v>
      </c>
      <c r="M40" s="76">
        <v>43943</v>
      </c>
      <c r="N40" s="81">
        <v>52964</v>
      </c>
      <c r="O40" s="82">
        <f t="shared" ref="O40:O45" si="6">SUM(C40:N40)</f>
        <v>432153</v>
      </c>
    </row>
    <row r="41" spans="1:19" s="50" customFormat="1" ht="16.5" customHeight="1" x14ac:dyDescent="0.25">
      <c r="A41" s="83" t="s">
        <v>14</v>
      </c>
      <c r="B41" s="83" t="s">
        <v>15</v>
      </c>
      <c r="C41" s="76">
        <v>116597</v>
      </c>
      <c r="D41" s="81">
        <v>86475</v>
      </c>
      <c r="E41" s="81">
        <v>86249</v>
      </c>
      <c r="F41" s="81">
        <v>75916</v>
      </c>
      <c r="G41" s="76">
        <v>28649</v>
      </c>
      <c r="H41" s="76">
        <v>25912</v>
      </c>
      <c r="I41" s="76">
        <v>41076</v>
      </c>
      <c r="J41" s="81">
        <v>34971</v>
      </c>
      <c r="K41" s="76">
        <v>28714</v>
      </c>
      <c r="L41" s="76">
        <v>32550</v>
      </c>
      <c r="M41" s="76">
        <v>79927</v>
      </c>
      <c r="N41" s="81">
        <v>107154</v>
      </c>
      <c r="O41" s="84">
        <f t="shared" si="6"/>
        <v>744190</v>
      </c>
    </row>
    <row r="42" spans="1:19" s="50" customFormat="1" ht="16.5" customHeight="1" x14ac:dyDescent="0.25">
      <c r="A42" s="85"/>
      <c r="B42" s="85" t="s">
        <v>16</v>
      </c>
      <c r="C42" s="77">
        <f t="shared" ref="C42:N42" si="7">C40+C41</f>
        <v>161641</v>
      </c>
      <c r="D42" s="77">
        <f t="shared" si="7"/>
        <v>127724</v>
      </c>
      <c r="E42" s="77">
        <f t="shared" si="7"/>
        <v>145209</v>
      </c>
      <c r="F42" s="77">
        <f t="shared" si="7"/>
        <v>114288</v>
      </c>
      <c r="G42" s="77">
        <f t="shared" si="7"/>
        <v>46247</v>
      </c>
      <c r="H42" s="77">
        <f t="shared" si="7"/>
        <v>55864</v>
      </c>
      <c r="I42" s="77">
        <f t="shared" si="7"/>
        <v>65418</v>
      </c>
      <c r="J42" s="77">
        <f t="shared" si="7"/>
        <v>65101</v>
      </c>
      <c r="K42" s="77">
        <f t="shared" si="7"/>
        <v>54148</v>
      </c>
      <c r="L42" s="77">
        <f t="shared" si="7"/>
        <v>56715</v>
      </c>
      <c r="M42" s="77">
        <f t="shared" si="7"/>
        <v>123870</v>
      </c>
      <c r="N42" s="77">
        <f t="shared" si="7"/>
        <v>160118</v>
      </c>
      <c r="O42" s="86">
        <f t="shared" si="6"/>
        <v>1176343</v>
      </c>
    </row>
    <row r="43" spans="1:19" s="50" customFormat="1" ht="16.5" customHeight="1" x14ac:dyDescent="0.25">
      <c r="A43" s="80"/>
      <c r="B43" s="80" t="s">
        <v>13</v>
      </c>
      <c r="C43" s="78">
        <v>21</v>
      </c>
      <c r="D43" s="82">
        <v>18</v>
      </c>
      <c r="E43" s="82">
        <v>33</v>
      </c>
      <c r="F43" s="82">
        <v>18</v>
      </c>
      <c r="G43" s="78">
        <v>6</v>
      </c>
      <c r="H43" s="78">
        <v>10</v>
      </c>
      <c r="I43" s="78">
        <v>8</v>
      </c>
      <c r="J43" s="82">
        <v>10</v>
      </c>
      <c r="K43" s="78">
        <v>9</v>
      </c>
      <c r="L43" s="78">
        <v>9</v>
      </c>
      <c r="M43" s="78">
        <v>17</v>
      </c>
      <c r="N43" s="82">
        <v>19</v>
      </c>
      <c r="O43" s="82">
        <f t="shared" si="6"/>
        <v>178</v>
      </c>
    </row>
    <row r="44" spans="1:19" s="50" customFormat="1" ht="16.5" customHeight="1" x14ac:dyDescent="0.25">
      <c r="A44" s="83" t="s">
        <v>17</v>
      </c>
      <c r="B44" s="83" t="s">
        <v>15</v>
      </c>
      <c r="C44" s="79">
        <v>49</v>
      </c>
      <c r="D44" s="84">
        <v>33</v>
      </c>
      <c r="E44" s="84">
        <v>32</v>
      </c>
      <c r="F44" s="84">
        <v>28</v>
      </c>
      <c r="G44" s="79">
        <v>9</v>
      </c>
      <c r="H44" s="79">
        <v>7</v>
      </c>
      <c r="I44" s="79">
        <v>11</v>
      </c>
      <c r="J44" s="84">
        <v>9</v>
      </c>
      <c r="K44" s="79">
        <v>8</v>
      </c>
      <c r="L44" s="79">
        <v>12</v>
      </c>
      <c r="M44" s="79">
        <v>35</v>
      </c>
      <c r="N44" s="84">
        <v>46</v>
      </c>
      <c r="O44" s="84">
        <f t="shared" si="6"/>
        <v>279</v>
      </c>
    </row>
    <row r="45" spans="1:19" s="50" customFormat="1" ht="16.5" customHeight="1" x14ac:dyDescent="0.25">
      <c r="A45" s="85"/>
      <c r="B45" s="85" t="s">
        <v>16</v>
      </c>
      <c r="C45" s="77">
        <f t="shared" ref="C45:N45" si="8">C43+C44</f>
        <v>70</v>
      </c>
      <c r="D45" s="77">
        <f t="shared" si="8"/>
        <v>51</v>
      </c>
      <c r="E45" s="77">
        <f t="shared" si="8"/>
        <v>65</v>
      </c>
      <c r="F45" s="77">
        <f t="shared" si="8"/>
        <v>46</v>
      </c>
      <c r="G45" s="77">
        <f t="shared" si="8"/>
        <v>15</v>
      </c>
      <c r="H45" s="77">
        <f t="shared" si="8"/>
        <v>17</v>
      </c>
      <c r="I45" s="77">
        <f t="shared" si="8"/>
        <v>19</v>
      </c>
      <c r="J45" s="77">
        <f t="shared" si="8"/>
        <v>19</v>
      </c>
      <c r="K45" s="77">
        <f t="shared" si="8"/>
        <v>17</v>
      </c>
      <c r="L45" s="77">
        <f t="shared" si="8"/>
        <v>21</v>
      </c>
      <c r="M45" s="77">
        <f t="shared" si="8"/>
        <v>52</v>
      </c>
      <c r="N45" s="77">
        <f t="shared" si="8"/>
        <v>65</v>
      </c>
      <c r="O45" s="86">
        <f t="shared" si="6"/>
        <v>457</v>
      </c>
    </row>
    <row r="46" spans="1:19" s="50" customFormat="1" ht="20.25" customHeight="1" x14ac:dyDescent="0.3">
      <c r="A46" s="110"/>
      <c r="B46" s="110"/>
      <c r="C46" s="110"/>
      <c r="D46" s="110"/>
      <c r="E46" s="110"/>
      <c r="F46" s="110"/>
      <c r="G46" s="110"/>
      <c r="H46" s="110"/>
      <c r="I46" s="110"/>
      <c r="J46" s="110"/>
      <c r="K46" s="110"/>
      <c r="L46" s="110"/>
      <c r="M46" s="110"/>
      <c r="N46" s="110"/>
      <c r="O46" s="110"/>
    </row>
    <row r="47" spans="1:19" ht="14.4" x14ac:dyDescent="0.3">
      <c r="A47" s="181">
        <v>2012</v>
      </c>
      <c r="B47" s="181"/>
      <c r="C47" s="181"/>
      <c r="D47" s="181"/>
      <c r="E47" s="181"/>
      <c r="F47" s="181"/>
      <c r="G47" s="181"/>
      <c r="H47" s="181"/>
      <c r="I47" s="181"/>
      <c r="J47" s="181"/>
      <c r="K47" s="181"/>
      <c r="L47" s="181"/>
      <c r="M47" s="181"/>
      <c r="N47" s="181"/>
      <c r="O47" s="181"/>
    </row>
    <row r="48" spans="1:19" ht="14.4" x14ac:dyDescent="0.3">
      <c r="A48" s="71"/>
      <c r="B48" s="71"/>
      <c r="C48" s="71"/>
      <c r="D48" s="71"/>
      <c r="E48" s="71"/>
      <c r="F48" s="71"/>
      <c r="G48" s="71"/>
      <c r="H48" s="71"/>
      <c r="I48" s="71"/>
      <c r="J48" s="71"/>
      <c r="K48" s="71"/>
      <c r="L48" s="71"/>
      <c r="M48" s="71"/>
      <c r="N48" s="71"/>
      <c r="O48" s="71"/>
    </row>
    <row r="49" spans="1:16" ht="13.5" customHeight="1" x14ac:dyDescent="0.25">
      <c r="C49" s="95" t="s">
        <v>0</v>
      </c>
      <c r="D49" s="95" t="s">
        <v>1</v>
      </c>
      <c r="E49" s="95" t="s">
        <v>2</v>
      </c>
      <c r="F49" s="95" t="s">
        <v>3</v>
      </c>
      <c r="G49" s="95" t="s">
        <v>4</v>
      </c>
      <c r="H49" s="95" t="s">
        <v>5</v>
      </c>
      <c r="I49" s="95" t="s">
        <v>6</v>
      </c>
      <c r="J49" s="95" t="s">
        <v>7</v>
      </c>
      <c r="K49" s="95" t="s">
        <v>8</v>
      </c>
      <c r="L49" s="95" t="s">
        <v>9</v>
      </c>
      <c r="M49" s="95" t="s">
        <v>10</v>
      </c>
      <c r="N49" s="95" t="s">
        <v>11</v>
      </c>
      <c r="O49" s="95" t="s">
        <v>12</v>
      </c>
    </row>
    <row r="50" spans="1:16" ht="16.5" customHeight="1" x14ac:dyDescent="0.25">
      <c r="A50" s="80"/>
      <c r="B50" s="80" t="s">
        <v>13</v>
      </c>
      <c r="C50" s="81">
        <v>62018</v>
      </c>
      <c r="D50" s="81">
        <v>55548</v>
      </c>
      <c r="E50" s="81">
        <v>56349</v>
      </c>
      <c r="F50" s="81">
        <v>58879</v>
      </c>
      <c r="G50" s="76">
        <v>12248</v>
      </c>
      <c r="H50" s="76">
        <v>13369</v>
      </c>
      <c r="I50" s="76">
        <v>17040</v>
      </c>
      <c r="J50" s="81">
        <v>12948</v>
      </c>
      <c r="K50" s="76">
        <v>15566</v>
      </c>
      <c r="L50" s="76">
        <v>14307</v>
      </c>
      <c r="M50" s="76">
        <v>34384</v>
      </c>
      <c r="N50" s="81">
        <v>56681</v>
      </c>
      <c r="O50" s="82">
        <f t="shared" ref="O50:O55" si="9">SUM(C50:N50)</f>
        <v>409337</v>
      </c>
    </row>
    <row r="51" spans="1:16" ht="15" customHeight="1" x14ac:dyDescent="0.25">
      <c r="A51" s="83" t="s">
        <v>14</v>
      </c>
      <c r="B51" s="83" t="s">
        <v>15</v>
      </c>
      <c r="C51" s="81">
        <v>108264</v>
      </c>
      <c r="D51" s="81">
        <v>94566</v>
      </c>
      <c r="E51" s="81">
        <v>92394</v>
      </c>
      <c r="F51" s="81">
        <v>58920</v>
      </c>
      <c r="G51" s="76">
        <v>29014</v>
      </c>
      <c r="H51" s="76">
        <v>23099</v>
      </c>
      <c r="I51" s="76">
        <v>22211</v>
      </c>
      <c r="J51" s="81">
        <v>22343</v>
      </c>
      <c r="K51" s="76">
        <v>12283</v>
      </c>
      <c r="L51" s="76">
        <v>21759</v>
      </c>
      <c r="M51" s="76">
        <v>62215</v>
      </c>
      <c r="N51" s="81">
        <v>95314</v>
      </c>
      <c r="O51" s="84">
        <f t="shared" si="9"/>
        <v>642382</v>
      </c>
    </row>
    <row r="52" spans="1:16" ht="15" customHeight="1" x14ac:dyDescent="0.25">
      <c r="A52" s="85"/>
      <c r="B52" s="85" t="s">
        <v>16</v>
      </c>
      <c r="C52" s="86">
        <f t="shared" ref="C52:N52" si="10">C50+C51</f>
        <v>170282</v>
      </c>
      <c r="D52" s="86">
        <f t="shared" si="10"/>
        <v>150114</v>
      </c>
      <c r="E52" s="86">
        <f t="shared" si="10"/>
        <v>148743</v>
      </c>
      <c r="F52" s="86">
        <f t="shared" si="10"/>
        <v>117799</v>
      </c>
      <c r="G52" s="86">
        <f t="shared" si="10"/>
        <v>41262</v>
      </c>
      <c r="H52" s="86">
        <f t="shared" si="10"/>
        <v>36468</v>
      </c>
      <c r="I52" s="77">
        <f t="shared" si="10"/>
        <v>39251</v>
      </c>
      <c r="J52" s="77">
        <f t="shared" si="10"/>
        <v>35291</v>
      </c>
      <c r="K52" s="77">
        <f t="shared" si="10"/>
        <v>27849</v>
      </c>
      <c r="L52" s="77">
        <f t="shared" si="10"/>
        <v>36066</v>
      </c>
      <c r="M52" s="77">
        <f t="shared" si="10"/>
        <v>96599</v>
      </c>
      <c r="N52" s="77">
        <f t="shared" si="10"/>
        <v>151995</v>
      </c>
      <c r="O52" s="86">
        <f t="shared" si="9"/>
        <v>1051719</v>
      </c>
    </row>
    <row r="53" spans="1:16" ht="17.25" customHeight="1" x14ac:dyDescent="0.25">
      <c r="A53" s="80"/>
      <c r="B53" s="80" t="s">
        <v>13</v>
      </c>
      <c r="C53" s="82">
        <v>27</v>
      </c>
      <c r="D53" s="82">
        <v>25</v>
      </c>
      <c r="E53" s="82">
        <v>26</v>
      </c>
      <c r="F53" s="82">
        <v>25</v>
      </c>
      <c r="G53" s="78">
        <v>4</v>
      </c>
      <c r="H53" s="78">
        <v>4</v>
      </c>
      <c r="I53" s="78">
        <v>5</v>
      </c>
      <c r="J53" s="82">
        <v>4</v>
      </c>
      <c r="K53" s="78">
        <v>5</v>
      </c>
      <c r="L53" s="78">
        <v>5</v>
      </c>
      <c r="M53" s="78">
        <v>14</v>
      </c>
      <c r="N53" s="82">
        <v>25</v>
      </c>
      <c r="O53" s="82">
        <f t="shared" si="9"/>
        <v>169</v>
      </c>
    </row>
    <row r="54" spans="1:16" ht="16.5" customHeight="1" x14ac:dyDescent="0.25">
      <c r="A54" s="83" t="s">
        <v>17</v>
      </c>
      <c r="B54" s="83" t="s">
        <v>15</v>
      </c>
      <c r="C54" s="84">
        <v>33</v>
      </c>
      <c r="D54" s="84">
        <v>40</v>
      </c>
      <c r="E54" s="84">
        <v>36</v>
      </c>
      <c r="F54" s="84">
        <v>22</v>
      </c>
      <c r="G54" s="79">
        <v>9</v>
      </c>
      <c r="H54" s="79">
        <v>7</v>
      </c>
      <c r="I54" s="79">
        <v>7</v>
      </c>
      <c r="J54" s="84">
        <v>7</v>
      </c>
      <c r="K54" s="79">
        <v>4</v>
      </c>
      <c r="L54" s="79">
        <v>8</v>
      </c>
      <c r="M54" s="79">
        <v>26</v>
      </c>
      <c r="N54" s="84">
        <v>43</v>
      </c>
      <c r="O54" s="84">
        <f t="shared" si="9"/>
        <v>242</v>
      </c>
    </row>
    <row r="55" spans="1:16" ht="15.75" customHeight="1" x14ac:dyDescent="0.25">
      <c r="A55" s="85"/>
      <c r="B55" s="85" t="s">
        <v>16</v>
      </c>
      <c r="C55" s="86">
        <f t="shared" ref="C55:N55" si="11">C53+C54</f>
        <v>60</v>
      </c>
      <c r="D55" s="86">
        <f t="shared" si="11"/>
        <v>65</v>
      </c>
      <c r="E55" s="86">
        <f t="shared" si="11"/>
        <v>62</v>
      </c>
      <c r="F55" s="86">
        <f t="shared" si="11"/>
        <v>47</v>
      </c>
      <c r="G55" s="86">
        <f t="shared" si="11"/>
        <v>13</v>
      </c>
      <c r="H55" s="86">
        <f t="shared" si="11"/>
        <v>11</v>
      </c>
      <c r="I55" s="77">
        <f t="shared" si="11"/>
        <v>12</v>
      </c>
      <c r="J55" s="77">
        <f t="shared" si="11"/>
        <v>11</v>
      </c>
      <c r="K55" s="77">
        <f t="shared" si="11"/>
        <v>9</v>
      </c>
      <c r="L55" s="77">
        <f t="shared" si="11"/>
        <v>13</v>
      </c>
      <c r="M55" s="77">
        <f t="shared" si="11"/>
        <v>40</v>
      </c>
      <c r="N55" s="77">
        <f t="shared" si="11"/>
        <v>68</v>
      </c>
      <c r="O55" s="86">
        <f t="shared" si="9"/>
        <v>411</v>
      </c>
    </row>
    <row r="56" spans="1:16" s="53" customFormat="1" ht="20.25" customHeight="1" x14ac:dyDescent="0.25">
      <c r="A56" s="54"/>
      <c r="B56" s="54"/>
      <c r="C56" s="55"/>
      <c r="D56" s="55"/>
      <c r="E56" s="55"/>
      <c r="F56" s="55"/>
      <c r="G56" s="55"/>
      <c r="H56" s="55"/>
      <c r="I56" s="55"/>
      <c r="J56" s="55"/>
      <c r="K56" s="55"/>
      <c r="L56" s="55"/>
      <c r="M56" s="55"/>
      <c r="N56" s="55"/>
      <c r="O56" s="55"/>
    </row>
    <row r="57" spans="1:16" ht="14.4" x14ac:dyDescent="0.3">
      <c r="A57" s="181">
        <v>2011</v>
      </c>
      <c r="B57" s="181"/>
      <c r="C57" s="181"/>
      <c r="D57" s="181"/>
      <c r="E57" s="181"/>
      <c r="F57" s="181"/>
      <c r="G57" s="181"/>
      <c r="H57" s="181"/>
      <c r="I57" s="181"/>
      <c r="J57" s="181"/>
      <c r="K57" s="181"/>
      <c r="L57" s="181"/>
      <c r="M57" s="181"/>
      <c r="N57" s="181"/>
      <c r="O57" s="181"/>
    </row>
    <row r="58" spans="1:16" ht="14.4" x14ac:dyDescent="0.3">
      <c r="A58" s="71"/>
      <c r="B58" s="71"/>
      <c r="C58" s="71"/>
      <c r="D58" s="71"/>
      <c r="E58" s="71"/>
      <c r="F58" s="71"/>
      <c r="G58" s="71"/>
      <c r="H58" s="71"/>
      <c r="I58" s="71"/>
      <c r="J58" s="71"/>
      <c r="K58" s="71"/>
      <c r="L58" s="71"/>
      <c r="M58" s="71"/>
      <c r="N58" s="71"/>
      <c r="O58" s="71"/>
    </row>
    <row r="59" spans="1:16" ht="12" x14ac:dyDescent="0.25">
      <c r="C59" s="95" t="s">
        <v>0</v>
      </c>
      <c r="D59" s="95" t="s">
        <v>1</v>
      </c>
      <c r="E59" s="95" t="s">
        <v>2</v>
      </c>
      <c r="F59" s="95" t="s">
        <v>3</v>
      </c>
      <c r="G59" s="95" t="s">
        <v>4</v>
      </c>
      <c r="H59" s="95" t="s">
        <v>5</v>
      </c>
      <c r="I59" s="95" t="s">
        <v>6</v>
      </c>
      <c r="J59" s="95" t="s">
        <v>7</v>
      </c>
      <c r="K59" s="95" t="s">
        <v>8</v>
      </c>
      <c r="L59" s="95" t="s">
        <v>9</v>
      </c>
      <c r="M59" s="95" t="s">
        <v>10</v>
      </c>
      <c r="N59" s="95" t="s">
        <v>11</v>
      </c>
      <c r="O59" s="95" t="s">
        <v>12</v>
      </c>
      <c r="P59" s="56"/>
    </row>
    <row r="60" spans="1:16" ht="24" x14ac:dyDescent="0.25">
      <c r="A60" s="80"/>
      <c r="B60" s="80" t="s">
        <v>13</v>
      </c>
      <c r="C60" s="81">
        <v>76957</v>
      </c>
      <c r="D60" s="81">
        <v>60858</v>
      </c>
      <c r="E60" s="81">
        <v>60363</v>
      </c>
      <c r="F60" s="81">
        <v>65621</v>
      </c>
      <c r="G60" s="81">
        <v>37516</v>
      </c>
      <c r="H60" s="81">
        <v>23101</v>
      </c>
      <c r="I60" s="81">
        <v>29410</v>
      </c>
      <c r="J60" s="81">
        <v>23246</v>
      </c>
      <c r="K60" s="81">
        <v>20951</v>
      </c>
      <c r="L60" s="81">
        <v>28804</v>
      </c>
      <c r="M60" s="81">
        <v>33683</v>
      </c>
      <c r="N60" s="81">
        <v>61604</v>
      </c>
      <c r="O60" s="82">
        <f t="shared" ref="O60:O65" si="12">SUM(C60:N60)</f>
        <v>522114</v>
      </c>
    </row>
    <row r="61" spans="1:16" s="50" customFormat="1" ht="20.25" customHeight="1" x14ac:dyDescent="0.25">
      <c r="A61" s="83" t="s">
        <v>14</v>
      </c>
      <c r="B61" s="83" t="s">
        <v>15</v>
      </c>
      <c r="C61" s="81">
        <v>81436</v>
      </c>
      <c r="D61" s="81">
        <v>75160</v>
      </c>
      <c r="E61" s="81">
        <v>78787</v>
      </c>
      <c r="F61" s="81">
        <v>35460</v>
      </c>
      <c r="G61" s="81">
        <v>36740</v>
      </c>
      <c r="H61" s="81">
        <v>36966</v>
      </c>
      <c r="I61" s="81">
        <v>36691</v>
      </c>
      <c r="J61" s="81">
        <v>23395</v>
      </c>
      <c r="K61" s="81">
        <v>18794</v>
      </c>
      <c r="L61" s="81">
        <v>18123</v>
      </c>
      <c r="M61" s="81">
        <v>70003</v>
      </c>
      <c r="N61" s="81">
        <v>90772</v>
      </c>
      <c r="O61" s="84">
        <f t="shared" si="12"/>
        <v>602327</v>
      </c>
    </row>
    <row r="62" spans="1:16" ht="12" x14ac:dyDescent="0.25">
      <c r="A62" s="85"/>
      <c r="B62" s="85" t="s">
        <v>16</v>
      </c>
      <c r="C62" s="86">
        <f t="shared" ref="C62:H62" si="13">SUM(C60:C61)</f>
        <v>158393</v>
      </c>
      <c r="D62" s="86">
        <f t="shared" si="13"/>
        <v>136018</v>
      </c>
      <c r="E62" s="86">
        <f t="shared" si="13"/>
        <v>139150</v>
      </c>
      <c r="F62" s="86">
        <f t="shared" si="13"/>
        <v>101081</v>
      </c>
      <c r="G62" s="86">
        <f t="shared" si="13"/>
        <v>74256</v>
      </c>
      <c r="H62" s="86">
        <f t="shared" si="13"/>
        <v>60067</v>
      </c>
      <c r="I62" s="86">
        <f t="shared" ref="I62:N62" si="14">I60+I61</f>
        <v>66101</v>
      </c>
      <c r="J62" s="86">
        <f t="shared" si="14"/>
        <v>46641</v>
      </c>
      <c r="K62" s="86">
        <f t="shared" si="14"/>
        <v>39745</v>
      </c>
      <c r="L62" s="86">
        <f t="shared" si="14"/>
        <v>46927</v>
      </c>
      <c r="M62" s="86">
        <f t="shared" si="14"/>
        <v>103686</v>
      </c>
      <c r="N62" s="86">
        <f t="shared" si="14"/>
        <v>152376</v>
      </c>
      <c r="O62" s="86">
        <f t="shared" si="12"/>
        <v>1124441</v>
      </c>
    </row>
    <row r="63" spans="1:16" ht="24" x14ac:dyDescent="0.25">
      <c r="A63" s="80"/>
      <c r="B63" s="80" t="s">
        <v>13</v>
      </c>
      <c r="C63" s="82">
        <v>32</v>
      </c>
      <c r="D63" s="82">
        <v>27</v>
      </c>
      <c r="E63" s="82">
        <v>32</v>
      </c>
      <c r="F63" s="82">
        <v>28</v>
      </c>
      <c r="G63" s="82">
        <v>13</v>
      </c>
      <c r="H63" s="82">
        <v>8</v>
      </c>
      <c r="I63" s="82">
        <v>10</v>
      </c>
      <c r="J63" s="82">
        <v>8</v>
      </c>
      <c r="K63" s="82">
        <v>8</v>
      </c>
      <c r="L63" s="82">
        <v>12</v>
      </c>
      <c r="M63" s="82">
        <v>22</v>
      </c>
      <c r="N63" s="82">
        <v>26</v>
      </c>
      <c r="O63" s="82">
        <f t="shared" si="12"/>
        <v>226</v>
      </c>
    </row>
    <row r="64" spans="1:16" ht="12" x14ac:dyDescent="0.25">
      <c r="A64" s="83" t="s">
        <v>17</v>
      </c>
      <c r="B64" s="83" t="s">
        <v>15</v>
      </c>
      <c r="C64" s="84">
        <v>39</v>
      </c>
      <c r="D64" s="84">
        <v>32</v>
      </c>
      <c r="E64" s="84">
        <v>32</v>
      </c>
      <c r="F64" s="84">
        <v>15</v>
      </c>
      <c r="G64" s="84">
        <v>13</v>
      </c>
      <c r="H64" s="84">
        <v>11</v>
      </c>
      <c r="I64" s="84">
        <v>11</v>
      </c>
      <c r="J64" s="84">
        <v>7</v>
      </c>
      <c r="K64" s="84">
        <v>6</v>
      </c>
      <c r="L64" s="84">
        <v>7</v>
      </c>
      <c r="M64" s="84">
        <v>32</v>
      </c>
      <c r="N64" s="84">
        <v>42</v>
      </c>
      <c r="O64" s="84">
        <f t="shared" si="12"/>
        <v>247</v>
      </c>
    </row>
    <row r="65" spans="1:16" ht="12" x14ac:dyDescent="0.25">
      <c r="A65" s="85"/>
      <c r="B65" s="85" t="s">
        <v>16</v>
      </c>
      <c r="C65" s="86">
        <f t="shared" ref="C65:H65" si="15">SUM(C63:C64)</f>
        <v>71</v>
      </c>
      <c r="D65" s="86">
        <f t="shared" si="15"/>
        <v>59</v>
      </c>
      <c r="E65" s="86">
        <f t="shared" si="15"/>
        <v>64</v>
      </c>
      <c r="F65" s="86">
        <f t="shared" si="15"/>
        <v>43</v>
      </c>
      <c r="G65" s="86">
        <f t="shared" si="15"/>
        <v>26</v>
      </c>
      <c r="H65" s="86">
        <f t="shared" si="15"/>
        <v>19</v>
      </c>
      <c r="I65" s="86">
        <f t="shared" ref="I65:N65" si="16">I63+I64</f>
        <v>21</v>
      </c>
      <c r="J65" s="86">
        <f t="shared" si="16"/>
        <v>15</v>
      </c>
      <c r="K65" s="86">
        <f t="shared" si="16"/>
        <v>14</v>
      </c>
      <c r="L65" s="86">
        <f t="shared" si="16"/>
        <v>19</v>
      </c>
      <c r="M65" s="86">
        <f t="shared" si="16"/>
        <v>54</v>
      </c>
      <c r="N65" s="86">
        <f t="shared" si="16"/>
        <v>68</v>
      </c>
      <c r="O65" s="86">
        <f t="shared" si="12"/>
        <v>473</v>
      </c>
    </row>
    <row r="66" spans="1:16" ht="12" x14ac:dyDescent="0.25">
      <c r="C66" s="48"/>
      <c r="D66" s="48"/>
      <c r="E66" s="48"/>
      <c r="F66" s="48"/>
      <c r="G66" s="48"/>
      <c r="H66" s="48"/>
      <c r="I66" s="48"/>
      <c r="J66" s="48"/>
      <c r="K66" s="48"/>
      <c r="L66" s="48"/>
      <c r="M66" s="48"/>
      <c r="N66" s="48"/>
      <c r="O66" s="48"/>
    </row>
    <row r="67" spans="1:16" ht="14.4" x14ac:dyDescent="0.3">
      <c r="A67" s="181">
        <v>2010</v>
      </c>
      <c r="B67" s="181"/>
      <c r="C67" s="181"/>
      <c r="D67" s="181"/>
      <c r="E67" s="181"/>
      <c r="F67" s="181"/>
      <c r="G67" s="181"/>
      <c r="H67" s="181"/>
      <c r="I67" s="181"/>
      <c r="J67" s="181"/>
      <c r="K67" s="181"/>
      <c r="L67" s="181"/>
      <c r="M67" s="181"/>
      <c r="N67" s="181"/>
      <c r="O67" s="181"/>
    </row>
    <row r="68" spans="1:16" ht="14.4" x14ac:dyDescent="0.3">
      <c r="A68" s="71"/>
      <c r="B68" s="71"/>
      <c r="C68" s="71"/>
      <c r="D68" s="71"/>
      <c r="E68" s="71"/>
      <c r="F68" s="71"/>
      <c r="G68" s="71"/>
      <c r="H68" s="71"/>
      <c r="I68" s="71"/>
      <c r="J68" s="71"/>
      <c r="K68" s="71"/>
      <c r="L68" s="71"/>
      <c r="M68" s="71"/>
      <c r="N68" s="71"/>
      <c r="O68" s="71"/>
    </row>
    <row r="69" spans="1:16" s="57" customFormat="1" ht="12" x14ac:dyDescent="0.25">
      <c r="A69" s="47"/>
      <c r="B69" s="48"/>
      <c r="C69" s="95" t="s">
        <v>0</v>
      </c>
      <c r="D69" s="95" t="s">
        <v>1</v>
      </c>
      <c r="E69" s="95" t="s">
        <v>2</v>
      </c>
      <c r="F69" s="95" t="s">
        <v>3</v>
      </c>
      <c r="G69" s="95" t="s">
        <v>4</v>
      </c>
      <c r="H69" s="95" t="s">
        <v>5</v>
      </c>
      <c r="I69" s="95" t="s">
        <v>6</v>
      </c>
      <c r="J69" s="95" t="s">
        <v>7</v>
      </c>
      <c r="K69" s="95" t="s">
        <v>8</v>
      </c>
      <c r="L69" s="95" t="s">
        <v>9</v>
      </c>
      <c r="M69" s="95" t="s">
        <v>10</v>
      </c>
      <c r="N69" s="95" t="s">
        <v>11</v>
      </c>
      <c r="O69" s="95" t="s">
        <v>12</v>
      </c>
    </row>
    <row r="70" spans="1:16" s="58" customFormat="1" ht="20.25" customHeight="1" x14ac:dyDescent="0.25">
      <c r="A70" s="80"/>
      <c r="B70" s="80" t="s">
        <v>13</v>
      </c>
      <c r="C70" s="81">
        <v>77288</v>
      </c>
      <c r="D70" s="81">
        <v>60651</v>
      </c>
      <c r="E70" s="81">
        <v>61255</v>
      </c>
      <c r="F70" s="81">
        <v>60477</v>
      </c>
      <c r="G70" s="81">
        <v>32840</v>
      </c>
      <c r="H70" s="81">
        <v>22923</v>
      </c>
      <c r="I70" s="81">
        <v>23239</v>
      </c>
      <c r="J70" s="81">
        <v>28936</v>
      </c>
      <c r="K70" s="81">
        <v>21303</v>
      </c>
      <c r="L70" s="81">
        <v>30141</v>
      </c>
      <c r="M70" s="81">
        <v>54068</v>
      </c>
      <c r="N70" s="81">
        <v>72274</v>
      </c>
      <c r="O70" s="82">
        <f t="shared" ref="O70:O75" si="17">SUM(C70:N70)</f>
        <v>545395</v>
      </c>
    </row>
    <row r="71" spans="1:16" s="57" customFormat="1" ht="12" x14ac:dyDescent="0.25">
      <c r="A71" s="83" t="s">
        <v>14</v>
      </c>
      <c r="B71" s="83" t="s">
        <v>15</v>
      </c>
      <c r="C71" s="81">
        <v>66972</v>
      </c>
      <c r="D71" s="81">
        <v>75067</v>
      </c>
      <c r="E71" s="81">
        <v>91276</v>
      </c>
      <c r="F71" s="81">
        <v>46519</v>
      </c>
      <c r="G71" s="81">
        <v>45151</v>
      </c>
      <c r="H71" s="81">
        <v>54612</v>
      </c>
      <c r="I71" s="81">
        <v>51668</v>
      </c>
      <c r="J71" s="81">
        <v>40269</v>
      </c>
      <c r="K71" s="81">
        <v>25265</v>
      </c>
      <c r="L71" s="81">
        <v>39477</v>
      </c>
      <c r="M71" s="81">
        <v>52291</v>
      </c>
      <c r="N71" s="81">
        <v>57093</v>
      </c>
      <c r="O71" s="84">
        <f t="shared" si="17"/>
        <v>645660</v>
      </c>
    </row>
    <row r="72" spans="1:16" s="57" customFormat="1" ht="12" x14ac:dyDescent="0.25">
      <c r="A72" s="85"/>
      <c r="B72" s="85" t="s">
        <v>16</v>
      </c>
      <c r="C72" s="86">
        <f t="shared" ref="C72:N72" si="18">SUM(C70:C71)</f>
        <v>144260</v>
      </c>
      <c r="D72" s="86">
        <f t="shared" si="18"/>
        <v>135718</v>
      </c>
      <c r="E72" s="86">
        <f t="shared" si="18"/>
        <v>152531</v>
      </c>
      <c r="F72" s="86">
        <f t="shared" si="18"/>
        <v>106996</v>
      </c>
      <c r="G72" s="86">
        <f t="shared" si="18"/>
        <v>77991</v>
      </c>
      <c r="H72" s="86">
        <f t="shared" si="18"/>
        <v>77535</v>
      </c>
      <c r="I72" s="86">
        <f t="shared" si="18"/>
        <v>74907</v>
      </c>
      <c r="J72" s="86">
        <f t="shared" si="18"/>
        <v>69205</v>
      </c>
      <c r="K72" s="86">
        <f t="shared" si="18"/>
        <v>46568</v>
      </c>
      <c r="L72" s="86">
        <f t="shared" si="18"/>
        <v>69618</v>
      </c>
      <c r="M72" s="86">
        <f t="shared" si="18"/>
        <v>106359</v>
      </c>
      <c r="N72" s="86">
        <f t="shared" si="18"/>
        <v>129367</v>
      </c>
      <c r="O72" s="86">
        <f t="shared" si="17"/>
        <v>1191055</v>
      </c>
    </row>
    <row r="73" spans="1:16" s="57" customFormat="1" ht="24" x14ac:dyDescent="0.25">
      <c r="A73" s="80"/>
      <c r="B73" s="80" t="s">
        <v>13</v>
      </c>
      <c r="C73" s="82">
        <v>34</v>
      </c>
      <c r="D73" s="82">
        <v>27</v>
      </c>
      <c r="E73" s="82">
        <v>28</v>
      </c>
      <c r="F73" s="82">
        <v>26</v>
      </c>
      <c r="G73" s="82">
        <v>12</v>
      </c>
      <c r="H73" s="82">
        <v>8</v>
      </c>
      <c r="I73" s="82">
        <v>8</v>
      </c>
      <c r="J73" s="82">
        <v>10</v>
      </c>
      <c r="K73" s="82">
        <v>8</v>
      </c>
      <c r="L73" s="82">
        <v>13</v>
      </c>
      <c r="M73" s="82">
        <v>25</v>
      </c>
      <c r="N73" s="82">
        <v>29</v>
      </c>
      <c r="O73" s="82">
        <f t="shared" si="17"/>
        <v>228</v>
      </c>
    </row>
    <row r="74" spans="1:16" s="57" customFormat="1" ht="12" x14ac:dyDescent="0.25">
      <c r="A74" s="83" t="s">
        <v>17</v>
      </c>
      <c r="B74" s="83" t="s">
        <v>15</v>
      </c>
      <c r="C74" s="84">
        <v>27</v>
      </c>
      <c r="D74" s="84">
        <v>29</v>
      </c>
      <c r="E74" s="84">
        <v>37</v>
      </c>
      <c r="F74" s="84">
        <v>20</v>
      </c>
      <c r="G74" s="84">
        <v>16</v>
      </c>
      <c r="H74" s="84">
        <v>18</v>
      </c>
      <c r="I74" s="84">
        <v>15</v>
      </c>
      <c r="J74" s="84">
        <v>12</v>
      </c>
      <c r="K74" s="84">
        <v>8</v>
      </c>
      <c r="L74" s="84">
        <v>15</v>
      </c>
      <c r="M74" s="84">
        <v>21</v>
      </c>
      <c r="N74" s="84">
        <v>29</v>
      </c>
      <c r="O74" s="84">
        <f t="shared" si="17"/>
        <v>247</v>
      </c>
    </row>
    <row r="75" spans="1:16" s="57" customFormat="1" ht="12" x14ac:dyDescent="0.25">
      <c r="A75" s="85"/>
      <c r="B75" s="85" t="s">
        <v>16</v>
      </c>
      <c r="C75" s="86">
        <f t="shared" ref="C75:N75" si="19">SUM(C73:C74)</f>
        <v>61</v>
      </c>
      <c r="D75" s="86">
        <f t="shared" si="19"/>
        <v>56</v>
      </c>
      <c r="E75" s="86">
        <f t="shared" si="19"/>
        <v>65</v>
      </c>
      <c r="F75" s="86">
        <f t="shared" si="19"/>
        <v>46</v>
      </c>
      <c r="G75" s="86">
        <f t="shared" si="19"/>
        <v>28</v>
      </c>
      <c r="H75" s="86">
        <f t="shared" si="19"/>
        <v>26</v>
      </c>
      <c r="I75" s="86">
        <f t="shared" si="19"/>
        <v>23</v>
      </c>
      <c r="J75" s="86">
        <f t="shared" si="19"/>
        <v>22</v>
      </c>
      <c r="K75" s="86">
        <f t="shared" si="19"/>
        <v>16</v>
      </c>
      <c r="L75" s="86">
        <f t="shared" si="19"/>
        <v>28</v>
      </c>
      <c r="M75" s="86">
        <f t="shared" si="19"/>
        <v>46</v>
      </c>
      <c r="N75" s="86">
        <f t="shared" si="19"/>
        <v>58</v>
      </c>
      <c r="O75" s="86">
        <f t="shared" si="17"/>
        <v>475</v>
      </c>
    </row>
    <row r="76" spans="1:16" s="57" customFormat="1" ht="12" x14ac:dyDescent="0.25">
      <c r="A76" s="47"/>
      <c r="B76" s="47"/>
      <c r="C76" s="48"/>
      <c r="D76" s="59"/>
      <c r="E76" s="59"/>
      <c r="F76" s="59"/>
      <c r="G76" s="59"/>
      <c r="H76" s="59"/>
      <c r="I76" s="59"/>
      <c r="K76" s="59"/>
      <c r="L76" s="59"/>
      <c r="M76" s="59"/>
      <c r="N76" s="60"/>
      <c r="O76" s="59"/>
    </row>
    <row r="77" spans="1:16" s="57" customFormat="1" ht="14.4" x14ac:dyDescent="0.3">
      <c r="A77" s="181">
        <v>2009</v>
      </c>
      <c r="B77" s="181"/>
      <c r="C77" s="181"/>
      <c r="D77" s="181"/>
      <c r="E77" s="181"/>
      <c r="F77" s="181"/>
      <c r="G77" s="181"/>
      <c r="H77" s="181"/>
      <c r="I77" s="181"/>
      <c r="J77" s="181"/>
      <c r="K77" s="181"/>
      <c r="L77" s="181"/>
      <c r="M77" s="181"/>
      <c r="N77" s="181"/>
      <c r="O77" s="181"/>
    </row>
    <row r="78" spans="1:16" s="57" customFormat="1" ht="14.4" x14ac:dyDescent="0.3">
      <c r="A78" s="71"/>
      <c r="B78" s="71"/>
      <c r="C78" s="71"/>
      <c r="D78" s="71"/>
      <c r="E78" s="71"/>
      <c r="F78" s="71"/>
      <c r="G78" s="71"/>
      <c r="H78" s="71"/>
      <c r="I78" s="71"/>
      <c r="J78" s="71"/>
      <c r="K78" s="71"/>
      <c r="L78" s="71"/>
      <c r="M78" s="71"/>
      <c r="N78" s="71"/>
      <c r="O78" s="71"/>
    </row>
    <row r="79" spans="1:16" s="57" customFormat="1" ht="14.25" customHeight="1" x14ac:dyDescent="0.25">
      <c r="B79" s="48"/>
      <c r="C79" s="95" t="s">
        <v>0</v>
      </c>
      <c r="D79" s="95" t="s">
        <v>1</v>
      </c>
      <c r="E79" s="95" t="s">
        <v>2</v>
      </c>
      <c r="F79" s="95" t="s">
        <v>3</v>
      </c>
      <c r="G79" s="95" t="s">
        <v>4</v>
      </c>
      <c r="H79" s="95" t="s">
        <v>5</v>
      </c>
      <c r="I79" s="95" t="s">
        <v>6</v>
      </c>
      <c r="J79" s="95" t="s">
        <v>7</v>
      </c>
      <c r="K79" s="95" t="s">
        <v>8</v>
      </c>
      <c r="L79" s="95" t="s">
        <v>9</v>
      </c>
      <c r="M79" s="95" t="s">
        <v>10</v>
      </c>
      <c r="N79" s="95" t="s">
        <v>11</v>
      </c>
      <c r="O79" s="95" t="s">
        <v>12</v>
      </c>
      <c r="P79" s="61"/>
    </row>
    <row r="80" spans="1:16" s="62" customFormat="1" ht="20.25" customHeight="1" x14ac:dyDescent="0.25">
      <c r="A80" s="87"/>
      <c r="B80" s="87" t="s">
        <v>13</v>
      </c>
      <c r="C80" s="88">
        <v>51678</v>
      </c>
      <c r="D80" s="88">
        <v>43939</v>
      </c>
      <c r="E80" s="88">
        <v>49017</v>
      </c>
      <c r="F80" s="88">
        <v>34099</v>
      </c>
      <c r="G80" s="88">
        <v>28798</v>
      </c>
      <c r="H80" s="88">
        <v>26629</v>
      </c>
      <c r="I80" s="88">
        <v>27257</v>
      </c>
      <c r="J80" s="88">
        <v>33028</v>
      </c>
      <c r="K80" s="88">
        <v>25473</v>
      </c>
      <c r="L80" s="88">
        <v>25060</v>
      </c>
      <c r="M80" s="88">
        <v>55810</v>
      </c>
      <c r="N80" s="81">
        <v>48882</v>
      </c>
      <c r="O80" s="89">
        <f t="shared" ref="O80:O85" si="20">SUM(C80:N80)</f>
        <v>449670</v>
      </c>
    </row>
    <row r="81" spans="1:16" s="57" customFormat="1" ht="12" x14ac:dyDescent="0.25">
      <c r="A81" s="90" t="s">
        <v>14</v>
      </c>
      <c r="B81" s="90" t="s">
        <v>15</v>
      </c>
      <c r="C81" s="88">
        <v>81480</v>
      </c>
      <c r="D81" s="88">
        <v>88914</v>
      </c>
      <c r="E81" s="88">
        <v>110712</v>
      </c>
      <c r="F81" s="88">
        <v>87464</v>
      </c>
      <c r="G81" s="88">
        <v>42756</v>
      </c>
      <c r="H81" s="88">
        <v>42810</v>
      </c>
      <c r="I81" s="88">
        <v>50595</v>
      </c>
      <c r="J81" s="88">
        <v>43062</v>
      </c>
      <c r="K81" s="88">
        <v>26949</v>
      </c>
      <c r="L81" s="88">
        <v>30078</v>
      </c>
      <c r="M81" s="88">
        <v>39851</v>
      </c>
      <c r="N81" s="81">
        <v>84681</v>
      </c>
      <c r="O81" s="91">
        <f t="shared" si="20"/>
        <v>729352</v>
      </c>
    </row>
    <row r="82" spans="1:16" s="57" customFormat="1" ht="12" x14ac:dyDescent="0.25">
      <c r="A82" s="92"/>
      <c r="B82" s="92" t="s">
        <v>16</v>
      </c>
      <c r="C82" s="93">
        <f t="shared" ref="C82:K82" si="21">SUM(C80:C81)</f>
        <v>133158</v>
      </c>
      <c r="D82" s="93">
        <f t="shared" si="21"/>
        <v>132853</v>
      </c>
      <c r="E82" s="93">
        <f t="shared" si="21"/>
        <v>159729</v>
      </c>
      <c r="F82" s="93">
        <f t="shared" si="21"/>
        <v>121563</v>
      </c>
      <c r="G82" s="93">
        <f t="shared" si="21"/>
        <v>71554</v>
      </c>
      <c r="H82" s="93">
        <f t="shared" si="21"/>
        <v>69439</v>
      </c>
      <c r="I82" s="93">
        <f t="shared" si="21"/>
        <v>77852</v>
      </c>
      <c r="J82" s="93">
        <f t="shared" si="21"/>
        <v>76090</v>
      </c>
      <c r="K82" s="93">
        <f t="shared" si="21"/>
        <v>52422</v>
      </c>
      <c r="L82" s="93">
        <f>SUM(L80:L81)</f>
        <v>55138</v>
      </c>
      <c r="M82" s="93">
        <f>SUM(M80:M81)</f>
        <v>95661</v>
      </c>
      <c r="N82" s="86">
        <f>SUM(N80:N81)</f>
        <v>133563</v>
      </c>
      <c r="O82" s="93">
        <f t="shared" si="20"/>
        <v>1179022</v>
      </c>
    </row>
    <row r="83" spans="1:16" s="57" customFormat="1" ht="24" x14ac:dyDescent="0.25">
      <c r="A83" s="87"/>
      <c r="B83" s="87" t="s">
        <v>13</v>
      </c>
      <c r="C83" s="89">
        <v>25</v>
      </c>
      <c r="D83" s="89">
        <v>22</v>
      </c>
      <c r="E83" s="89">
        <v>22</v>
      </c>
      <c r="F83" s="89">
        <v>14</v>
      </c>
      <c r="G83" s="89">
        <v>9</v>
      </c>
      <c r="H83" s="89">
        <v>8</v>
      </c>
      <c r="I83" s="89">
        <v>8</v>
      </c>
      <c r="J83" s="89">
        <v>10</v>
      </c>
      <c r="K83" s="89">
        <v>8</v>
      </c>
      <c r="L83" s="89">
        <v>8</v>
      </c>
      <c r="M83" s="89">
        <v>23</v>
      </c>
      <c r="N83" s="82">
        <v>26</v>
      </c>
      <c r="O83" s="89">
        <f t="shared" si="20"/>
        <v>183</v>
      </c>
    </row>
    <row r="84" spans="1:16" s="57" customFormat="1" ht="12.75" customHeight="1" x14ac:dyDescent="0.25">
      <c r="A84" s="90" t="s">
        <v>17</v>
      </c>
      <c r="B84" s="90" t="s">
        <v>15</v>
      </c>
      <c r="C84" s="91">
        <v>33</v>
      </c>
      <c r="D84" s="91">
        <v>35</v>
      </c>
      <c r="E84" s="91">
        <v>49</v>
      </c>
      <c r="F84" s="91">
        <v>35</v>
      </c>
      <c r="G84" s="91">
        <v>15</v>
      </c>
      <c r="H84" s="91">
        <v>13</v>
      </c>
      <c r="I84" s="91">
        <v>15</v>
      </c>
      <c r="J84" s="91">
        <v>13</v>
      </c>
      <c r="K84" s="91">
        <v>8</v>
      </c>
      <c r="L84" s="91">
        <v>14</v>
      </c>
      <c r="M84" s="91">
        <v>17</v>
      </c>
      <c r="N84" s="84">
        <v>33</v>
      </c>
      <c r="O84" s="91">
        <f t="shared" si="20"/>
        <v>280</v>
      </c>
    </row>
    <row r="85" spans="1:16" s="57" customFormat="1" ht="12" x14ac:dyDescent="0.25">
      <c r="A85" s="92"/>
      <c r="B85" s="92" t="s">
        <v>16</v>
      </c>
      <c r="C85" s="93">
        <f t="shared" ref="C85:K85" si="22">SUM(C83:C84)</f>
        <v>58</v>
      </c>
      <c r="D85" s="93">
        <f t="shared" si="22"/>
        <v>57</v>
      </c>
      <c r="E85" s="93">
        <f t="shared" si="22"/>
        <v>71</v>
      </c>
      <c r="F85" s="93">
        <f t="shared" si="22"/>
        <v>49</v>
      </c>
      <c r="G85" s="93">
        <f t="shared" si="22"/>
        <v>24</v>
      </c>
      <c r="H85" s="93">
        <f t="shared" si="22"/>
        <v>21</v>
      </c>
      <c r="I85" s="93">
        <f t="shared" si="22"/>
        <v>23</v>
      </c>
      <c r="J85" s="93">
        <f t="shared" si="22"/>
        <v>23</v>
      </c>
      <c r="K85" s="93">
        <f t="shared" si="22"/>
        <v>16</v>
      </c>
      <c r="L85" s="93">
        <f>SUM(L83:L84)</f>
        <v>22</v>
      </c>
      <c r="M85" s="93">
        <f>SUM(M83:M84)</f>
        <v>40</v>
      </c>
      <c r="N85" s="86">
        <f>SUM(N83:N84)</f>
        <v>59</v>
      </c>
      <c r="O85" s="93">
        <f t="shared" si="20"/>
        <v>463</v>
      </c>
    </row>
    <row r="86" spans="1:16" s="57" customFormat="1" ht="12" x14ac:dyDescent="0.25">
      <c r="C86" s="63"/>
      <c r="D86" s="63"/>
      <c r="E86" s="63"/>
      <c r="F86" s="64"/>
      <c r="G86" s="64"/>
      <c r="H86" s="64"/>
      <c r="I86" s="64"/>
      <c r="J86" s="64"/>
      <c r="K86" s="64"/>
      <c r="L86" s="64"/>
      <c r="M86" s="64"/>
      <c r="N86" s="64"/>
      <c r="O86" s="64"/>
      <c r="P86" s="64"/>
    </row>
    <row r="87" spans="1:16" s="57" customFormat="1" ht="14.4" x14ac:dyDescent="0.3">
      <c r="A87" s="181">
        <v>2008</v>
      </c>
      <c r="B87" s="181"/>
      <c r="C87" s="181"/>
      <c r="D87" s="181"/>
      <c r="E87" s="181"/>
      <c r="F87" s="181"/>
      <c r="G87" s="181"/>
      <c r="H87" s="181"/>
      <c r="I87" s="181"/>
      <c r="J87" s="181"/>
      <c r="K87" s="181"/>
      <c r="L87" s="181"/>
      <c r="M87" s="181"/>
      <c r="N87" s="181"/>
      <c r="O87" s="181"/>
      <c r="P87" s="64"/>
    </row>
    <row r="88" spans="1:16" s="57" customFormat="1" ht="14.4" x14ac:dyDescent="0.3">
      <c r="A88" s="71"/>
      <c r="B88" s="71"/>
      <c r="C88" s="71"/>
      <c r="D88" s="71"/>
      <c r="E88" s="71"/>
      <c r="F88" s="71"/>
      <c r="G88" s="71"/>
      <c r="H88" s="71"/>
      <c r="I88" s="71"/>
      <c r="J88" s="71"/>
      <c r="K88" s="71"/>
      <c r="L88" s="71"/>
      <c r="M88" s="71"/>
      <c r="N88" s="71"/>
      <c r="O88" s="71"/>
      <c r="P88" s="64"/>
    </row>
    <row r="89" spans="1:16" s="57" customFormat="1" ht="12" customHeight="1" x14ac:dyDescent="0.25">
      <c r="B89" s="48"/>
      <c r="C89" s="95" t="s">
        <v>0</v>
      </c>
      <c r="D89" s="95" t="s">
        <v>1</v>
      </c>
      <c r="E89" s="95" t="s">
        <v>2</v>
      </c>
      <c r="F89" s="95" t="s">
        <v>3</v>
      </c>
      <c r="G89" s="95" t="s">
        <v>4</v>
      </c>
      <c r="H89" s="95" t="s">
        <v>5</v>
      </c>
      <c r="I89" s="95" t="s">
        <v>6</v>
      </c>
      <c r="J89" s="95" t="s">
        <v>7</v>
      </c>
      <c r="K89" s="95" t="s">
        <v>8</v>
      </c>
      <c r="L89" s="95" t="s">
        <v>9</v>
      </c>
      <c r="M89" s="95" t="s">
        <v>10</v>
      </c>
      <c r="N89" s="95" t="s">
        <v>11</v>
      </c>
      <c r="O89" s="95" t="s">
        <v>12</v>
      </c>
      <c r="P89" s="61"/>
    </row>
    <row r="90" spans="1:16" s="62" customFormat="1" ht="20.25" customHeight="1" x14ac:dyDescent="0.25">
      <c r="A90" s="87"/>
      <c r="B90" s="87" t="s">
        <v>13</v>
      </c>
      <c r="C90" s="94">
        <v>43180</v>
      </c>
      <c r="D90" s="88">
        <v>49302</v>
      </c>
      <c r="E90" s="88">
        <v>59210</v>
      </c>
      <c r="F90" s="88">
        <v>37949</v>
      </c>
      <c r="G90" s="88">
        <v>24954</v>
      </c>
      <c r="H90" s="88">
        <v>33206</v>
      </c>
      <c r="I90" s="88">
        <v>26933</v>
      </c>
      <c r="J90" s="88">
        <v>33159</v>
      </c>
      <c r="K90" s="88">
        <v>15999</v>
      </c>
      <c r="L90" s="88">
        <v>13565</v>
      </c>
      <c r="M90" s="88">
        <v>37603</v>
      </c>
      <c r="N90" s="88">
        <v>42194</v>
      </c>
      <c r="O90" s="94">
        <f t="shared" ref="O90:O95" si="23">SUM(C90:N90)</f>
        <v>417254</v>
      </c>
    </row>
    <row r="91" spans="1:16" s="57" customFormat="1" ht="12" x14ac:dyDescent="0.25">
      <c r="A91" s="90" t="s">
        <v>14</v>
      </c>
      <c r="B91" s="90" t="s">
        <v>15</v>
      </c>
      <c r="C91" s="88">
        <v>136359</v>
      </c>
      <c r="D91" s="88">
        <v>108144</v>
      </c>
      <c r="E91" s="88">
        <v>134458</v>
      </c>
      <c r="F91" s="88">
        <v>103456</v>
      </c>
      <c r="G91" s="88">
        <v>58277</v>
      </c>
      <c r="H91" s="88">
        <v>56304</v>
      </c>
      <c r="I91" s="88">
        <v>76208</v>
      </c>
      <c r="J91" s="88">
        <v>51388</v>
      </c>
      <c r="K91" s="88">
        <v>25568</v>
      </c>
      <c r="L91" s="88">
        <v>34875</v>
      </c>
      <c r="M91" s="88">
        <v>70323</v>
      </c>
      <c r="N91" s="88">
        <v>120010</v>
      </c>
      <c r="O91" s="88">
        <f t="shared" si="23"/>
        <v>975370</v>
      </c>
    </row>
    <row r="92" spans="1:16" s="57" customFormat="1" ht="12" x14ac:dyDescent="0.25">
      <c r="A92" s="92"/>
      <c r="B92" s="92" t="s">
        <v>16</v>
      </c>
      <c r="C92" s="93">
        <f>SUM(C90:C91)</f>
        <v>179539</v>
      </c>
      <c r="D92" s="93">
        <f t="shared" ref="D92:N92" si="24">SUM(D90:D91)</f>
        <v>157446</v>
      </c>
      <c r="E92" s="93">
        <f t="shared" si="24"/>
        <v>193668</v>
      </c>
      <c r="F92" s="93">
        <f t="shared" si="24"/>
        <v>141405</v>
      </c>
      <c r="G92" s="93">
        <f t="shared" si="24"/>
        <v>83231</v>
      </c>
      <c r="H92" s="93">
        <f t="shared" si="24"/>
        <v>89510</v>
      </c>
      <c r="I92" s="93">
        <f t="shared" si="24"/>
        <v>103141</v>
      </c>
      <c r="J92" s="93">
        <f t="shared" si="24"/>
        <v>84547</v>
      </c>
      <c r="K92" s="93">
        <f t="shared" si="24"/>
        <v>41567</v>
      </c>
      <c r="L92" s="93">
        <f t="shared" si="24"/>
        <v>48440</v>
      </c>
      <c r="M92" s="93">
        <f t="shared" si="24"/>
        <v>107926</v>
      </c>
      <c r="N92" s="93">
        <f t="shared" si="24"/>
        <v>162204</v>
      </c>
      <c r="O92" s="93">
        <f t="shared" si="23"/>
        <v>1392624</v>
      </c>
      <c r="P92" s="61"/>
    </row>
    <row r="93" spans="1:16" s="57" customFormat="1" ht="24" x14ac:dyDescent="0.25">
      <c r="A93" s="87"/>
      <c r="B93" s="87" t="s">
        <v>13</v>
      </c>
      <c r="C93" s="89">
        <v>17</v>
      </c>
      <c r="D93" s="89">
        <v>21</v>
      </c>
      <c r="E93" s="89">
        <v>30</v>
      </c>
      <c r="F93" s="89">
        <v>25</v>
      </c>
      <c r="G93" s="89">
        <v>8</v>
      </c>
      <c r="H93" s="89">
        <v>10</v>
      </c>
      <c r="I93" s="89">
        <v>8</v>
      </c>
      <c r="J93" s="89">
        <v>10</v>
      </c>
      <c r="K93" s="89">
        <v>5</v>
      </c>
      <c r="L93" s="89">
        <v>4</v>
      </c>
      <c r="M93" s="89">
        <v>13</v>
      </c>
      <c r="N93" s="89">
        <v>20</v>
      </c>
      <c r="O93" s="89">
        <f t="shared" si="23"/>
        <v>171</v>
      </c>
      <c r="P93" s="64"/>
    </row>
    <row r="94" spans="1:16" s="57" customFormat="1" ht="12.75" customHeight="1" x14ac:dyDescent="0.25">
      <c r="A94" s="90" t="s">
        <v>17</v>
      </c>
      <c r="B94" s="90" t="s">
        <v>15</v>
      </c>
      <c r="C94" s="91">
        <v>61</v>
      </c>
      <c r="D94" s="91">
        <v>46</v>
      </c>
      <c r="E94" s="91">
        <v>56</v>
      </c>
      <c r="F94" s="91">
        <v>36</v>
      </c>
      <c r="G94" s="91">
        <v>21</v>
      </c>
      <c r="H94" s="91">
        <v>18</v>
      </c>
      <c r="I94" s="91">
        <v>23</v>
      </c>
      <c r="J94" s="91">
        <v>16</v>
      </c>
      <c r="K94" s="91">
        <v>8</v>
      </c>
      <c r="L94" s="91">
        <v>12</v>
      </c>
      <c r="M94" s="91">
        <v>24</v>
      </c>
      <c r="N94" s="91">
        <v>47</v>
      </c>
      <c r="O94" s="91">
        <f t="shared" si="23"/>
        <v>368</v>
      </c>
      <c r="P94" s="64"/>
    </row>
    <row r="95" spans="1:16" s="57" customFormat="1" ht="12" x14ac:dyDescent="0.25">
      <c r="A95" s="92"/>
      <c r="B95" s="92" t="s">
        <v>16</v>
      </c>
      <c r="C95" s="93">
        <f>SUM(C93:C94)</f>
        <v>78</v>
      </c>
      <c r="D95" s="93">
        <f t="shared" ref="D95:N95" si="25">SUM(D93:D94)</f>
        <v>67</v>
      </c>
      <c r="E95" s="93">
        <f t="shared" si="25"/>
        <v>86</v>
      </c>
      <c r="F95" s="93">
        <f t="shared" si="25"/>
        <v>61</v>
      </c>
      <c r="G95" s="93">
        <f t="shared" si="25"/>
        <v>29</v>
      </c>
      <c r="H95" s="93">
        <f t="shared" si="25"/>
        <v>28</v>
      </c>
      <c r="I95" s="93">
        <f t="shared" si="25"/>
        <v>31</v>
      </c>
      <c r="J95" s="93">
        <f t="shared" si="25"/>
        <v>26</v>
      </c>
      <c r="K95" s="93">
        <f t="shared" si="25"/>
        <v>13</v>
      </c>
      <c r="L95" s="93">
        <f t="shared" si="25"/>
        <v>16</v>
      </c>
      <c r="M95" s="93">
        <f t="shared" si="25"/>
        <v>37</v>
      </c>
      <c r="N95" s="93">
        <f t="shared" si="25"/>
        <v>67</v>
      </c>
      <c r="O95" s="93">
        <f t="shared" si="23"/>
        <v>539</v>
      </c>
      <c r="P95" s="64"/>
    </row>
    <row r="96" spans="1:16" s="57" customFormat="1" ht="12" x14ac:dyDescent="0.25">
      <c r="C96" s="63"/>
      <c r="D96" s="63"/>
      <c r="E96" s="63"/>
      <c r="F96" s="64"/>
      <c r="G96" s="64"/>
      <c r="H96" s="64"/>
      <c r="I96" s="64"/>
      <c r="J96" s="64"/>
      <c r="K96" s="64"/>
      <c r="L96" s="64"/>
      <c r="M96" s="64"/>
      <c r="N96" s="64"/>
      <c r="O96" s="64"/>
    </row>
    <row r="97" spans="1:15" s="57" customFormat="1" ht="14.4" x14ac:dyDescent="0.3">
      <c r="A97" s="181">
        <v>2007</v>
      </c>
      <c r="B97" s="181"/>
      <c r="C97" s="181"/>
      <c r="D97" s="181"/>
      <c r="E97" s="181"/>
      <c r="F97" s="181"/>
      <c r="G97" s="181"/>
      <c r="H97" s="181"/>
      <c r="I97" s="181"/>
      <c r="J97" s="181"/>
      <c r="K97" s="181"/>
      <c r="L97" s="181"/>
      <c r="M97" s="181"/>
      <c r="N97" s="181"/>
      <c r="O97" s="181"/>
    </row>
    <row r="98" spans="1:15" s="57" customFormat="1" ht="14.4" x14ac:dyDescent="0.3">
      <c r="A98" s="71"/>
      <c r="B98" s="71"/>
      <c r="C98" s="71"/>
      <c r="D98" s="71"/>
      <c r="E98" s="71"/>
      <c r="F98" s="71"/>
      <c r="G98" s="71"/>
      <c r="H98" s="71"/>
      <c r="I98" s="71"/>
      <c r="J98" s="71"/>
      <c r="K98" s="71"/>
      <c r="L98" s="71"/>
      <c r="M98" s="71"/>
      <c r="N98" s="71"/>
      <c r="O98" s="71"/>
    </row>
    <row r="99" spans="1:15" s="65" customFormat="1" ht="12" x14ac:dyDescent="0.25">
      <c r="A99" s="57"/>
      <c r="B99" s="48"/>
      <c r="C99" s="95" t="s">
        <v>0</v>
      </c>
      <c r="D99" s="95" t="s">
        <v>1</v>
      </c>
      <c r="E99" s="95" t="s">
        <v>2</v>
      </c>
      <c r="F99" s="95" t="s">
        <v>3</v>
      </c>
      <c r="G99" s="95" t="s">
        <v>4</v>
      </c>
      <c r="H99" s="95" t="s">
        <v>5</v>
      </c>
      <c r="I99" s="95" t="s">
        <v>6</v>
      </c>
      <c r="J99" s="95" t="s">
        <v>7</v>
      </c>
      <c r="K99" s="95" t="s">
        <v>8</v>
      </c>
      <c r="L99" s="95" t="s">
        <v>9</v>
      </c>
      <c r="M99" s="95" t="s">
        <v>10</v>
      </c>
      <c r="N99" s="95" t="s">
        <v>11</v>
      </c>
      <c r="O99" s="95" t="s">
        <v>12</v>
      </c>
    </row>
    <row r="100" spans="1:15" s="65" customFormat="1" ht="24" x14ac:dyDescent="0.25">
      <c r="A100" s="87"/>
      <c r="B100" s="87" t="s">
        <v>13</v>
      </c>
      <c r="C100" s="88">
        <v>42889</v>
      </c>
      <c r="D100" s="88">
        <v>39149</v>
      </c>
      <c r="E100" s="88">
        <v>39220</v>
      </c>
      <c r="F100" s="88">
        <v>37280</v>
      </c>
      <c r="G100" s="88">
        <v>22887</v>
      </c>
      <c r="H100" s="88">
        <v>26614</v>
      </c>
      <c r="I100" s="88">
        <v>33708</v>
      </c>
      <c r="J100" s="88">
        <v>26877</v>
      </c>
      <c r="K100" s="88">
        <v>32452</v>
      </c>
      <c r="L100" s="88">
        <v>25748</v>
      </c>
      <c r="M100" s="88">
        <v>39444</v>
      </c>
      <c r="N100" s="88">
        <v>50869</v>
      </c>
      <c r="O100" s="88">
        <f t="shared" ref="O100:O105" si="26">SUM(C100:N100)</f>
        <v>417137</v>
      </c>
    </row>
    <row r="101" spans="1:15" s="66" customFormat="1" ht="12" x14ac:dyDescent="0.25">
      <c r="A101" s="90" t="s">
        <v>14</v>
      </c>
      <c r="B101" s="90" t="s">
        <v>15</v>
      </c>
      <c r="C101" s="88">
        <v>130666</v>
      </c>
      <c r="D101" s="88">
        <v>120471</v>
      </c>
      <c r="E101" s="88">
        <v>117836</v>
      </c>
      <c r="F101" s="88">
        <v>90447</v>
      </c>
      <c r="G101" s="88">
        <v>60896</v>
      </c>
      <c r="H101" s="88">
        <v>56830</v>
      </c>
      <c r="I101" s="88">
        <v>61377</v>
      </c>
      <c r="J101" s="88">
        <v>57590</v>
      </c>
      <c r="K101" s="88">
        <v>43164</v>
      </c>
      <c r="L101" s="88">
        <v>59695</v>
      </c>
      <c r="M101" s="88">
        <v>86637</v>
      </c>
      <c r="N101" s="88">
        <v>134493</v>
      </c>
      <c r="O101" s="88">
        <f t="shared" si="26"/>
        <v>1020102</v>
      </c>
    </row>
    <row r="102" spans="1:15" s="66" customFormat="1" ht="12" x14ac:dyDescent="0.25">
      <c r="A102" s="92"/>
      <c r="B102" s="92" t="s">
        <v>16</v>
      </c>
      <c r="C102" s="93">
        <f>SUM(C100:C101)</f>
        <v>173555</v>
      </c>
      <c r="D102" s="93">
        <f t="shared" ref="D102:N102" si="27">SUM(D100:D101)</f>
        <v>159620</v>
      </c>
      <c r="E102" s="93">
        <f t="shared" si="27"/>
        <v>157056</v>
      </c>
      <c r="F102" s="93">
        <f t="shared" si="27"/>
        <v>127727</v>
      </c>
      <c r="G102" s="93">
        <f t="shared" si="27"/>
        <v>83783</v>
      </c>
      <c r="H102" s="93">
        <f t="shared" si="27"/>
        <v>83444</v>
      </c>
      <c r="I102" s="93">
        <f t="shared" si="27"/>
        <v>95085</v>
      </c>
      <c r="J102" s="93">
        <f t="shared" si="27"/>
        <v>84467</v>
      </c>
      <c r="K102" s="93">
        <f t="shared" si="27"/>
        <v>75616</v>
      </c>
      <c r="L102" s="93">
        <f t="shared" si="27"/>
        <v>85443</v>
      </c>
      <c r="M102" s="93">
        <f t="shared" si="27"/>
        <v>126081</v>
      </c>
      <c r="N102" s="93">
        <f t="shared" si="27"/>
        <v>185362</v>
      </c>
      <c r="O102" s="93">
        <f t="shared" si="26"/>
        <v>1437239</v>
      </c>
    </row>
    <row r="103" spans="1:15" ht="24" x14ac:dyDescent="0.25">
      <c r="A103" s="87"/>
      <c r="B103" s="87" t="s">
        <v>13</v>
      </c>
      <c r="C103" s="89">
        <v>17</v>
      </c>
      <c r="D103" s="89">
        <v>16</v>
      </c>
      <c r="E103" s="89">
        <v>16</v>
      </c>
      <c r="F103" s="89">
        <v>18</v>
      </c>
      <c r="G103" s="89">
        <v>9</v>
      </c>
      <c r="H103" s="89">
        <v>8</v>
      </c>
      <c r="I103" s="89">
        <v>10</v>
      </c>
      <c r="J103" s="89">
        <v>8</v>
      </c>
      <c r="K103" s="89">
        <v>10</v>
      </c>
      <c r="L103" s="89">
        <v>8</v>
      </c>
      <c r="M103" s="89">
        <v>15</v>
      </c>
      <c r="N103" s="89">
        <v>19</v>
      </c>
      <c r="O103" s="89">
        <f t="shared" si="26"/>
        <v>154</v>
      </c>
    </row>
    <row r="104" spans="1:15" ht="12" x14ac:dyDescent="0.25">
      <c r="A104" s="90" t="s">
        <v>17</v>
      </c>
      <c r="B104" s="90" t="s">
        <v>15</v>
      </c>
      <c r="C104" s="91">
        <v>59</v>
      </c>
      <c r="D104" s="91">
        <v>58</v>
      </c>
      <c r="E104" s="91">
        <v>55</v>
      </c>
      <c r="F104" s="91">
        <v>37</v>
      </c>
      <c r="G104" s="91">
        <v>21</v>
      </c>
      <c r="H104" s="91">
        <v>17</v>
      </c>
      <c r="I104" s="91">
        <v>18</v>
      </c>
      <c r="J104" s="91">
        <v>17</v>
      </c>
      <c r="K104" s="91">
        <v>14</v>
      </c>
      <c r="L104" s="91">
        <v>21</v>
      </c>
      <c r="M104" s="91">
        <v>34</v>
      </c>
      <c r="N104" s="91">
        <v>58</v>
      </c>
      <c r="O104" s="91">
        <f t="shared" si="26"/>
        <v>409</v>
      </c>
    </row>
    <row r="105" spans="1:15" ht="12" x14ac:dyDescent="0.25">
      <c r="A105" s="92"/>
      <c r="B105" s="92" t="s">
        <v>16</v>
      </c>
      <c r="C105" s="93">
        <f>SUM(C103:C104)</f>
        <v>76</v>
      </c>
      <c r="D105" s="93">
        <f t="shared" ref="D105:N105" si="28">SUM(D103:D104)</f>
        <v>74</v>
      </c>
      <c r="E105" s="93">
        <f t="shared" si="28"/>
        <v>71</v>
      </c>
      <c r="F105" s="93">
        <f t="shared" si="28"/>
        <v>55</v>
      </c>
      <c r="G105" s="93">
        <f t="shared" si="28"/>
        <v>30</v>
      </c>
      <c r="H105" s="93">
        <f t="shared" si="28"/>
        <v>25</v>
      </c>
      <c r="I105" s="93">
        <f t="shared" si="28"/>
        <v>28</v>
      </c>
      <c r="J105" s="93">
        <f t="shared" si="28"/>
        <v>25</v>
      </c>
      <c r="K105" s="93">
        <f t="shared" si="28"/>
        <v>24</v>
      </c>
      <c r="L105" s="93">
        <f t="shared" si="28"/>
        <v>29</v>
      </c>
      <c r="M105" s="93">
        <f t="shared" si="28"/>
        <v>49</v>
      </c>
      <c r="N105" s="93">
        <f t="shared" si="28"/>
        <v>77</v>
      </c>
      <c r="O105" s="93">
        <f t="shared" si="26"/>
        <v>563</v>
      </c>
    </row>
    <row r="106" spans="1:15" ht="12" x14ac:dyDescent="0.25">
      <c r="A106" s="57"/>
      <c r="B106" s="57"/>
      <c r="C106" s="48"/>
      <c r="D106" s="48"/>
      <c r="E106" s="48"/>
      <c r="F106" s="64"/>
      <c r="G106" s="64"/>
      <c r="H106" s="64"/>
      <c r="I106" s="64"/>
      <c r="J106" s="64"/>
      <c r="K106" s="64"/>
      <c r="L106" s="64"/>
      <c r="M106" s="64"/>
      <c r="N106" s="64"/>
      <c r="O106" s="64"/>
    </row>
    <row r="107" spans="1:15" x14ac:dyDescent="0.2">
      <c r="A107" s="6" t="s">
        <v>18</v>
      </c>
      <c r="B107" s="72"/>
      <c r="C107" s="72"/>
      <c r="D107" s="72"/>
      <c r="E107" s="72"/>
      <c r="F107" s="72"/>
      <c r="G107" s="72"/>
      <c r="H107" s="72"/>
      <c r="I107" s="57"/>
      <c r="J107" s="57"/>
      <c r="K107" s="57"/>
      <c r="L107" s="57"/>
      <c r="M107" s="61"/>
      <c r="N107" s="61"/>
      <c r="O107" s="57"/>
    </row>
    <row r="108" spans="1:15" ht="23.25" customHeight="1" x14ac:dyDescent="0.2">
      <c r="A108" s="182" t="s">
        <v>19</v>
      </c>
      <c r="B108" s="182"/>
      <c r="C108" s="182"/>
      <c r="D108" s="182"/>
      <c r="E108" s="182"/>
      <c r="F108" s="182"/>
      <c r="G108" s="182"/>
      <c r="H108" s="182"/>
      <c r="I108" s="61"/>
      <c r="J108" s="61"/>
      <c r="K108" s="61"/>
      <c r="L108" s="61"/>
      <c r="O108" s="68" t="s">
        <v>20</v>
      </c>
    </row>
    <row r="109" spans="1:15" ht="12" x14ac:dyDescent="0.2">
      <c r="A109" s="7" t="s">
        <v>21</v>
      </c>
      <c r="B109" s="73"/>
      <c r="C109" s="73"/>
      <c r="D109" s="73"/>
      <c r="E109" s="73"/>
      <c r="F109" s="73"/>
      <c r="G109" s="73"/>
      <c r="H109" s="73"/>
      <c r="I109" s="61"/>
      <c r="J109" s="61"/>
      <c r="K109" s="61"/>
      <c r="L109" s="61"/>
      <c r="M109" s="61"/>
      <c r="N109" s="61"/>
      <c r="O109" s="68" t="s">
        <v>22</v>
      </c>
    </row>
    <row r="110" spans="1:15" x14ac:dyDescent="0.2">
      <c r="A110" s="46" t="s">
        <v>23</v>
      </c>
      <c r="B110" s="73"/>
      <c r="C110" s="74"/>
      <c r="D110" s="74"/>
      <c r="E110" s="74"/>
      <c r="F110" s="74"/>
      <c r="G110" s="74"/>
      <c r="H110" s="74"/>
    </row>
    <row r="112" spans="1:15" x14ac:dyDescent="0.2">
      <c r="F112" s="47" t="s">
        <v>24</v>
      </c>
    </row>
    <row r="113" spans="2:2" ht="12" x14ac:dyDescent="0.25">
      <c r="B113" s="67"/>
    </row>
    <row r="114" spans="2:2" ht="12" x14ac:dyDescent="0.25">
      <c r="B114" s="69"/>
    </row>
  </sheetData>
  <mergeCells count="12">
    <mergeCell ref="A77:O77"/>
    <mergeCell ref="A87:O87"/>
    <mergeCell ref="A97:O97"/>
    <mergeCell ref="A108:H108"/>
    <mergeCell ref="A5:O5"/>
    <mergeCell ref="A57:O57"/>
    <mergeCell ref="A67:O67"/>
    <mergeCell ref="A47:O47"/>
    <mergeCell ref="A37:O37"/>
    <mergeCell ref="A7:O7"/>
    <mergeCell ref="A17:O17"/>
    <mergeCell ref="A27:O27"/>
  </mergeCells>
  <pageMargins left="0.25" right="0.2" top="0.25" bottom="0.25" header="0.3" footer="0.3"/>
  <pageSetup scale="53" orientation="portrait" horizontalDpi="3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Q210"/>
  <sheetViews>
    <sheetView tabSelected="1" topLeftCell="E1" workbookViewId="0">
      <selection activeCell="N29" sqref="N29"/>
    </sheetView>
  </sheetViews>
  <sheetFormatPr defaultRowHeight="14.4" x14ac:dyDescent="0.3"/>
  <cols>
    <col min="1" max="1" width="14.109375" customWidth="1"/>
    <col min="2" max="2" width="17.6640625" customWidth="1"/>
    <col min="3" max="3" width="11.88671875" bestFit="1" customWidth="1"/>
    <col min="7" max="7" width="11.109375" customWidth="1"/>
    <col min="8" max="8" width="9.109375" customWidth="1"/>
    <col min="15" max="15" width="10.44140625" customWidth="1"/>
  </cols>
  <sheetData>
    <row r="3" spans="1:15" ht="15" x14ac:dyDescent="0.25">
      <c r="L3" s="109"/>
    </row>
    <row r="4" spans="1:15" ht="21.75" customHeight="1" x14ac:dyDescent="0.25"/>
    <row r="5" spans="1:15" ht="18.75" x14ac:dyDescent="0.3">
      <c r="A5" s="183" t="s">
        <v>55</v>
      </c>
      <c r="B5" s="183"/>
      <c r="C5" s="183"/>
      <c r="D5" s="183"/>
      <c r="E5" s="183"/>
      <c r="F5" s="183"/>
      <c r="G5" s="183"/>
      <c r="H5" s="183"/>
      <c r="I5" s="183"/>
      <c r="J5" s="183"/>
      <c r="K5" s="183"/>
      <c r="L5" s="183"/>
      <c r="M5" s="183"/>
      <c r="N5" s="183"/>
      <c r="O5" s="183"/>
    </row>
    <row r="6" spans="1:15" ht="18.75" x14ac:dyDescent="0.3">
      <c r="A6" s="177"/>
      <c r="B6" s="177"/>
      <c r="C6" s="177"/>
      <c r="D6" s="177"/>
      <c r="E6" s="177"/>
      <c r="F6" s="177"/>
      <c r="G6" s="177"/>
      <c r="H6" s="177"/>
      <c r="I6" s="177"/>
      <c r="J6" s="177"/>
      <c r="K6" s="177"/>
      <c r="L6" s="177"/>
      <c r="M6" s="177"/>
      <c r="N6" s="177"/>
      <c r="O6" s="177"/>
    </row>
    <row r="7" spans="1:15" ht="15" x14ac:dyDescent="0.25">
      <c r="A7" s="181" t="s">
        <v>63</v>
      </c>
      <c r="B7" s="181"/>
      <c r="C7" s="181"/>
      <c r="D7" s="181"/>
      <c r="E7" s="181"/>
      <c r="F7" s="181"/>
      <c r="G7" s="181"/>
      <c r="H7" s="181"/>
      <c r="I7" s="181"/>
      <c r="J7" s="181"/>
      <c r="K7" s="181"/>
      <c r="L7" s="181"/>
      <c r="M7" s="181"/>
      <c r="N7" s="181"/>
      <c r="O7" s="181"/>
    </row>
    <row r="8" spans="1:15" ht="20.25" x14ac:dyDescent="0.3">
      <c r="A8" s="1"/>
      <c r="B8" s="2"/>
      <c r="C8" s="2"/>
      <c r="D8" s="3"/>
      <c r="E8" s="3"/>
      <c r="F8" s="3"/>
      <c r="G8" s="3"/>
      <c r="H8" s="3"/>
      <c r="I8" s="3"/>
      <c r="J8" s="3"/>
      <c r="K8" s="3"/>
      <c r="L8" s="3"/>
      <c r="M8" s="3"/>
      <c r="N8" s="4"/>
      <c r="O8" s="3"/>
    </row>
    <row r="9" spans="1:15" ht="15" x14ac:dyDescent="0.25">
      <c r="A9" s="1"/>
      <c r="B9" s="5"/>
      <c r="C9" s="171" t="s">
        <v>6</v>
      </c>
      <c r="D9" s="171" t="s">
        <v>7</v>
      </c>
      <c r="E9" s="171" t="s">
        <v>8</v>
      </c>
      <c r="F9" s="171" t="s">
        <v>9</v>
      </c>
      <c r="G9" s="171" t="s">
        <v>10</v>
      </c>
      <c r="H9" s="171" t="s">
        <v>11</v>
      </c>
      <c r="I9" s="171" t="s">
        <v>0</v>
      </c>
      <c r="J9" s="171" t="s">
        <v>1</v>
      </c>
      <c r="K9" s="171" t="s">
        <v>2</v>
      </c>
      <c r="L9" s="171" t="s">
        <v>3</v>
      </c>
      <c r="M9" s="171" t="s">
        <v>4</v>
      </c>
      <c r="N9" s="171" t="s">
        <v>5</v>
      </c>
      <c r="O9" s="172" t="s">
        <v>12</v>
      </c>
    </row>
    <row r="10" spans="1:15" ht="15" x14ac:dyDescent="0.25">
      <c r="A10" s="162"/>
      <c r="B10" s="162" t="s">
        <v>13</v>
      </c>
      <c r="C10" s="163">
        <f t="shared" ref="C10:D15" si="0">C20/C40-1</f>
        <v>-1.9513597896639534E-2</v>
      </c>
      <c r="D10" s="163">
        <f t="shared" si="0"/>
        <v>-4.4407567208762044E-2</v>
      </c>
      <c r="E10" s="163">
        <f t="shared" ref="E10:G10" si="1">E20/E40-1</f>
        <v>2.13493748525595E-2</v>
      </c>
      <c r="F10" s="163">
        <f t="shared" si="1"/>
        <v>0.29083385061038691</v>
      </c>
      <c r="G10" s="163">
        <f t="shared" si="1"/>
        <v>0.21998953189358939</v>
      </c>
      <c r="H10" s="163">
        <f t="shared" ref="H10:I10" si="2">H20/H40-1</f>
        <v>-7.2067819651083775E-2</v>
      </c>
      <c r="I10" s="163">
        <f t="shared" si="2"/>
        <v>0.11094272342322253</v>
      </c>
      <c r="J10" s="163">
        <f t="shared" ref="J10:K10" si="3">J20/J40-1</f>
        <v>1.5470804716251063E-3</v>
      </c>
      <c r="K10" s="163">
        <f t="shared" si="3"/>
        <v>-5.9622131267358602E-2</v>
      </c>
      <c r="L10" s="163">
        <f t="shared" ref="L10:M10" si="4">L20/L40-1</f>
        <v>0.51394510498355683</v>
      </c>
      <c r="M10" s="163">
        <f t="shared" si="4"/>
        <v>0.5271211209490243</v>
      </c>
      <c r="N10" s="163"/>
      <c r="O10" s="163">
        <f t="shared" ref="O10:O15" si="5">SUM(C20:M20)/SUM(C40:M40)-1</f>
        <v>0.10525786997616349</v>
      </c>
    </row>
    <row r="11" spans="1:15" ht="15" x14ac:dyDescent="0.25">
      <c r="A11" s="164" t="s">
        <v>14</v>
      </c>
      <c r="B11" s="165" t="s">
        <v>15</v>
      </c>
      <c r="C11" s="166">
        <f t="shared" si="0"/>
        <v>0.46623332359528669</v>
      </c>
      <c r="D11" s="166">
        <f t="shared" si="0"/>
        <v>0.78939692888393242</v>
      </c>
      <c r="E11" s="166">
        <f t="shared" ref="E11:G11" si="6">E21/E41-1</f>
        <v>0.83495855680156028</v>
      </c>
      <c r="F11" s="166">
        <f t="shared" si="6"/>
        <v>0.12789554531490022</v>
      </c>
      <c r="G11" s="166">
        <f t="shared" si="6"/>
        <v>0.1836675966819723</v>
      </c>
      <c r="H11" s="166">
        <f t="shared" ref="H11:I11" si="7">H21/H41-1</f>
        <v>0.43342292401590243</v>
      </c>
      <c r="I11" s="166">
        <f t="shared" si="7"/>
        <v>0.34528603633981381</v>
      </c>
      <c r="J11" s="166">
        <f t="shared" ref="J11:K11" si="8">J21/J41-1</f>
        <v>0.45876057181348706</v>
      </c>
      <c r="K11" s="166">
        <f t="shared" si="8"/>
        <v>0.38572278274661853</v>
      </c>
      <c r="L11" s="166">
        <f t="shared" ref="L11:M11" si="9">L21/L41-1</f>
        <v>0.10820561245490423</v>
      </c>
      <c r="M11" s="166">
        <f t="shared" si="9"/>
        <v>-3.2117902648112318E-2</v>
      </c>
      <c r="N11" s="166"/>
      <c r="O11" s="166">
        <f t="shared" si="5"/>
        <v>0.34243674258602508</v>
      </c>
    </row>
    <row r="12" spans="1:15" ht="15" x14ac:dyDescent="0.25">
      <c r="A12" s="167"/>
      <c r="B12" s="168" t="s">
        <v>16</v>
      </c>
      <c r="C12" s="169">
        <f t="shared" si="0"/>
        <v>0.28548717478369867</v>
      </c>
      <c r="D12" s="169">
        <f t="shared" si="0"/>
        <v>0.40349610605059838</v>
      </c>
      <c r="E12" s="169">
        <f t="shared" ref="E12:G12" si="10">E22/E42-1</f>
        <v>0.4527960404816429</v>
      </c>
      <c r="F12" s="169">
        <f t="shared" si="10"/>
        <v>0.19731993299832506</v>
      </c>
      <c r="G12" s="169">
        <f t="shared" si="10"/>
        <v>0.19655283765237752</v>
      </c>
      <c r="H12" s="169">
        <f t="shared" ref="H12:I12" si="11">H22/H42-1</f>
        <v>0.2662161655778863</v>
      </c>
      <c r="I12" s="169">
        <f t="shared" si="11"/>
        <v>0.27455807571232538</v>
      </c>
      <c r="J12" s="169">
        <f t="shared" ref="J12:K12" si="12">J22/J42-1</f>
        <v>0.29995847818476395</v>
      </c>
      <c r="K12" s="169">
        <f t="shared" si="12"/>
        <v>0.21823029769922209</v>
      </c>
      <c r="L12" s="169">
        <f t="shared" ref="L12:M12" si="13">L22/L42-1</f>
        <v>0.2205364803109624</v>
      </c>
      <c r="M12" s="169">
        <f t="shared" si="13"/>
        <v>0.14286098522034996</v>
      </c>
      <c r="N12" s="169"/>
      <c r="O12" s="166">
        <f t="shared" si="5"/>
        <v>0.25894412387286625</v>
      </c>
    </row>
    <row r="13" spans="1:15" ht="15" x14ac:dyDescent="0.25">
      <c r="A13" s="165"/>
      <c r="B13" s="165" t="s">
        <v>13</v>
      </c>
      <c r="C13" s="163">
        <f t="shared" si="0"/>
        <v>0</v>
      </c>
      <c r="D13" s="163">
        <f t="shared" si="0"/>
        <v>0</v>
      </c>
      <c r="E13" s="163">
        <f t="shared" ref="E13:G13" si="14">E23/E43-1</f>
        <v>0.11111111111111116</v>
      </c>
      <c r="F13" s="163">
        <f t="shared" si="14"/>
        <v>0.33333333333333326</v>
      </c>
      <c r="G13" s="163">
        <f t="shared" si="14"/>
        <v>0.58823529411764697</v>
      </c>
      <c r="H13" s="163">
        <f t="shared" ref="H13:I13" si="15">H23/H43-1</f>
        <v>0</v>
      </c>
      <c r="I13" s="163">
        <f t="shared" si="15"/>
        <v>0.23529411764705888</v>
      </c>
      <c r="J13" s="163">
        <f t="shared" ref="J13:K13" si="16">J23/J43-1</f>
        <v>5.555555555555558E-2</v>
      </c>
      <c r="K13" s="163">
        <f t="shared" si="16"/>
        <v>0.14285714285714279</v>
      </c>
      <c r="L13" s="163">
        <f t="shared" ref="L13:M13" si="17">L23/L43-1</f>
        <v>0.26666666666666661</v>
      </c>
      <c r="M13" s="163">
        <f t="shared" si="17"/>
        <v>0.22222222222222232</v>
      </c>
      <c r="N13" s="163"/>
      <c r="O13" s="163">
        <f t="shared" si="5"/>
        <v>0.18421052631578938</v>
      </c>
    </row>
    <row r="14" spans="1:15" ht="15" x14ac:dyDescent="0.25">
      <c r="A14" s="165" t="s">
        <v>17</v>
      </c>
      <c r="B14" s="165" t="s">
        <v>15</v>
      </c>
      <c r="C14" s="166">
        <f t="shared" si="0"/>
        <v>0.54545454545454541</v>
      </c>
      <c r="D14" s="166">
        <f t="shared" si="0"/>
        <v>0.88888888888888884</v>
      </c>
      <c r="E14" s="166">
        <f t="shared" ref="E14:G14" si="18">E24/E44-1</f>
        <v>1</v>
      </c>
      <c r="F14" s="166">
        <f t="shared" si="18"/>
        <v>0.16666666666666674</v>
      </c>
      <c r="G14" s="166">
        <f t="shared" si="18"/>
        <v>0</v>
      </c>
      <c r="H14" s="166">
        <f t="shared" ref="H14:I14" si="19">H24/H44-1</f>
        <v>0.32608695652173902</v>
      </c>
      <c r="I14" s="166">
        <f t="shared" si="19"/>
        <v>0.64444444444444438</v>
      </c>
      <c r="J14" s="166">
        <f t="shared" ref="J14:K14" si="20">J24/J44-1</f>
        <v>0.4375</v>
      </c>
      <c r="K14" s="166">
        <f t="shared" si="20"/>
        <v>0.17500000000000004</v>
      </c>
      <c r="L14" s="166">
        <f t="shared" ref="L14:M14" si="21">L24/L44-1</f>
        <v>-6.4516129032258118E-2</v>
      </c>
      <c r="M14" s="166">
        <f t="shared" si="21"/>
        <v>-0.125</v>
      </c>
      <c r="N14" s="166"/>
      <c r="O14" s="166">
        <f t="shared" si="5"/>
        <v>0.29824561403508776</v>
      </c>
    </row>
    <row r="15" spans="1:15" ht="15" x14ac:dyDescent="0.25">
      <c r="A15" s="168"/>
      <c r="B15" s="168" t="s">
        <v>16</v>
      </c>
      <c r="C15" s="169">
        <f t="shared" si="0"/>
        <v>0.31578947368421062</v>
      </c>
      <c r="D15" s="169">
        <f t="shared" si="0"/>
        <v>0.42105263157894735</v>
      </c>
      <c r="E15" s="169">
        <f t="shared" ref="E15:G15" si="22">E25/E45-1</f>
        <v>0.52941176470588225</v>
      </c>
      <c r="F15" s="169">
        <f t="shared" si="22"/>
        <v>0.23809523809523814</v>
      </c>
      <c r="G15" s="169">
        <f t="shared" si="22"/>
        <v>0.19230769230769229</v>
      </c>
      <c r="H15" s="169">
        <f t="shared" ref="H15:I15" si="23">H25/H45-1</f>
        <v>0.23076923076923084</v>
      </c>
      <c r="I15" s="169">
        <f t="shared" si="23"/>
        <v>0.532258064516129</v>
      </c>
      <c r="J15" s="169">
        <f t="shared" ref="J15:K15" si="24">J25/J45-1</f>
        <v>0.30000000000000004</v>
      </c>
      <c r="K15" s="169">
        <f t="shared" si="24"/>
        <v>0.16393442622950816</v>
      </c>
      <c r="L15" s="169">
        <f t="shared" ref="L15:M15" si="25">L25/L45-1</f>
        <v>4.3478260869565188E-2</v>
      </c>
      <c r="M15" s="169">
        <f t="shared" si="25"/>
        <v>0</v>
      </c>
      <c r="N15" s="169"/>
      <c r="O15" s="166">
        <f t="shared" si="5"/>
        <v>0.25858123569794045</v>
      </c>
    </row>
    <row r="16" spans="1:15" ht="18.75" x14ac:dyDescent="0.3">
      <c r="A16" s="177"/>
      <c r="B16" s="177"/>
      <c r="C16" s="177"/>
      <c r="D16" s="177"/>
      <c r="E16" s="177"/>
      <c r="F16" s="177"/>
      <c r="G16" s="177"/>
      <c r="H16" s="177"/>
      <c r="I16" s="177"/>
      <c r="J16" s="177"/>
      <c r="K16" s="177"/>
      <c r="L16" s="177"/>
      <c r="M16" s="177"/>
      <c r="N16" s="177"/>
      <c r="O16" s="177"/>
    </row>
    <row r="17" spans="1:17" ht="15" x14ac:dyDescent="0.25">
      <c r="B17" s="185" t="s">
        <v>74</v>
      </c>
      <c r="C17" s="185"/>
      <c r="D17" s="185"/>
      <c r="E17" s="185"/>
      <c r="F17" s="185"/>
      <c r="G17" s="185"/>
      <c r="H17" s="185"/>
      <c r="I17" s="185"/>
      <c r="J17" s="185"/>
      <c r="K17" s="185"/>
      <c r="L17" s="185"/>
      <c r="M17" s="185"/>
      <c r="N17" s="185"/>
      <c r="O17" s="185"/>
    </row>
    <row r="18" spans="1:17" ht="15" x14ac:dyDescent="0.25">
      <c r="A18" s="10"/>
      <c r="B18" s="10"/>
      <c r="C18" s="11"/>
      <c r="D18" s="11"/>
      <c r="E18" s="11"/>
      <c r="F18" s="11"/>
      <c r="G18" s="11"/>
      <c r="H18" s="11"/>
      <c r="I18" s="11"/>
      <c r="J18" s="11"/>
      <c r="K18" s="11"/>
      <c r="L18" s="11"/>
      <c r="M18" s="12"/>
      <c r="N18" s="12"/>
      <c r="O18" s="11"/>
    </row>
    <row r="19" spans="1:17" ht="15" x14ac:dyDescent="0.25">
      <c r="A19" s="8"/>
      <c r="B19" s="9"/>
      <c r="C19" s="170" t="s">
        <v>6</v>
      </c>
      <c r="D19" s="170" t="s">
        <v>7</v>
      </c>
      <c r="E19" s="170" t="s">
        <v>8</v>
      </c>
      <c r="F19" s="170" t="s">
        <v>9</v>
      </c>
      <c r="G19" s="170" t="s">
        <v>10</v>
      </c>
      <c r="H19" s="170" t="s">
        <v>11</v>
      </c>
      <c r="I19" s="170" t="s">
        <v>0</v>
      </c>
      <c r="J19" s="170" t="s">
        <v>1</v>
      </c>
      <c r="K19" s="170" t="s">
        <v>2</v>
      </c>
      <c r="L19" s="170" t="s">
        <v>3</v>
      </c>
      <c r="M19" s="170" t="s">
        <v>4</v>
      </c>
      <c r="N19" s="170" t="s">
        <v>5</v>
      </c>
      <c r="O19" s="170" t="s">
        <v>12</v>
      </c>
    </row>
    <row r="20" spans="1:17" ht="15" x14ac:dyDescent="0.25">
      <c r="A20" s="150"/>
      <c r="B20" s="150" t="s">
        <v>13</v>
      </c>
      <c r="C20" s="151">
        <v>23867</v>
      </c>
      <c r="D20" s="152">
        <v>28792</v>
      </c>
      <c r="E20" s="151">
        <v>25977</v>
      </c>
      <c r="F20" s="151">
        <v>31193</v>
      </c>
      <c r="G20" s="151">
        <v>53610</v>
      </c>
      <c r="H20" s="152">
        <v>49147</v>
      </c>
      <c r="I20" s="151">
        <v>49848</v>
      </c>
      <c r="J20" s="152">
        <v>42727</v>
      </c>
      <c r="K20" s="152">
        <v>51465</v>
      </c>
      <c r="L20" s="152">
        <v>47877</v>
      </c>
      <c r="M20" s="151">
        <v>35530</v>
      </c>
      <c r="N20" s="151"/>
      <c r="O20" s="173">
        <f t="shared" ref="O20:O25" si="26">SUM(C20:N20)</f>
        <v>440033</v>
      </c>
    </row>
    <row r="21" spans="1:17" ht="15" x14ac:dyDescent="0.25">
      <c r="A21" s="154" t="s">
        <v>14</v>
      </c>
      <c r="B21" s="154" t="s">
        <v>15</v>
      </c>
      <c r="C21" s="151">
        <v>60227</v>
      </c>
      <c r="D21" s="152">
        <v>62577</v>
      </c>
      <c r="E21" s="151">
        <v>52689</v>
      </c>
      <c r="F21" s="151">
        <v>36713</v>
      </c>
      <c r="G21" s="151">
        <v>94607</v>
      </c>
      <c r="H21" s="152">
        <v>153597</v>
      </c>
      <c r="I21" s="151">
        <v>139638</v>
      </c>
      <c r="J21" s="152">
        <v>116943</v>
      </c>
      <c r="K21" s="152">
        <v>125807</v>
      </c>
      <c r="L21" s="152">
        <v>91540</v>
      </c>
      <c r="M21" s="151">
        <v>49452</v>
      </c>
      <c r="N21" s="151"/>
      <c r="O21" s="151">
        <f t="shared" si="26"/>
        <v>983790</v>
      </c>
    </row>
    <row r="22" spans="1:17" ht="15" x14ac:dyDescent="0.25">
      <c r="A22" s="156"/>
      <c r="B22" s="156" t="s">
        <v>16</v>
      </c>
      <c r="C22" s="157">
        <f t="shared" ref="C22:G22" si="27">C20+C21</f>
        <v>84094</v>
      </c>
      <c r="D22" s="157">
        <f t="shared" si="27"/>
        <v>91369</v>
      </c>
      <c r="E22" s="157">
        <f t="shared" si="27"/>
        <v>78666</v>
      </c>
      <c r="F22" s="157">
        <f t="shared" si="27"/>
        <v>67906</v>
      </c>
      <c r="G22" s="157">
        <f t="shared" si="27"/>
        <v>148217</v>
      </c>
      <c r="H22" s="157">
        <f>H21+H20</f>
        <v>202744</v>
      </c>
      <c r="I22" s="157">
        <f>I21+I20</f>
        <v>189486</v>
      </c>
      <c r="J22" s="157">
        <f t="shared" ref="J22:K22" si="28">J21+J20</f>
        <v>159670</v>
      </c>
      <c r="K22" s="157">
        <f t="shared" si="28"/>
        <v>177272</v>
      </c>
      <c r="L22" s="157">
        <f>L20+L21</f>
        <v>139417</v>
      </c>
      <c r="M22" s="157">
        <f>M20+M21</f>
        <v>84982</v>
      </c>
      <c r="N22" s="157"/>
      <c r="O22" s="157">
        <f t="shared" si="26"/>
        <v>1423823</v>
      </c>
      <c r="Q22" s="179"/>
    </row>
    <row r="23" spans="1:17" ht="15" x14ac:dyDescent="0.25">
      <c r="A23" s="150"/>
      <c r="B23" s="150" t="s">
        <v>13</v>
      </c>
      <c r="C23" s="159">
        <v>8</v>
      </c>
      <c r="D23" s="153">
        <v>10</v>
      </c>
      <c r="E23" s="159">
        <v>10</v>
      </c>
      <c r="F23" s="159">
        <v>12</v>
      </c>
      <c r="G23" s="159">
        <v>27</v>
      </c>
      <c r="H23" s="153">
        <v>19</v>
      </c>
      <c r="I23" s="159">
        <v>21</v>
      </c>
      <c r="J23" s="153">
        <v>19</v>
      </c>
      <c r="K23" s="153">
        <v>24</v>
      </c>
      <c r="L23" s="153">
        <v>19</v>
      </c>
      <c r="M23" s="159">
        <v>11</v>
      </c>
      <c r="N23" s="159"/>
      <c r="O23" s="173">
        <f t="shared" si="26"/>
        <v>180</v>
      </c>
    </row>
    <row r="24" spans="1:17" ht="15" x14ac:dyDescent="0.25">
      <c r="A24" s="154" t="s">
        <v>17</v>
      </c>
      <c r="B24" s="154" t="s">
        <v>15</v>
      </c>
      <c r="C24" s="160">
        <v>17</v>
      </c>
      <c r="D24" s="155">
        <v>17</v>
      </c>
      <c r="E24" s="160">
        <v>16</v>
      </c>
      <c r="F24" s="160">
        <v>14</v>
      </c>
      <c r="G24" s="160">
        <v>35</v>
      </c>
      <c r="H24" s="155">
        <v>61</v>
      </c>
      <c r="I24" s="160">
        <v>74</v>
      </c>
      <c r="J24" s="155">
        <v>46</v>
      </c>
      <c r="K24" s="155">
        <v>47</v>
      </c>
      <c r="L24" s="155">
        <v>29</v>
      </c>
      <c r="M24" s="160">
        <v>14</v>
      </c>
      <c r="N24" s="160"/>
      <c r="O24" s="151">
        <f t="shared" si="26"/>
        <v>370</v>
      </c>
    </row>
    <row r="25" spans="1:17" ht="15" x14ac:dyDescent="0.25">
      <c r="A25" s="156"/>
      <c r="B25" s="156" t="s">
        <v>16</v>
      </c>
      <c r="C25" s="157">
        <f t="shared" ref="C25:G25" si="29">C23+C24</f>
        <v>25</v>
      </c>
      <c r="D25" s="157">
        <f t="shared" si="29"/>
        <v>27</v>
      </c>
      <c r="E25" s="157">
        <f t="shared" si="29"/>
        <v>26</v>
      </c>
      <c r="F25" s="157">
        <f t="shared" si="29"/>
        <v>26</v>
      </c>
      <c r="G25" s="157">
        <f t="shared" si="29"/>
        <v>62</v>
      </c>
      <c r="H25" s="157">
        <f>H24+H23</f>
        <v>80</v>
      </c>
      <c r="I25" s="157">
        <f>I24+I23</f>
        <v>95</v>
      </c>
      <c r="J25" s="157">
        <f t="shared" ref="J25:K25" si="30">J24+J23</f>
        <v>65</v>
      </c>
      <c r="K25" s="157">
        <f t="shared" si="30"/>
        <v>71</v>
      </c>
      <c r="L25" s="157">
        <f>L23+L24</f>
        <v>48</v>
      </c>
      <c r="M25" s="157">
        <f>M23+M24</f>
        <v>25</v>
      </c>
      <c r="N25" s="157"/>
      <c r="O25" s="157">
        <f t="shared" si="26"/>
        <v>550</v>
      </c>
    </row>
    <row r="26" spans="1:17" ht="15" x14ac:dyDescent="0.25">
      <c r="A26" s="54"/>
      <c r="B26" s="54"/>
      <c r="C26" s="131"/>
      <c r="D26" s="131"/>
      <c r="E26" s="131"/>
      <c r="F26" s="131"/>
      <c r="G26" s="131"/>
      <c r="H26" s="131"/>
      <c r="I26" s="131"/>
      <c r="J26" s="131"/>
      <c r="K26" s="131"/>
      <c r="L26" s="131"/>
      <c r="M26" s="131"/>
      <c r="N26" s="131"/>
      <c r="O26" s="131"/>
    </row>
    <row r="27" spans="1:17" s="1" customFormat="1" ht="15" x14ac:dyDescent="0.25">
      <c r="A27" s="181" t="s">
        <v>63</v>
      </c>
      <c r="B27" s="181"/>
      <c r="C27" s="181"/>
      <c r="D27" s="181"/>
      <c r="E27" s="181"/>
      <c r="F27" s="181"/>
      <c r="G27" s="181"/>
      <c r="H27" s="181"/>
      <c r="I27" s="181"/>
      <c r="J27" s="181"/>
      <c r="K27" s="181"/>
      <c r="L27" s="181"/>
      <c r="M27" s="181"/>
      <c r="N27" s="181"/>
      <c r="O27" s="181"/>
    </row>
    <row r="28" spans="1:17" s="1" customFormat="1" ht="20.25" x14ac:dyDescent="0.3">
      <c r="B28" s="2"/>
      <c r="C28" s="2"/>
      <c r="D28" s="3"/>
      <c r="E28" s="3"/>
      <c r="F28" s="3"/>
      <c r="G28" s="3"/>
      <c r="H28" s="3"/>
      <c r="I28" s="3"/>
      <c r="J28" s="3"/>
      <c r="K28" s="3"/>
      <c r="L28" s="3"/>
      <c r="M28" s="3"/>
      <c r="N28" s="4"/>
      <c r="O28" s="3"/>
    </row>
    <row r="29" spans="1:17" s="1" customFormat="1" ht="12.75" x14ac:dyDescent="0.2">
      <c r="B29" s="5"/>
      <c r="C29" s="171" t="s">
        <v>6</v>
      </c>
      <c r="D29" s="171" t="s">
        <v>7</v>
      </c>
      <c r="E29" s="171" t="s">
        <v>8</v>
      </c>
      <c r="F29" s="171" t="s">
        <v>9</v>
      </c>
      <c r="G29" s="171" t="s">
        <v>10</v>
      </c>
      <c r="H29" s="171" t="s">
        <v>11</v>
      </c>
      <c r="I29" s="171" t="s">
        <v>0</v>
      </c>
      <c r="J29" s="171" t="s">
        <v>1</v>
      </c>
      <c r="K29" s="171" t="s">
        <v>2</v>
      </c>
      <c r="L29" s="171" t="s">
        <v>3</v>
      </c>
      <c r="M29" s="171" t="s">
        <v>4</v>
      </c>
      <c r="N29" s="171" t="s">
        <v>5</v>
      </c>
      <c r="O29" s="172" t="s">
        <v>12</v>
      </c>
    </row>
    <row r="30" spans="1:17" s="1" customFormat="1" ht="12.75" x14ac:dyDescent="0.2">
      <c r="A30" s="162"/>
      <c r="B30" s="162" t="s">
        <v>13</v>
      </c>
      <c r="C30" s="163">
        <f t="shared" ref="C30:N30" si="31">C40/C50-1</f>
        <v>0.42852112676056331</v>
      </c>
      <c r="D30" s="163">
        <f t="shared" si="31"/>
        <v>1.3270003089280196</v>
      </c>
      <c r="E30" s="163">
        <f t="shared" si="31"/>
        <v>0.63394577926249518</v>
      </c>
      <c r="F30" s="163">
        <f t="shared" si="31"/>
        <v>0.68903334032291874</v>
      </c>
      <c r="G30" s="163">
        <f t="shared" si="31"/>
        <v>0.27800721265704986</v>
      </c>
      <c r="H30" s="163">
        <f t="shared" si="31"/>
        <v>-6.5577530389372085E-2</v>
      </c>
      <c r="I30" s="163">
        <f t="shared" si="31"/>
        <v>-3.8628896190391337E-3</v>
      </c>
      <c r="J30" s="163">
        <f t="shared" si="31"/>
        <v>3.4231132875948589E-2</v>
      </c>
      <c r="K30" s="163">
        <f t="shared" si="31"/>
        <v>-7.1777476255088235E-2</v>
      </c>
      <c r="L30" s="163">
        <f t="shared" si="31"/>
        <v>-0.17585739601792971</v>
      </c>
      <c r="M30" s="163">
        <f t="shared" si="31"/>
        <v>0.32208205477895224</v>
      </c>
      <c r="N30" s="163">
        <f t="shared" si="31"/>
        <v>-0.12092681623931623</v>
      </c>
      <c r="O30" s="163">
        <f t="shared" ref="O30:O35" si="32">SUM(C40:N40)/SUM(C50:N50)-1</f>
        <v>0.1108502725719116</v>
      </c>
    </row>
    <row r="31" spans="1:17" s="1" customFormat="1" ht="12.75" x14ac:dyDescent="0.2">
      <c r="A31" s="164" t="s">
        <v>14</v>
      </c>
      <c r="B31" s="165" t="s">
        <v>15</v>
      </c>
      <c r="C31" s="166">
        <f t="shared" ref="C31:N31" si="33">C41/C51-1</f>
        <v>0.84935392373148444</v>
      </c>
      <c r="D31" s="166">
        <f t="shared" si="33"/>
        <v>0.56518820212146981</v>
      </c>
      <c r="E31" s="166">
        <f t="shared" si="33"/>
        <v>1.337702515672067</v>
      </c>
      <c r="F31" s="166">
        <f t="shared" si="33"/>
        <v>0.49593271749620849</v>
      </c>
      <c r="G31" s="166">
        <f t="shared" si="33"/>
        <v>0.28469018725387762</v>
      </c>
      <c r="H31" s="166">
        <f t="shared" si="33"/>
        <v>0.12422099586629454</v>
      </c>
      <c r="I31" s="166">
        <f t="shared" si="33"/>
        <v>-0.10977126341158006</v>
      </c>
      <c r="J31" s="166">
        <f t="shared" si="33"/>
        <v>-7.2957502168256694E-2</v>
      </c>
      <c r="K31" s="166">
        <f t="shared" si="33"/>
        <v>5.2626697121125998E-2</v>
      </c>
      <c r="L31" s="166">
        <f t="shared" si="33"/>
        <v>8.8071025870699149E-2</v>
      </c>
      <c r="M31" s="166">
        <f t="shared" si="33"/>
        <v>0.7834130336137386</v>
      </c>
      <c r="N31" s="166">
        <f t="shared" si="33"/>
        <v>1.0029330040135847</v>
      </c>
      <c r="O31" s="166">
        <f t="shared" si="32"/>
        <v>0.19638890540505516</v>
      </c>
    </row>
    <row r="32" spans="1:17" s="1" customFormat="1" ht="12.75" x14ac:dyDescent="0.2">
      <c r="A32" s="167"/>
      <c r="B32" s="168" t="s">
        <v>16</v>
      </c>
      <c r="C32" s="169">
        <f t="shared" ref="C32:N32" si="34">C42/C52-1</f>
        <v>0.66665817431403029</v>
      </c>
      <c r="D32" s="169">
        <f t="shared" si="34"/>
        <v>0.8446912810631606</v>
      </c>
      <c r="E32" s="169">
        <f t="shared" si="34"/>
        <v>0.94434270530360154</v>
      </c>
      <c r="F32" s="169">
        <f t="shared" si="34"/>
        <v>0.57253368823822992</v>
      </c>
      <c r="G32" s="169">
        <f t="shared" si="34"/>
        <v>0.28231141109121216</v>
      </c>
      <c r="H32" s="169">
        <f t="shared" si="34"/>
        <v>5.344254745221888E-2</v>
      </c>
      <c r="I32" s="169">
        <f t="shared" si="34"/>
        <v>-8.0258102832820866E-2</v>
      </c>
      <c r="J32" s="169">
        <f t="shared" si="34"/>
        <v>-3.8340484168989386E-2</v>
      </c>
      <c r="K32" s="169">
        <f t="shared" si="34"/>
        <v>2.1141940237863199E-3</v>
      </c>
      <c r="L32" s="169">
        <f t="shared" si="34"/>
        <v>-5.4248915021704036E-4</v>
      </c>
      <c r="M32" s="169">
        <f t="shared" si="34"/>
        <v>0.60786645620256441</v>
      </c>
      <c r="N32" s="169">
        <f t="shared" si="34"/>
        <v>0.40036517256193616</v>
      </c>
      <c r="O32" s="169">
        <f t="shared" si="32"/>
        <v>0.16490177491079194</v>
      </c>
    </row>
    <row r="33" spans="1:15" s="1" customFormat="1" ht="13.2" x14ac:dyDescent="0.25">
      <c r="A33" s="165"/>
      <c r="B33" s="165" t="s">
        <v>13</v>
      </c>
      <c r="C33" s="163">
        <f t="shared" ref="C33:N33" si="35">C43/C53-1</f>
        <v>0.60000000000000009</v>
      </c>
      <c r="D33" s="163">
        <f t="shared" si="35"/>
        <v>1.5</v>
      </c>
      <c r="E33" s="163">
        <f t="shared" si="35"/>
        <v>0.8</v>
      </c>
      <c r="F33" s="163">
        <f t="shared" si="35"/>
        <v>0.8</v>
      </c>
      <c r="G33" s="163">
        <f t="shared" si="35"/>
        <v>0.21428571428571419</v>
      </c>
      <c r="H33" s="163">
        <f t="shared" si="35"/>
        <v>-0.24</v>
      </c>
      <c r="I33" s="163">
        <f t="shared" si="35"/>
        <v>-0.19047619047619047</v>
      </c>
      <c r="J33" s="163">
        <f t="shared" si="35"/>
        <v>0</v>
      </c>
      <c r="K33" s="163">
        <f t="shared" si="35"/>
        <v>-0.36363636363636365</v>
      </c>
      <c r="L33" s="163">
        <f t="shared" si="35"/>
        <v>-0.16666666666666663</v>
      </c>
      <c r="M33" s="163">
        <f t="shared" si="35"/>
        <v>0.5</v>
      </c>
      <c r="N33" s="163">
        <f t="shared" si="35"/>
        <v>-9.9999999999999978E-2</v>
      </c>
      <c r="O33" s="166">
        <f t="shared" si="32"/>
        <v>-1.8292682926829285E-2</v>
      </c>
    </row>
    <row r="34" spans="1:15" s="1" customFormat="1" ht="13.2" x14ac:dyDescent="0.25">
      <c r="A34" s="165" t="s">
        <v>17</v>
      </c>
      <c r="B34" s="165" t="s">
        <v>15</v>
      </c>
      <c r="C34" s="166">
        <f t="shared" ref="C34:N34" si="36">C44/C54-1</f>
        <v>0.5714285714285714</v>
      </c>
      <c r="D34" s="166">
        <f t="shared" si="36"/>
        <v>0.28571428571428581</v>
      </c>
      <c r="E34" s="166">
        <f t="shared" si="36"/>
        <v>1</v>
      </c>
      <c r="F34" s="166">
        <f t="shared" si="36"/>
        <v>0.5</v>
      </c>
      <c r="G34" s="166">
        <f t="shared" si="36"/>
        <v>0.34615384615384626</v>
      </c>
      <c r="H34" s="166">
        <f t="shared" si="36"/>
        <v>6.9767441860465018E-2</v>
      </c>
      <c r="I34" s="166">
        <f t="shared" si="36"/>
        <v>-8.1632653061224469E-2</v>
      </c>
      <c r="J34" s="166">
        <f t="shared" si="36"/>
        <v>-3.0303030303030276E-2</v>
      </c>
      <c r="K34" s="166">
        <f t="shared" si="36"/>
        <v>0.25</v>
      </c>
      <c r="L34" s="166">
        <f t="shared" si="36"/>
        <v>0.10714285714285721</v>
      </c>
      <c r="M34" s="166">
        <f t="shared" si="36"/>
        <v>0.77777777777777768</v>
      </c>
      <c r="N34" s="166">
        <f t="shared" si="36"/>
        <v>1.1428571428571428</v>
      </c>
      <c r="O34" s="166">
        <f t="shared" si="32"/>
        <v>0.18577075098814233</v>
      </c>
    </row>
    <row r="35" spans="1:15" s="1" customFormat="1" ht="14.25" customHeight="1" x14ac:dyDescent="0.25">
      <c r="A35" s="168"/>
      <c r="B35" s="168" t="s">
        <v>16</v>
      </c>
      <c r="C35" s="169">
        <f t="shared" ref="C35:N35" si="37">C45/C55-1</f>
        <v>0.58333333333333326</v>
      </c>
      <c r="D35" s="169">
        <f t="shared" si="37"/>
        <v>0.72727272727272729</v>
      </c>
      <c r="E35" s="169">
        <f t="shared" si="37"/>
        <v>0.88888888888888884</v>
      </c>
      <c r="F35" s="169">
        <f t="shared" si="37"/>
        <v>0.61538461538461542</v>
      </c>
      <c r="G35" s="169">
        <f t="shared" si="37"/>
        <v>0.30000000000000004</v>
      </c>
      <c r="H35" s="169">
        <f t="shared" si="37"/>
        <v>-4.4117647058823484E-2</v>
      </c>
      <c r="I35" s="169">
        <f t="shared" si="37"/>
        <v>-0.11428571428571432</v>
      </c>
      <c r="J35" s="169">
        <f t="shared" si="37"/>
        <v>-1.9607843137254943E-2</v>
      </c>
      <c r="K35" s="169">
        <f t="shared" si="37"/>
        <v>-6.1538461538461542E-2</v>
      </c>
      <c r="L35" s="169">
        <f t="shared" si="37"/>
        <v>0</v>
      </c>
      <c r="M35" s="169">
        <f t="shared" si="37"/>
        <v>0.66666666666666674</v>
      </c>
      <c r="N35" s="169">
        <f t="shared" si="37"/>
        <v>0.41176470588235303</v>
      </c>
      <c r="O35" s="166">
        <f t="shared" si="32"/>
        <v>0.10551558752997603</v>
      </c>
    </row>
    <row r="36" spans="1:15" s="13" customFormat="1" ht="13.2" x14ac:dyDescent="0.25">
      <c r="A36" s="10"/>
      <c r="B36" s="10"/>
      <c r="C36" s="11"/>
      <c r="D36" s="11"/>
      <c r="E36" s="11"/>
      <c r="F36" s="11"/>
      <c r="G36" s="11"/>
      <c r="H36" s="11"/>
      <c r="I36" s="11"/>
      <c r="J36" s="11"/>
      <c r="K36" s="11"/>
      <c r="L36" s="11"/>
      <c r="M36" s="12"/>
      <c r="N36" s="12"/>
      <c r="O36" s="11"/>
    </row>
    <row r="37" spans="1:15" s="13" customFormat="1" x14ac:dyDescent="0.3">
      <c r="A37"/>
      <c r="B37" s="185" t="s">
        <v>62</v>
      </c>
      <c r="C37" s="185"/>
      <c r="D37" s="185"/>
      <c r="E37" s="185"/>
      <c r="F37" s="185"/>
      <c r="G37" s="185"/>
      <c r="H37" s="185"/>
      <c r="I37" s="185"/>
      <c r="J37" s="185"/>
      <c r="K37" s="185"/>
      <c r="L37" s="185"/>
      <c r="M37" s="185"/>
      <c r="N37" s="185"/>
      <c r="O37" s="185"/>
    </row>
    <row r="38" spans="1:15" s="13" customFormat="1" ht="13.2" x14ac:dyDescent="0.25">
      <c r="A38" s="10"/>
      <c r="B38" s="10"/>
      <c r="C38" s="11"/>
      <c r="D38" s="11"/>
      <c r="E38" s="11"/>
      <c r="F38" s="11"/>
      <c r="G38" s="11"/>
      <c r="H38" s="11"/>
      <c r="I38" s="11"/>
      <c r="J38" s="11"/>
      <c r="K38" s="11"/>
      <c r="L38" s="11"/>
      <c r="M38" s="12"/>
      <c r="N38" s="12"/>
      <c r="O38" s="11"/>
    </row>
    <row r="39" spans="1:15" s="13" customFormat="1" ht="13.2" x14ac:dyDescent="0.25">
      <c r="A39" s="8"/>
      <c r="B39" s="9"/>
      <c r="C39" s="170" t="s">
        <v>6</v>
      </c>
      <c r="D39" s="170" t="s">
        <v>7</v>
      </c>
      <c r="E39" s="170" t="s">
        <v>8</v>
      </c>
      <c r="F39" s="170" t="s">
        <v>9</v>
      </c>
      <c r="G39" s="170" t="s">
        <v>10</v>
      </c>
      <c r="H39" s="170" t="s">
        <v>11</v>
      </c>
      <c r="I39" s="170" t="s">
        <v>0</v>
      </c>
      <c r="J39" s="170" t="s">
        <v>1</v>
      </c>
      <c r="K39" s="170" t="s">
        <v>2</v>
      </c>
      <c r="L39" s="170" t="s">
        <v>3</v>
      </c>
      <c r="M39" s="170" t="s">
        <v>4</v>
      </c>
      <c r="N39" s="170" t="s">
        <v>5</v>
      </c>
      <c r="O39" s="170" t="s">
        <v>12</v>
      </c>
    </row>
    <row r="40" spans="1:15" s="13" customFormat="1" ht="13.2" x14ac:dyDescent="0.25">
      <c r="A40" s="80"/>
      <c r="B40" s="80" t="s">
        <v>13</v>
      </c>
      <c r="C40" s="76">
        <v>24342</v>
      </c>
      <c r="D40" s="81">
        <v>30130</v>
      </c>
      <c r="E40" s="76">
        <v>25434</v>
      </c>
      <c r="F40" s="76">
        <v>24165</v>
      </c>
      <c r="G40" s="76">
        <v>43943</v>
      </c>
      <c r="H40" s="81">
        <v>52964</v>
      </c>
      <c r="I40" s="76">
        <v>44870</v>
      </c>
      <c r="J40" s="81">
        <v>42661</v>
      </c>
      <c r="K40" s="81">
        <v>54728</v>
      </c>
      <c r="L40" s="81">
        <v>31624</v>
      </c>
      <c r="M40" s="76">
        <v>23266</v>
      </c>
      <c r="N40" s="76">
        <v>26330</v>
      </c>
      <c r="O40" s="98">
        <f t="shared" ref="O40:O45" si="38">SUM(C40:N40)</f>
        <v>424457</v>
      </c>
    </row>
    <row r="41" spans="1:15" s="13" customFormat="1" ht="13.2" x14ac:dyDescent="0.25">
      <c r="A41" s="83" t="s">
        <v>14</v>
      </c>
      <c r="B41" s="83" t="s">
        <v>15</v>
      </c>
      <c r="C41" s="76">
        <v>41076</v>
      </c>
      <c r="D41" s="81">
        <v>34971</v>
      </c>
      <c r="E41" s="76">
        <v>28714</v>
      </c>
      <c r="F41" s="76">
        <v>32550</v>
      </c>
      <c r="G41" s="76">
        <v>79927</v>
      </c>
      <c r="H41" s="81">
        <v>107154</v>
      </c>
      <c r="I41" s="76">
        <v>103798</v>
      </c>
      <c r="J41" s="81">
        <v>80166</v>
      </c>
      <c r="K41" s="81">
        <v>90788</v>
      </c>
      <c r="L41" s="81">
        <v>82602</v>
      </c>
      <c r="M41" s="76">
        <v>51093</v>
      </c>
      <c r="N41" s="76">
        <v>51900</v>
      </c>
      <c r="O41" s="76">
        <f t="shared" si="38"/>
        <v>784739</v>
      </c>
    </row>
    <row r="42" spans="1:15" s="13" customFormat="1" ht="13.2" x14ac:dyDescent="0.25">
      <c r="A42" s="85"/>
      <c r="B42" s="85" t="s">
        <v>16</v>
      </c>
      <c r="C42" s="77">
        <f t="shared" ref="C42:N42" si="39">C40+C41</f>
        <v>65418</v>
      </c>
      <c r="D42" s="77">
        <f t="shared" si="39"/>
        <v>65101</v>
      </c>
      <c r="E42" s="77">
        <f t="shared" si="39"/>
        <v>54148</v>
      </c>
      <c r="F42" s="77">
        <f t="shared" si="39"/>
        <v>56715</v>
      </c>
      <c r="G42" s="77">
        <f t="shared" si="39"/>
        <v>123870</v>
      </c>
      <c r="H42" s="77">
        <f t="shared" si="39"/>
        <v>160118</v>
      </c>
      <c r="I42" s="77">
        <f t="shared" si="39"/>
        <v>148668</v>
      </c>
      <c r="J42" s="77">
        <f t="shared" si="39"/>
        <v>122827</v>
      </c>
      <c r="K42" s="77">
        <f t="shared" si="39"/>
        <v>145516</v>
      </c>
      <c r="L42" s="77">
        <f t="shared" si="39"/>
        <v>114226</v>
      </c>
      <c r="M42" s="77">
        <f t="shared" si="39"/>
        <v>74359</v>
      </c>
      <c r="N42" s="77">
        <f t="shared" si="39"/>
        <v>78230</v>
      </c>
      <c r="O42" s="77">
        <f t="shared" si="38"/>
        <v>1209196</v>
      </c>
    </row>
    <row r="43" spans="1:15" s="13" customFormat="1" ht="13.2" x14ac:dyDescent="0.25">
      <c r="A43" s="80"/>
      <c r="B43" s="80" t="s">
        <v>13</v>
      </c>
      <c r="C43" s="78">
        <v>8</v>
      </c>
      <c r="D43" s="82">
        <v>10</v>
      </c>
      <c r="E43" s="78">
        <v>9</v>
      </c>
      <c r="F43" s="78">
        <v>9</v>
      </c>
      <c r="G43" s="78">
        <v>17</v>
      </c>
      <c r="H43" s="82">
        <v>19</v>
      </c>
      <c r="I43" s="78">
        <v>17</v>
      </c>
      <c r="J43" s="82">
        <v>18</v>
      </c>
      <c r="K43" s="82">
        <v>21</v>
      </c>
      <c r="L43" s="82">
        <v>15</v>
      </c>
      <c r="M43" s="78">
        <v>9</v>
      </c>
      <c r="N43" s="78">
        <v>9</v>
      </c>
      <c r="O43" s="98">
        <f t="shared" si="38"/>
        <v>161</v>
      </c>
    </row>
    <row r="44" spans="1:15" s="13" customFormat="1" ht="13.2" x14ac:dyDescent="0.25">
      <c r="A44" s="83" t="s">
        <v>17</v>
      </c>
      <c r="B44" s="83" t="s">
        <v>15</v>
      </c>
      <c r="C44" s="79">
        <v>11</v>
      </c>
      <c r="D44" s="84">
        <v>9</v>
      </c>
      <c r="E44" s="79">
        <v>8</v>
      </c>
      <c r="F44" s="79">
        <v>12</v>
      </c>
      <c r="G44" s="79">
        <v>35</v>
      </c>
      <c r="H44" s="84">
        <v>46</v>
      </c>
      <c r="I44" s="79">
        <v>45</v>
      </c>
      <c r="J44" s="84">
        <v>32</v>
      </c>
      <c r="K44" s="84">
        <v>40</v>
      </c>
      <c r="L44" s="84">
        <v>31</v>
      </c>
      <c r="M44" s="79">
        <v>16</v>
      </c>
      <c r="N44" s="79">
        <v>15</v>
      </c>
      <c r="O44" s="76">
        <f t="shared" si="38"/>
        <v>300</v>
      </c>
    </row>
    <row r="45" spans="1:15" s="13" customFormat="1" ht="13.2" x14ac:dyDescent="0.25">
      <c r="A45" s="85"/>
      <c r="B45" s="85" t="s">
        <v>16</v>
      </c>
      <c r="C45" s="77">
        <f t="shared" ref="C45:N45" si="40">C43+C44</f>
        <v>19</v>
      </c>
      <c r="D45" s="77">
        <f t="shared" si="40"/>
        <v>19</v>
      </c>
      <c r="E45" s="77">
        <f t="shared" si="40"/>
        <v>17</v>
      </c>
      <c r="F45" s="77">
        <f t="shared" si="40"/>
        <v>21</v>
      </c>
      <c r="G45" s="77">
        <f t="shared" si="40"/>
        <v>52</v>
      </c>
      <c r="H45" s="77">
        <f t="shared" si="40"/>
        <v>65</v>
      </c>
      <c r="I45" s="77">
        <f t="shared" si="40"/>
        <v>62</v>
      </c>
      <c r="J45" s="77">
        <f t="shared" si="40"/>
        <v>50</v>
      </c>
      <c r="K45" s="77">
        <f t="shared" si="40"/>
        <v>61</v>
      </c>
      <c r="L45" s="77">
        <f t="shared" si="40"/>
        <v>46</v>
      </c>
      <c r="M45" s="77">
        <f t="shared" si="40"/>
        <v>25</v>
      </c>
      <c r="N45" s="77">
        <f t="shared" si="40"/>
        <v>24</v>
      </c>
      <c r="O45" s="77">
        <f t="shared" si="38"/>
        <v>461</v>
      </c>
    </row>
    <row r="46" spans="1:15" s="13" customFormat="1" ht="13.2" x14ac:dyDescent="0.25">
      <c r="A46" s="10"/>
      <c r="B46" s="10"/>
      <c r="C46" s="11"/>
      <c r="D46" s="11"/>
      <c r="E46" s="11"/>
      <c r="F46" s="11"/>
      <c r="G46" s="11"/>
      <c r="H46" s="11"/>
      <c r="I46" s="11"/>
      <c r="J46" s="11"/>
      <c r="K46" s="11"/>
      <c r="L46" s="11"/>
      <c r="M46" s="12"/>
      <c r="N46" s="12"/>
      <c r="O46" s="11"/>
    </row>
    <row r="47" spans="1:15" s="13" customFormat="1" x14ac:dyDescent="0.3">
      <c r="A47"/>
      <c r="B47" s="185" t="s">
        <v>60</v>
      </c>
      <c r="C47" s="185"/>
      <c r="D47" s="185"/>
      <c r="E47" s="185"/>
      <c r="F47" s="185"/>
      <c r="G47" s="185"/>
      <c r="H47" s="185"/>
      <c r="I47" s="185"/>
      <c r="J47" s="185"/>
      <c r="K47" s="185"/>
      <c r="L47" s="185"/>
      <c r="M47" s="185"/>
      <c r="N47" s="185"/>
      <c r="O47" s="185"/>
    </row>
    <row r="48" spans="1:15" s="1" customFormat="1" x14ac:dyDescent="0.3">
      <c r="A48"/>
      <c r="B48"/>
      <c r="C48"/>
      <c r="D48"/>
      <c r="E48"/>
      <c r="F48"/>
      <c r="G48"/>
      <c r="H48"/>
      <c r="I48"/>
      <c r="J48"/>
      <c r="K48"/>
      <c r="L48"/>
      <c r="M48"/>
      <c r="N48"/>
      <c r="O48"/>
    </row>
    <row r="49" spans="1:15" s="1" customFormat="1" ht="14.25" customHeight="1" x14ac:dyDescent="0.25">
      <c r="A49" s="8"/>
      <c r="B49" s="9"/>
      <c r="C49" s="96" t="s">
        <v>6</v>
      </c>
      <c r="D49" s="96" t="s">
        <v>7</v>
      </c>
      <c r="E49" s="96" t="s">
        <v>8</v>
      </c>
      <c r="F49" s="96" t="s">
        <v>9</v>
      </c>
      <c r="G49" s="96" t="s">
        <v>10</v>
      </c>
      <c r="H49" s="96" t="s">
        <v>11</v>
      </c>
      <c r="I49" s="96" t="s">
        <v>0</v>
      </c>
      <c r="J49" s="96" t="s">
        <v>1</v>
      </c>
      <c r="K49" s="96" t="s">
        <v>2</v>
      </c>
      <c r="L49" s="96" t="s">
        <v>3</v>
      </c>
      <c r="M49" s="96" t="s">
        <v>4</v>
      </c>
      <c r="N49" s="96" t="s">
        <v>5</v>
      </c>
      <c r="O49" s="96" t="s">
        <v>12</v>
      </c>
    </row>
    <row r="50" spans="1:15" s="1" customFormat="1" ht="16.5" customHeight="1" x14ac:dyDescent="0.25">
      <c r="A50" s="97"/>
      <c r="B50" s="97" t="s">
        <v>13</v>
      </c>
      <c r="C50" s="76">
        <v>17040</v>
      </c>
      <c r="D50" s="81">
        <v>12948</v>
      </c>
      <c r="E50" s="76">
        <v>15566</v>
      </c>
      <c r="F50" s="76">
        <v>14307</v>
      </c>
      <c r="G50" s="76">
        <v>34384</v>
      </c>
      <c r="H50" s="81">
        <v>56681</v>
      </c>
      <c r="I50" s="76">
        <v>45044</v>
      </c>
      <c r="J50" s="81">
        <v>41249</v>
      </c>
      <c r="K50" s="81">
        <v>58960</v>
      </c>
      <c r="L50" s="81">
        <v>38372</v>
      </c>
      <c r="M50" s="76">
        <v>17598</v>
      </c>
      <c r="N50" s="76">
        <v>29952</v>
      </c>
      <c r="O50" s="98">
        <f t="shared" ref="O50:O55" si="41">SUM(C50:N50)</f>
        <v>382101</v>
      </c>
    </row>
    <row r="51" spans="1:15" s="1" customFormat="1" ht="15" customHeight="1" x14ac:dyDescent="0.25">
      <c r="A51" s="99" t="s">
        <v>14</v>
      </c>
      <c r="B51" s="99" t="s">
        <v>15</v>
      </c>
      <c r="C51" s="76">
        <v>22211</v>
      </c>
      <c r="D51" s="81">
        <v>22343</v>
      </c>
      <c r="E51" s="76">
        <v>12283</v>
      </c>
      <c r="F51" s="76">
        <v>21759</v>
      </c>
      <c r="G51" s="76">
        <v>62215</v>
      </c>
      <c r="H51" s="81">
        <v>95314</v>
      </c>
      <c r="I51" s="76">
        <v>116597</v>
      </c>
      <c r="J51" s="81">
        <v>86475</v>
      </c>
      <c r="K51" s="81">
        <v>86249</v>
      </c>
      <c r="L51" s="81">
        <v>75916</v>
      </c>
      <c r="M51" s="76">
        <v>28649</v>
      </c>
      <c r="N51" s="76">
        <v>25912</v>
      </c>
      <c r="O51" s="76">
        <f t="shared" si="41"/>
        <v>655923</v>
      </c>
    </row>
    <row r="52" spans="1:15" s="1" customFormat="1" ht="15" customHeight="1" x14ac:dyDescent="0.25">
      <c r="A52" s="100"/>
      <c r="B52" s="100" t="s">
        <v>16</v>
      </c>
      <c r="C52" s="77">
        <f t="shared" ref="C52:N52" si="42">C50+C51</f>
        <v>39251</v>
      </c>
      <c r="D52" s="77">
        <f t="shared" si="42"/>
        <v>35291</v>
      </c>
      <c r="E52" s="77">
        <f t="shared" si="42"/>
        <v>27849</v>
      </c>
      <c r="F52" s="77">
        <f t="shared" si="42"/>
        <v>36066</v>
      </c>
      <c r="G52" s="77">
        <f t="shared" si="42"/>
        <v>96599</v>
      </c>
      <c r="H52" s="77">
        <f t="shared" si="42"/>
        <v>151995</v>
      </c>
      <c r="I52" s="77">
        <f t="shared" si="42"/>
        <v>161641</v>
      </c>
      <c r="J52" s="77">
        <f t="shared" si="42"/>
        <v>127724</v>
      </c>
      <c r="K52" s="77">
        <f t="shared" si="42"/>
        <v>145209</v>
      </c>
      <c r="L52" s="77">
        <f t="shared" si="42"/>
        <v>114288</v>
      </c>
      <c r="M52" s="77">
        <f t="shared" si="42"/>
        <v>46247</v>
      </c>
      <c r="N52" s="77">
        <f t="shared" si="42"/>
        <v>55864</v>
      </c>
      <c r="O52" s="77">
        <f t="shared" si="41"/>
        <v>1038024</v>
      </c>
    </row>
    <row r="53" spans="1:15" s="1" customFormat="1" ht="17.25" customHeight="1" x14ac:dyDescent="0.25">
      <c r="A53" s="97"/>
      <c r="B53" s="97" t="s">
        <v>13</v>
      </c>
      <c r="C53" s="78">
        <v>5</v>
      </c>
      <c r="D53" s="82">
        <v>4</v>
      </c>
      <c r="E53" s="78">
        <v>5</v>
      </c>
      <c r="F53" s="78">
        <v>5</v>
      </c>
      <c r="G53" s="78">
        <v>14</v>
      </c>
      <c r="H53" s="82">
        <v>25</v>
      </c>
      <c r="I53" s="78">
        <v>21</v>
      </c>
      <c r="J53" s="82">
        <v>18</v>
      </c>
      <c r="K53" s="82">
        <v>33</v>
      </c>
      <c r="L53" s="82">
        <v>18</v>
      </c>
      <c r="M53" s="78">
        <v>6</v>
      </c>
      <c r="N53" s="78">
        <v>10</v>
      </c>
      <c r="O53" s="78">
        <f t="shared" si="41"/>
        <v>164</v>
      </c>
    </row>
    <row r="54" spans="1:15" s="1" customFormat="1" ht="16.5" customHeight="1" x14ac:dyDescent="0.25">
      <c r="A54" s="99" t="s">
        <v>17</v>
      </c>
      <c r="B54" s="99" t="s">
        <v>15</v>
      </c>
      <c r="C54" s="79">
        <v>7</v>
      </c>
      <c r="D54" s="84">
        <v>7</v>
      </c>
      <c r="E54" s="79">
        <v>4</v>
      </c>
      <c r="F54" s="79">
        <v>8</v>
      </c>
      <c r="G54" s="79">
        <v>26</v>
      </c>
      <c r="H54" s="84">
        <v>43</v>
      </c>
      <c r="I54" s="79">
        <v>49</v>
      </c>
      <c r="J54" s="84">
        <v>33</v>
      </c>
      <c r="K54" s="84">
        <v>32</v>
      </c>
      <c r="L54" s="84">
        <v>28</v>
      </c>
      <c r="M54" s="79">
        <v>9</v>
      </c>
      <c r="N54" s="79">
        <v>7</v>
      </c>
      <c r="O54" s="79">
        <f t="shared" si="41"/>
        <v>253</v>
      </c>
    </row>
    <row r="55" spans="1:15" s="1" customFormat="1" ht="15.75" customHeight="1" x14ac:dyDescent="0.25">
      <c r="A55" s="100"/>
      <c r="B55" s="100" t="s">
        <v>16</v>
      </c>
      <c r="C55" s="77">
        <f t="shared" ref="C55:N55" si="43">C53+C54</f>
        <v>12</v>
      </c>
      <c r="D55" s="77">
        <f t="shared" si="43"/>
        <v>11</v>
      </c>
      <c r="E55" s="77">
        <f t="shared" si="43"/>
        <v>9</v>
      </c>
      <c r="F55" s="77">
        <f t="shared" si="43"/>
        <v>13</v>
      </c>
      <c r="G55" s="77">
        <f t="shared" si="43"/>
        <v>40</v>
      </c>
      <c r="H55" s="77">
        <f t="shared" si="43"/>
        <v>68</v>
      </c>
      <c r="I55" s="77">
        <f t="shared" si="43"/>
        <v>70</v>
      </c>
      <c r="J55" s="77">
        <f t="shared" si="43"/>
        <v>51</v>
      </c>
      <c r="K55" s="77">
        <f t="shared" si="43"/>
        <v>65</v>
      </c>
      <c r="L55" s="77">
        <f t="shared" si="43"/>
        <v>46</v>
      </c>
      <c r="M55" s="77">
        <f t="shared" si="43"/>
        <v>15</v>
      </c>
      <c r="N55" s="77">
        <f t="shared" si="43"/>
        <v>17</v>
      </c>
      <c r="O55" s="77">
        <f t="shared" si="41"/>
        <v>417</v>
      </c>
    </row>
    <row r="56" spans="1:15" s="1" customFormat="1" ht="15.75" customHeight="1" x14ac:dyDescent="0.25">
      <c r="A56" s="10"/>
      <c r="B56" s="10"/>
      <c r="C56" s="11"/>
      <c r="D56" s="11"/>
      <c r="E56" s="11"/>
      <c r="F56" s="11"/>
      <c r="G56" s="11"/>
      <c r="H56" s="11"/>
      <c r="I56" s="11"/>
      <c r="J56" s="11"/>
      <c r="K56" s="11"/>
      <c r="L56" s="11"/>
      <c r="M56" s="12"/>
      <c r="N56" s="12"/>
      <c r="O56" s="11"/>
    </row>
    <row r="57" spans="1:15" s="13" customFormat="1" x14ac:dyDescent="0.3">
      <c r="A57"/>
      <c r="B57" s="185" t="s">
        <v>53</v>
      </c>
      <c r="C57" s="185"/>
      <c r="D57" s="185"/>
      <c r="E57" s="185"/>
      <c r="F57" s="185"/>
      <c r="G57" s="185"/>
      <c r="H57" s="185"/>
      <c r="I57" s="185"/>
      <c r="J57" s="185"/>
      <c r="K57" s="185"/>
      <c r="L57" s="185"/>
      <c r="M57" s="185"/>
      <c r="N57" s="185"/>
      <c r="O57" s="185"/>
    </row>
    <row r="59" spans="1:15" x14ac:dyDescent="0.3">
      <c r="A59" s="8"/>
      <c r="B59" s="9"/>
      <c r="C59" s="96" t="s">
        <v>6</v>
      </c>
      <c r="D59" s="96" t="s">
        <v>7</v>
      </c>
      <c r="E59" s="96" t="s">
        <v>8</v>
      </c>
      <c r="F59" s="96" t="s">
        <v>9</v>
      </c>
      <c r="G59" s="96" t="s">
        <v>10</v>
      </c>
      <c r="H59" s="96" t="s">
        <v>11</v>
      </c>
      <c r="I59" s="96" t="s">
        <v>0</v>
      </c>
      <c r="J59" s="96" t="s">
        <v>1</v>
      </c>
      <c r="K59" s="96" t="s">
        <v>2</v>
      </c>
      <c r="L59" s="96" t="s">
        <v>3</v>
      </c>
      <c r="M59" s="96" t="s">
        <v>4</v>
      </c>
      <c r="N59" s="96" t="s">
        <v>5</v>
      </c>
      <c r="O59" s="96" t="s">
        <v>12</v>
      </c>
    </row>
    <row r="60" spans="1:15" x14ac:dyDescent="0.3">
      <c r="A60" s="97"/>
      <c r="B60" s="97" t="s">
        <v>13</v>
      </c>
      <c r="C60" s="76">
        <v>29410</v>
      </c>
      <c r="D60" s="76">
        <v>23246</v>
      </c>
      <c r="E60" s="76">
        <v>20951</v>
      </c>
      <c r="F60" s="76">
        <v>28804</v>
      </c>
      <c r="G60" s="76">
        <v>33683</v>
      </c>
      <c r="H60" s="76">
        <v>61604</v>
      </c>
      <c r="I60" s="76">
        <v>62018</v>
      </c>
      <c r="J60" s="76">
        <v>55548</v>
      </c>
      <c r="K60" s="76">
        <v>56349</v>
      </c>
      <c r="L60" s="81">
        <v>58879</v>
      </c>
      <c r="M60" s="76">
        <v>12248</v>
      </c>
      <c r="N60" s="76">
        <v>13369</v>
      </c>
      <c r="O60" s="98">
        <f t="shared" ref="O60:O65" si="44">SUM(C60:N60)</f>
        <v>456109</v>
      </c>
    </row>
    <row r="61" spans="1:15" x14ac:dyDescent="0.3">
      <c r="A61" s="99" t="s">
        <v>14</v>
      </c>
      <c r="B61" s="99" t="s">
        <v>15</v>
      </c>
      <c r="C61" s="76">
        <v>36691</v>
      </c>
      <c r="D61" s="76">
        <v>23395</v>
      </c>
      <c r="E61" s="76">
        <v>18794</v>
      </c>
      <c r="F61" s="76">
        <v>18123</v>
      </c>
      <c r="G61" s="76">
        <v>70003</v>
      </c>
      <c r="H61" s="76">
        <v>90772</v>
      </c>
      <c r="I61" s="76">
        <v>108264</v>
      </c>
      <c r="J61" s="76">
        <v>94566</v>
      </c>
      <c r="K61" s="76">
        <v>92394</v>
      </c>
      <c r="L61" s="81">
        <v>58920</v>
      </c>
      <c r="M61" s="76">
        <v>29014</v>
      </c>
      <c r="N61" s="76">
        <v>23099</v>
      </c>
      <c r="O61" s="76">
        <f t="shared" si="44"/>
        <v>664035</v>
      </c>
    </row>
    <row r="62" spans="1:15" x14ac:dyDescent="0.3">
      <c r="A62" s="100"/>
      <c r="B62" s="100" t="s">
        <v>16</v>
      </c>
      <c r="C62" s="77">
        <f t="shared" ref="C62:N62" si="45">C60+C61</f>
        <v>66101</v>
      </c>
      <c r="D62" s="77">
        <f t="shared" si="45"/>
        <v>46641</v>
      </c>
      <c r="E62" s="77">
        <f t="shared" si="45"/>
        <v>39745</v>
      </c>
      <c r="F62" s="77">
        <f t="shared" si="45"/>
        <v>46927</v>
      </c>
      <c r="G62" s="77">
        <f t="shared" si="45"/>
        <v>103686</v>
      </c>
      <c r="H62" s="77">
        <f t="shared" si="45"/>
        <v>152376</v>
      </c>
      <c r="I62" s="77">
        <f t="shared" si="45"/>
        <v>170282</v>
      </c>
      <c r="J62" s="77">
        <f t="shared" si="45"/>
        <v>150114</v>
      </c>
      <c r="K62" s="77">
        <f t="shared" si="45"/>
        <v>148743</v>
      </c>
      <c r="L62" s="86">
        <f t="shared" si="45"/>
        <v>117799</v>
      </c>
      <c r="M62" s="86">
        <f t="shared" si="45"/>
        <v>41262</v>
      </c>
      <c r="N62" s="86">
        <f t="shared" si="45"/>
        <v>36468</v>
      </c>
      <c r="O62" s="77">
        <f t="shared" si="44"/>
        <v>1120144</v>
      </c>
    </row>
    <row r="63" spans="1:15" x14ac:dyDescent="0.3">
      <c r="A63" s="97"/>
      <c r="B63" s="97" t="s">
        <v>13</v>
      </c>
      <c r="C63" s="78">
        <v>10</v>
      </c>
      <c r="D63" s="78">
        <v>8</v>
      </c>
      <c r="E63" s="78">
        <v>8</v>
      </c>
      <c r="F63" s="78">
        <v>12</v>
      </c>
      <c r="G63" s="78">
        <v>22</v>
      </c>
      <c r="H63" s="78">
        <v>26</v>
      </c>
      <c r="I63" s="78">
        <v>27</v>
      </c>
      <c r="J63" s="78">
        <v>25</v>
      </c>
      <c r="K63" s="78">
        <v>26</v>
      </c>
      <c r="L63" s="82">
        <v>25</v>
      </c>
      <c r="M63" s="78">
        <v>4</v>
      </c>
      <c r="N63" s="78">
        <v>4</v>
      </c>
      <c r="O63" s="78">
        <f t="shared" si="44"/>
        <v>197</v>
      </c>
    </row>
    <row r="64" spans="1:15" x14ac:dyDescent="0.3">
      <c r="A64" s="99" t="s">
        <v>17</v>
      </c>
      <c r="B64" s="99" t="s">
        <v>15</v>
      </c>
      <c r="C64" s="79">
        <v>11</v>
      </c>
      <c r="D64" s="79">
        <v>7</v>
      </c>
      <c r="E64" s="79">
        <v>6</v>
      </c>
      <c r="F64" s="79">
        <v>7</v>
      </c>
      <c r="G64" s="79">
        <v>32</v>
      </c>
      <c r="H64" s="79">
        <v>42</v>
      </c>
      <c r="I64" s="79">
        <v>33</v>
      </c>
      <c r="J64" s="79">
        <v>40</v>
      </c>
      <c r="K64" s="79">
        <v>36</v>
      </c>
      <c r="L64" s="84">
        <v>22</v>
      </c>
      <c r="M64" s="79">
        <v>9</v>
      </c>
      <c r="N64" s="79">
        <v>7</v>
      </c>
      <c r="O64" s="79">
        <f t="shared" si="44"/>
        <v>252</v>
      </c>
    </row>
    <row r="65" spans="1:15" x14ac:dyDescent="0.3">
      <c r="A65" s="100"/>
      <c r="B65" s="100" t="s">
        <v>16</v>
      </c>
      <c r="C65" s="77">
        <f t="shared" ref="C65:N65" si="46">C63+C64</f>
        <v>21</v>
      </c>
      <c r="D65" s="77">
        <f t="shared" si="46"/>
        <v>15</v>
      </c>
      <c r="E65" s="77">
        <f t="shared" si="46"/>
        <v>14</v>
      </c>
      <c r="F65" s="77">
        <f t="shared" si="46"/>
        <v>19</v>
      </c>
      <c r="G65" s="77">
        <f t="shared" si="46"/>
        <v>54</v>
      </c>
      <c r="H65" s="77">
        <f t="shared" si="46"/>
        <v>68</v>
      </c>
      <c r="I65" s="77">
        <f t="shared" si="46"/>
        <v>60</v>
      </c>
      <c r="J65" s="77">
        <f t="shared" si="46"/>
        <v>65</v>
      </c>
      <c r="K65" s="77">
        <f t="shared" si="46"/>
        <v>62</v>
      </c>
      <c r="L65" s="86">
        <f t="shared" si="46"/>
        <v>47</v>
      </c>
      <c r="M65" s="86">
        <f t="shared" si="46"/>
        <v>13</v>
      </c>
      <c r="N65" s="86">
        <f t="shared" si="46"/>
        <v>11</v>
      </c>
      <c r="O65" s="77">
        <f t="shared" si="44"/>
        <v>449</v>
      </c>
    </row>
    <row r="66" spans="1:15" x14ac:dyDescent="0.3">
      <c r="A66" s="10"/>
      <c r="B66" s="10"/>
      <c r="C66" s="11"/>
      <c r="D66" s="11"/>
      <c r="E66" s="11"/>
      <c r="F66" s="11"/>
      <c r="G66" s="11"/>
      <c r="H66" s="11"/>
      <c r="I66" s="11"/>
      <c r="J66" s="11"/>
      <c r="K66" s="11"/>
      <c r="L66" s="11"/>
      <c r="M66" s="12"/>
      <c r="N66" s="12"/>
      <c r="O66" s="11"/>
    </row>
    <row r="67" spans="1:15" x14ac:dyDescent="0.3">
      <c r="B67" s="186" t="s">
        <v>28</v>
      </c>
      <c r="C67" s="186"/>
      <c r="D67" s="186"/>
      <c r="E67" s="186"/>
      <c r="F67" s="186"/>
      <c r="G67" s="186"/>
      <c r="H67" s="186"/>
      <c r="I67" s="186"/>
      <c r="J67" s="186"/>
      <c r="K67" s="186"/>
      <c r="L67" s="186"/>
      <c r="M67" s="186"/>
      <c r="N67" s="186"/>
      <c r="O67" s="186"/>
    </row>
    <row r="69" spans="1:15" x14ac:dyDescent="0.3">
      <c r="A69" s="8"/>
      <c r="B69" s="9"/>
      <c r="C69" s="96" t="s">
        <v>6</v>
      </c>
      <c r="D69" s="96" t="s">
        <v>7</v>
      </c>
      <c r="E69" s="96" t="s">
        <v>8</v>
      </c>
      <c r="F69" s="96" t="s">
        <v>9</v>
      </c>
      <c r="G69" s="96" t="s">
        <v>10</v>
      </c>
      <c r="H69" s="96" t="s">
        <v>11</v>
      </c>
      <c r="I69" s="96" t="s">
        <v>0</v>
      </c>
      <c r="J69" s="96" t="s">
        <v>1</v>
      </c>
      <c r="K69" s="96" t="s">
        <v>2</v>
      </c>
      <c r="L69" s="96" t="s">
        <v>3</v>
      </c>
      <c r="M69" s="96" t="s">
        <v>4</v>
      </c>
      <c r="N69" s="96" t="s">
        <v>5</v>
      </c>
      <c r="O69" s="96" t="s">
        <v>12</v>
      </c>
    </row>
    <row r="70" spans="1:15" x14ac:dyDescent="0.3">
      <c r="A70" s="97"/>
      <c r="B70" s="97" t="s">
        <v>13</v>
      </c>
      <c r="C70" s="76">
        <v>23239</v>
      </c>
      <c r="D70" s="76">
        <v>28936</v>
      </c>
      <c r="E70" s="76">
        <v>21303</v>
      </c>
      <c r="F70" s="76">
        <v>30141</v>
      </c>
      <c r="G70" s="76">
        <v>54068</v>
      </c>
      <c r="H70" s="76">
        <v>72274</v>
      </c>
      <c r="I70" s="76">
        <v>76957</v>
      </c>
      <c r="J70" s="76">
        <v>60858</v>
      </c>
      <c r="K70" s="76">
        <v>60363</v>
      </c>
      <c r="L70" s="76">
        <v>65621</v>
      </c>
      <c r="M70" s="76">
        <v>37516</v>
      </c>
      <c r="N70" s="76">
        <v>23101</v>
      </c>
      <c r="O70" s="98">
        <f t="shared" ref="O70:O75" si="47">SUM(C70:N70)</f>
        <v>554377</v>
      </c>
    </row>
    <row r="71" spans="1:15" x14ac:dyDescent="0.3">
      <c r="A71" s="99" t="s">
        <v>14</v>
      </c>
      <c r="B71" s="99" t="s">
        <v>15</v>
      </c>
      <c r="C71" s="76">
        <v>51668</v>
      </c>
      <c r="D71" s="76">
        <v>40269</v>
      </c>
      <c r="E71" s="76">
        <v>25265</v>
      </c>
      <c r="F71" s="76">
        <v>39477</v>
      </c>
      <c r="G71" s="76">
        <v>52291</v>
      </c>
      <c r="H71" s="76">
        <v>57093</v>
      </c>
      <c r="I71" s="76">
        <v>81436</v>
      </c>
      <c r="J71" s="76">
        <v>75160</v>
      </c>
      <c r="K71" s="76">
        <v>78787</v>
      </c>
      <c r="L71" s="76">
        <v>35460</v>
      </c>
      <c r="M71" s="76">
        <v>36740</v>
      </c>
      <c r="N71" s="76">
        <v>36966</v>
      </c>
      <c r="O71" s="76">
        <f t="shared" si="47"/>
        <v>610612</v>
      </c>
    </row>
    <row r="72" spans="1:15" x14ac:dyDescent="0.3">
      <c r="A72" s="100"/>
      <c r="B72" s="100" t="s">
        <v>16</v>
      </c>
      <c r="C72" s="77">
        <f t="shared" ref="C72:N72" si="48">SUM(C70:C71)</f>
        <v>74907</v>
      </c>
      <c r="D72" s="77">
        <f t="shared" si="48"/>
        <v>69205</v>
      </c>
      <c r="E72" s="77">
        <f t="shared" si="48"/>
        <v>46568</v>
      </c>
      <c r="F72" s="77">
        <f t="shared" si="48"/>
        <v>69618</v>
      </c>
      <c r="G72" s="77">
        <f t="shared" si="48"/>
        <v>106359</v>
      </c>
      <c r="H72" s="77">
        <f t="shared" si="48"/>
        <v>129367</v>
      </c>
      <c r="I72" s="77">
        <f t="shared" si="48"/>
        <v>158393</v>
      </c>
      <c r="J72" s="77">
        <f t="shared" si="48"/>
        <v>136018</v>
      </c>
      <c r="K72" s="77">
        <f t="shared" si="48"/>
        <v>139150</v>
      </c>
      <c r="L72" s="77">
        <f t="shared" si="48"/>
        <v>101081</v>
      </c>
      <c r="M72" s="77">
        <f t="shared" si="48"/>
        <v>74256</v>
      </c>
      <c r="N72" s="77">
        <f t="shared" si="48"/>
        <v>60067</v>
      </c>
      <c r="O72" s="77">
        <f t="shared" si="47"/>
        <v>1164989</v>
      </c>
    </row>
    <row r="73" spans="1:15" x14ac:dyDescent="0.3">
      <c r="A73" s="97"/>
      <c r="B73" s="97" t="s">
        <v>13</v>
      </c>
      <c r="C73" s="78">
        <v>8</v>
      </c>
      <c r="D73" s="78">
        <v>10</v>
      </c>
      <c r="E73" s="78">
        <v>8</v>
      </c>
      <c r="F73" s="78">
        <v>13</v>
      </c>
      <c r="G73" s="78">
        <v>25</v>
      </c>
      <c r="H73" s="78">
        <v>29</v>
      </c>
      <c r="I73" s="78">
        <v>32</v>
      </c>
      <c r="J73" s="78">
        <v>27</v>
      </c>
      <c r="K73" s="78">
        <v>32</v>
      </c>
      <c r="L73" s="78">
        <v>28</v>
      </c>
      <c r="M73" s="78">
        <v>13</v>
      </c>
      <c r="N73" s="78">
        <v>8</v>
      </c>
      <c r="O73" s="78">
        <f t="shared" si="47"/>
        <v>233</v>
      </c>
    </row>
    <row r="74" spans="1:15" x14ac:dyDescent="0.3">
      <c r="A74" s="99" t="s">
        <v>17</v>
      </c>
      <c r="B74" s="99" t="s">
        <v>15</v>
      </c>
      <c r="C74" s="79">
        <v>15</v>
      </c>
      <c r="D74" s="79">
        <v>12</v>
      </c>
      <c r="E74" s="79">
        <v>8</v>
      </c>
      <c r="F74" s="79">
        <v>15</v>
      </c>
      <c r="G74" s="79">
        <v>21</v>
      </c>
      <c r="H74" s="79">
        <v>29</v>
      </c>
      <c r="I74" s="79">
        <v>39</v>
      </c>
      <c r="J74" s="79">
        <v>32</v>
      </c>
      <c r="K74" s="79">
        <v>32</v>
      </c>
      <c r="L74" s="79">
        <v>15</v>
      </c>
      <c r="M74" s="79">
        <v>13</v>
      </c>
      <c r="N74" s="79">
        <v>11</v>
      </c>
      <c r="O74" s="79">
        <f t="shared" si="47"/>
        <v>242</v>
      </c>
    </row>
    <row r="75" spans="1:15" x14ac:dyDescent="0.3">
      <c r="A75" s="100"/>
      <c r="B75" s="100" t="s">
        <v>16</v>
      </c>
      <c r="C75" s="77">
        <f t="shared" ref="C75:N75" si="49">SUM(C73:C74)</f>
        <v>23</v>
      </c>
      <c r="D75" s="77">
        <f t="shared" si="49"/>
        <v>22</v>
      </c>
      <c r="E75" s="77">
        <f t="shared" si="49"/>
        <v>16</v>
      </c>
      <c r="F75" s="77">
        <f t="shared" si="49"/>
        <v>28</v>
      </c>
      <c r="G75" s="77">
        <f t="shared" si="49"/>
        <v>46</v>
      </c>
      <c r="H75" s="77">
        <f t="shared" si="49"/>
        <v>58</v>
      </c>
      <c r="I75" s="77">
        <f t="shared" si="49"/>
        <v>71</v>
      </c>
      <c r="J75" s="77">
        <f t="shared" si="49"/>
        <v>59</v>
      </c>
      <c r="K75" s="77">
        <f t="shared" si="49"/>
        <v>64</v>
      </c>
      <c r="L75" s="77">
        <f t="shared" si="49"/>
        <v>43</v>
      </c>
      <c r="M75" s="77">
        <f t="shared" si="49"/>
        <v>26</v>
      </c>
      <c r="N75" s="77">
        <f t="shared" si="49"/>
        <v>19</v>
      </c>
      <c r="O75" s="77">
        <f t="shared" si="47"/>
        <v>475</v>
      </c>
    </row>
    <row r="76" spans="1:15" x14ac:dyDescent="0.3">
      <c r="A76" s="42"/>
      <c r="B76" s="42"/>
      <c r="C76" s="42"/>
      <c r="D76" s="42"/>
      <c r="E76" s="42"/>
      <c r="F76" s="42"/>
      <c r="G76" s="42"/>
      <c r="H76" s="42"/>
      <c r="I76" s="42"/>
      <c r="J76" s="42"/>
      <c r="K76" s="42"/>
      <c r="L76" s="42"/>
      <c r="M76" s="42"/>
      <c r="N76" s="42"/>
      <c r="O76" s="42"/>
    </row>
    <row r="77" spans="1:15" x14ac:dyDescent="0.3">
      <c r="A77" s="42"/>
      <c r="B77" s="185" t="s">
        <v>25</v>
      </c>
      <c r="C77" s="185"/>
      <c r="D77" s="185"/>
      <c r="E77" s="185"/>
      <c r="F77" s="185"/>
      <c r="G77" s="185"/>
      <c r="H77" s="185"/>
      <c r="I77" s="185"/>
      <c r="J77" s="185"/>
      <c r="K77" s="185"/>
      <c r="L77" s="185"/>
      <c r="M77" s="185"/>
      <c r="N77" s="185"/>
      <c r="O77" s="185"/>
    </row>
    <row r="78" spans="1:15" x14ac:dyDescent="0.3">
      <c r="A78" s="42"/>
      <c r="B78" s="42"/>
      <c r="C78" s="42"/>
      <c r="D78" s="42"/>
      <c r="E78" s="42"/>
      <c r="F78" s="42"/>
      <c r="G78" s="42"/>
      <c r="H78" s="42"/>
      <c r="I78" s="42"/>
      <c r="J78" s="42"/>
      <c r="K78" s="42"/>
      <c r="L78" s="42"/>
      <c r="M78" s="42"/>
      <c r="N78" s="42"/>
      <c r="O78" s="42"/>
    </row>
    <row r="79" spans="1:15" x14ac:dyDescent="0.3">
      <c r="A79" s="8"/>
      <c r="B79" s="9"/>
      <c r="C79" s="96" t="s">
        <v>6</v>
      </c>
      <c r="D79" s="96" t="s">
        <v>7</v>
      </c>
      <c r="E79" s="96" t="s">
        <v>8</v>
      </c>
      <c r="F79" s="96" t="s">
        <v>9</v>
      </c>
      <c r="G79" s="96" t="s">
        <v>10</v>
      </c>
      <c r="H79" s="96" t="s">
        <v>11</v>
      </c>
      <c r="I79" s="96" t="s">
        <v>0</v>
      </c>
      <c r="J79" s="96" t="s">
        <v>1</v>
      </c>
      <c r="K79" s="96" t="s">
        <v>2</v>
      </c>
      <c r="L79" s="96" t="s">
        <v>3</v>
      </c>
      <c r="M79" s="96" t="s">
        <v>4</v>
      </c>
      <c r="N79" s="96" t="s">
        <v>5</v>
      </c>
      <c r="O79" s="96" t="s">
        <v>12</v>
      </c>
    </row>
    <row r="80" spans="1:15" x14ac:dyDescent="0.3">
      <c r="A80" s="97"/>
      <c r="B80" s="97" t="s">
        <v>13</v>
      </c>
      <c r="C80" s="76">
        <v>27257</v>
      </c>
      <c r="D80" s="76">
        <v>33028</v>
      </c>
      <c r="E80" s="76">
        <v>25473</v>
      </c>
      <c r="F80" s="76">
        <v>25060</v>
      </c>
      <c r="G80" s="76">
        <v>55810</v>
      </c>
      <c r="H80" s="76">
        <v>48882</v>
      </c>
      <c r="I80" s="76">
        <v>77288</v>
      </c>
      <c r="J80" s="76">
        <v>60651</v>
      </c>
      <c r="K80" s="76">
        <v>61255</v>
      </c>
      <c r="L80" s="76">
        <v>60477</v>
      </c>
      <c r="M80" s="76">
        <v>32840</v>
      </c>
      <c r="N80" s="76">
        <v>22923</v>
      </c>
      <c r="O80" s="98">
        <f t="shared" ref="O80:O85" si="50">SUM(C80:N80)</f>
        <v>530944</v>
      </c>
    </row>
    <row r="81" spans="1:15" x14ac:dyDescent="0.3">
      <c r="A81" s="99" t="s">
        <v>14</v>
      </c>
      <c r="B81" s="99" t="s">
        <v>15</v>
      </c>
      <c r="C81" s="76">
        <v>50595</v>
      </c>
      <c r="D81" s="76">
        <v>43062</v>
      </c>
      <c r="E81" s="76">
        <v>26949</v>
      </c>
      <c r="F81" s="76">
        <v>30078</v>
      </c>
      <c r="G81" s="76">
        <v>39851</v>
      </c>
      <c r="H81" s="76">
        <v>84681</v>
      </c>
      <c r="I81" s="76">
        <v>66972</v>
      </c>
      <c r="J81" s="76">
        <v>75067</v>
      </c>
      <c r="K81" s="76">
        <v>91276</v>
      </c>
      <c r="L81" s="76">
        <v>46519</v>
      </c>
      <c r="M81" s="76">
        <v>45151</v>
      </c>
      <c r="N81" s="76">
        <v>54612</v>
      </c>
      <c r="O81" s="76">
        <f t="shared" si="50"/>
        <v>654813</v>
      </c>
    </row>
    <row r="82" spans="1:15" x14ac:dyDescent="0.3">
      <c r="A82" s="100"/>
      <c r="B82" s="100" t="s">
        <v>16</v>
      </c>
      <c r="C82" s="77">
        <f t="shared" ref="C82:E82" si="51">SUM(C80:C81)</f>
        <v>77852</v>
      </c>
      <c r="D82" s="77">
        <f t="shared" si="51"/>
        <v>76090</v>
      </c>
      <c r="E82" s="77">
        <f t="shared" si="51"/>
        <v>52422</v>
      </c>
      <c r="F82" s="77">
        <f>SUM(F80:F81)</f>
        <v>55138</v>
      </c>
      <c r="G82" s="77">
        <f>SUM(G80:G81)</f>
        <v>95661</v>
      </c>
      <c r="H82" s="77">
        <f>SUM(H80:H81)</f>
        <v>133563</v>
      </c>
      <c r="I82" s="77">
        <f t="shared" ref="I82:N82" si="52">SUM(I80:I81)</f>
        <v>144260</v>
      </c>
      <c r="J82" s="77">
        <f t="shared" si="52"/>
        <v>135718</v>
      </c>
      <c r="K82" s="77">
        <f t="shared" si="52"/>
        <v>152531</v>
      </c>
      <c r="L82" s="77">
        <f t="shared" si="52"/>
        <v>106996</v>
      </c>
      <c r="M82" s="77">
        <f t="shared" si="52"/>
        <v>77991</v>
      </c>
      <c r="N82" s="77">
        <f t="shared" si="52"/>
        <v>77535</v>
      </c>
      <c r="O82" s="77">
        <f t="shared" si="50"/>
        <v>1185757</v>
      </c>
    </row>
    <row r="83" spans="1:15" x14ac:dyDescent="0.3">
      <c r="A83" s="97"/>
      <c r="B83" s="97" t="s">
        <v>13</v>
      </c>
      <c r="C83" s="78">
        <v>8</v>
      </c>
      <c r="D83" s="78">
        <v>10</v>
      </c>
      <c r="E83" s="78">
        <v>8</v>
      </c>
      <c r="F83" s="78">
        <v>8</v>
      </c>
      <c r="G83" s="78">
        <v>23</v>
      </c>
      <c r="H83" s="78">
        <v>26</v>
      </c>
      <c r="I83" s="78">
        <v>34</v>
      </c>
      <c r="J83" s="78">
        <v>27</v>
      </c>
      <c r="K83" s="78">
        <v>28</v>
      </c>
      <c r="L83" s="78">
        <v>26</v>
      </c>
      <c r="M83" s="78">
        <v>12</v>
      </c>
      <c r="N83" s="78">
        <v>8</v>
      </c>
      <c r="O83" s="78">
        <f t="shared" si="50"/>
        <v>218</v>
      </c>
    </row>
    <row r="84" spans="1:15" x14ac:dyDescent="0.3">
      <c r="A84" s="99" t="s">
        <v>17</v>
      </c>
      <c r="B84" s="99" t="s">
        <v>15</v>
      </c>
      <c r="C84" s="79">
        <v>15</v>
      </c>
      <c r="D84" s="79">
        <v>13</v>
      </c>
      <c r="E84" s="79">
        <v>8</v>
      </c>
      <c r="F84" s="79">
        <v>14</v>
      </c>
      <c r="G84" s="79">
        <v>17</v>
      </c>
      <c r="H84" s="79">
        <v>33</v>
      </c>
      <c r="I84" s="79">
        <v>27</v>
      </c>
      <c r="J84" s="79">
        <v>29</v>
      </c>
      <c r="K84" s="79">
        <v>37</v>
      </c>
      <c r="L84" s="79">
        <v>20</v>
      </c>
      <c r="M84" s="79">
        <v>16</v>
      </c>
      <c r="N84" s="79">
        <v>18</v>
      </c>
      <c r="O84" s="79">
        <f t="shared" si="50"/>
        <v>247</v>
      </c>
    </row>
    <row r="85" spans="1:15" x14ac:dyDescent="0.3">
      <c r="A85" s="100"/>
      <c r="B85" s="100" t="s">
        <v>16</v>
      </c>
      <c r="C85" s="77">
        <f t="shared" ref="C85:E85" si="53">SUM(C83:C84)</f>
        <v>23</v>
      </c>
      <c r="D85" s="77">
        <f t="shared" si="53"/>
        <v>23</v>
      </c>
      <c r="E85" s="77">
        <f t="shared" si="53"/>
        <v>16</v>
      </c>
      <c r="F85" s="77">
        <f>SUM(F83:F84)</f>
        <v>22</v>
      </c>
      <c r="G85" s="77">
        <f>SUM(G83:G84)</f>
        <v>40</v>
      </c>
      <c r="H85" s="77">
        <f>SUM(H83:H84)</f>
        <v>59</v>
      </c>
      <c r="I85" s="77">
        <f t="shared" ref="I85:N85" si="54">SUM(I83:I84)</f>
        <v>61</v>
      </c>
      <c r="J85" s="77">
        <f t="shared" si="54"/>
        <v>56</v>
      </c>
      <c r="K85" s="77">
        <f t="shared" si="54"/>
        <v>65</v>
      </c>
      <c r="L85" s="77">
        <f t="shared" si="54"/>
        <v>46</v>
      </c>
      <c r="M85" s="77">
        <f t="shared" si="54"/>
        <v>28</v>
      </c>
      <c r="N85" s="77">
        <f t="shared" si="54"/>
        <v>26</v>
      </c>
      <c r="O85" s="77">
        <f t="shared" si="50"/>
        <v>465</v>
      </c>
    </row>
    <row r="86" spans="1:15" x14ac:dyDescent="0.3">
      <c r="A86" s="42"/>
      <c r="B86" s="42"/>
      <c r="C86" s="42"/>
      <c r="D86" s="42"/>
      <c r="E86" s="42"/>
      <c r="F86" s="42"/>
      <c r="G86" s="42"/>
      <c r="H86" s="42"/>
      <c r="I86" s="42"/>
      <c r="J86" s="42"/>
      <c r="K86" s="42"/>
      <c r="L86" s="42"/>
      <c r="M86" s="42"/>
      <c r="N86" s="42"/>
      <c r="O86" s="42"/>
    </row>
    <row r="87" spans="1:15" x14ac:dyDescent="0.3">
      <c r="A87" s="42"/>
      <c r="B87" s="185" t="s">
        <v>26</v>
      </c>
      <c r="C87" s="185"/>
      <c r="D87" s="185"/>
      <c r="E87" s="185"/>
      <c r="F87" s="185"/>
      <c r="G87" s="185"/>
      <c r="H87" s="185"/>
      <c r="I87" s="185"/>
      <c r="J87" s="185"/>
      <c r="K87" s="185"/>
      <c r="L87" s="185"/>
      <c r="M87" s="185"/>
      <c r="N87" s="185"/>
      <c r="O87" s="185"/>
    </row>
    <row r="88" spans="1:15" x14ac:dyDescent="0.3">
      <c r="A88" s="42"/>
      <c r="B88" s="42"/>
      <c r="C88" s="42"/>
      <c r="D88" s="42"/>
      <c r="E88" s="42"/>
      <c r="F88" s="42"/>
      <c r="G88" s="42"/>
      <c r="H88" s="42"/>
      <c r="I88" s="42"/>
      <c r="J88" s="42"/>
      <c r="K88" s="42"/>
      <c r="L88" s="42"/>
      <c r="M88" s="42"/>
      <c r="N88" s="42"/>
      <c r="O88" s="42"/>
    </row>
    <row r="89" spans="1:15" x14ac:dyDescent="0.3">
      <c r="A89" s="8"/>
      <c r="B89" s="9"/>
      <c r="C89" s="96" t="s">
        <v>6</v>
      </c>
      <c r="D89" s="96" t="s">
        <v>7</v>
      </c>
      <c r="E89" s="96" t="s">
        <v>8</v>
      </c>
      <c r="F89" s="96" t="s">
        <v>9</v>
      </c>
      <c r="G89" s="96" t="s">
        <v>10</v>
      </c>
      <c r="H89" s="96" t="s">
        <v>11</v>
      </c>
      <c r="I89" s="96" t="s">
        <v>0</v>
      </c>
      <c r="J89" s="96" t="s">
        <v>1</v>
      </c>
      <c r="K89" s="96" t="s">
        <v>2</v>
      </c>
      <c r="L89" s="96" t="s">
        <v>3</v>
      </c>
      <c r="M89" s="96" t="s">
        <v>4</v>
      </c>
      <c r="N89" s="96" t="s">
        <v>5</v>
      </c>
      <c r="O89" s="96" t="s">
        <v>12</v>
      </c>
    </row>
    <row r="90" spans="1:15" x14ac:dyDescent="0.3">
      <c r="A90" s="101"/>
      <c r="B90" s="101" t="s">
        <v>13</v>
      </c>
      <c r="C90" s="102">
        <v>26933</v>
      </c>
      <c r="D90" s="102">
        <v>33159</v>
      </c>
      <c r="E90" s="102">
        <v>15999</v>
      </c>
      <c r="F90" s="102">
        <v>13565</v>
      </c>
      <c r="G90" s="102">
        <v>37603</v>
      </c>
      <c r="H90" s="102">
        <v>42194</v>
      </c>
      <c r="I90" s="102">
        <v>51678</v>
      </c>
      <c r="J90" s="102">
        <v>43939</v>
      </c>
      <c r="K90" s="102">
        <v>49017</v>
      </c>
      <c r="L90" s="102">
        <v>34099</v>
      </c>
      <c r="M90" s="102">
        <v>28798</v>
      </c>
      <c r="N90" s="102">
        <v>26629</v>
      </c>
      <c r="O90" s="103">
        <f t="shared" ref="O90:O95" si="55">SUM(C90:N90)</f>
        <v>403613</v>
      </c>
    </row>
    <row r="91" spans="1:15" x14ac:dyDescent="0.3">
      <c r="A91" s="104" t="s">
        <v>14</v>
      </c>
      <c r="B91" s="104" t="s">
        <v>15</v>
      </c>
      <c r="C91" s="102">
        <v>76208</v>
      </c>
      <c r="D91" s="102">
        <v>51388</v>
      </c>
      <c r="E91" s="102">
        <v>25568</v>
      </c>
      <c r="F91" s="102">
        <v>34875</v>
      </c>
      <c r="G91" s="102">
        <v>70323</v>
      </c>
      <c r="H91" s="102">
        <v>120010</v>
      </c>
      <c r="I91" s="102">
        <v>81480</v>
      </c>
      <c r="J91" s="102">
        <v>88914</v>
      </c>
      <c r="K91" s="102">
        <v>110712</v>
      </c>
      <c r="L91" s="102">
        <v>87464</v>
      </c>
      <c r="M91" s="102">
        <v>42756</v>
      </c>
      <c r="N91" s="102">
        <v>42810</v>
      </c>
      <c r="O91" s="102">
        <f t="shared" si="55"/>
        <v>832508</v>
      </c>
    </row>
    <row r="92" spans="1:15" x14ac:dyDescent="0.3">
      <c r="A92" s="105"/>
      <c r="B92" s="105" t="s">
        <v>16</v>
      </c>
      <c r="C92" s="106">
        <f t="shared" ref="C92:N92" si="56">SUM(C90:C91)</f>
        <v>103141</v>
      </c>
      <c r="D92" s="106">
        <f t="shared" si="56"/>
        <v>84547</v>
      </c>
      <c r="E92" s="106">
        <f t="shared" si="56"/>
        <v>41567</v>
      </c>
      <c r="F92" s="106">
        <f t="shared" si="56"/>
        <v>48440</v>
      </c>
      <c r="G92" s="106">
        <f t="shared" si="56"/>
        <v>107926</v>
      </c>
      <c r="H92" s="106">
        <f t="shared" si="56"/>
        <v>162204</v>
      </c>
      <c r="I92" s="106">
        <f t="shared" si="56"/>
        <v>133158</v>
      </c>
      <c r="J92" s="106">
        <f t="shared" si="56"/>
        <v>132853</v>
      </c>
      <c r="K92" s="106">
        <f t="shared" si="56"/>
        <v>159729</v>
      </c>
      <c r="L92" s="106">
        <f t="shared" si="56"/>
        <v>121563</v>
      </c>
      <c r="M92" s="106">
        <f t="shared" si="56"/>
        <v>71554</v>
      </c>
      <c r="N92" s="106">
        <f t="shared" si="56"/>
        <v>69439</v>
      </c>
      <c r="O92" s="106">
        <f t="shared" si="55"/>
        <v>1236121</v>
      </c>
    </row>
    <row r="93" spans="1:15" x14ac:dyDescent="0.3">
      <c r="A93" s="101"/>
      <c r="B93" s="101" t="s">
        <v>13</v>
      </c>
      <c r="C93" s="107">
        <v>8</v>
      </c>
      <c r="D93" s="107">
        <v>10</v>
      </c>
      <c r="E93" s="107">
        <v>5</v>
      </c>
      <c r="F93" s="107">
        <v>4</v>
      </c>
      <c r="G93" s="107">
        <v>13</v>
      </c>
      <c r="H93" s="107">
        <v>20</v>
      </c>
      <c r="I93" s="107">
        <v>25</v>
      </c>
      <c r="J93" s="107">
        <v>22</v>
      </c>
      <c r="K93" s="107">
        <v>22</v>
      </c>
      <c r="L93" s="107">
        <v>14</v>
      </c>
      <c r="M93" s="107">
        <v>9</v>
      </c>
      <c r="N93" s="107">
        <v>8</v>
      </c>
      <c r="O93" s="107">
        <f t="shared" si="55"/>
        <v>160</v>
      </c>
    </row>
    <row r="94" spans="1:15" x14ac:dyDescent="0.3">
      <c r="A94" s="104" t="s">
        <v>17</v>
      </c>
      <c r="B94" s="104" t="s">
        <v>15</v>
      </c>
      <c r="C94" s="108">
        <v>23</v>
      </c>
      <c r="D94" s="108">
        <v>16</v>
      </c>
      <c r="E94" s="108">
        <v>8</v>
      </c>
      <c r="F94" s="108">
        <v>12</v>
      </c>
      <c r="G94" s="108">
        <v>24</v>
      </c>
      <c r="H94" s="108">
        <v>47</v>
      </c>
      <c r="I94" s="108">
        <v>33</v>
      </c>
      <c r="J94" s="108">
        <v>35</v>
      </c>
      <c r="K94" s="108">
        <v>49</v>
      </c>
      <c r="L94" s="108">
        <v>35</v>
      </c>
      <c r="M94" s="108">
        <v>15</v>
      </c>
      <c r="N94" s="108">
        <v>13</v>
      </c>
      <c r="O94" s="108">
        <f t="shared" si="55"/>
        <v>310</v>
      </c>
    </row>
    <row r="95" spans="1:15" x14ac:dyDescent="0.3">
      <c r="A95" s="105"/>
      <c r="B95" s="105" t="s">
        <v>16</v>
      </c>
      <c r="C95" s="106">
        <f t="shared" ref="C95:N95" si="57">SUM(C93:C94)</f>
        <v>31</v>
      </c>
      <c r="D95" s="106">
        <f t="shared" si="57"/>
        <v>26</v>
      </c>
      <c r="E95" s="106">
        <f t="shared" si="57"/>
        <v>13</v>
      </c>
      <c r="F95" s="106">
        <f t="shared" si="57"/>
        <v>16</v>
      </c>
      <c r="G95" s="106">
        <f t="shared" si="57"/>
        <v>37</v>
      </c>
      <c r="H95" s="106">
        <f t="shared" si="57"/>
        <v>67</v>
      </c>
      <c r="I95" s="106">
        <f t="shared" si="57"/>
        <v>58</v>
      </c>
      <c r="J95" s="106">
        <f t="shared" si="57"/>
        <v>57</v>
      </c>
      <c r="K95" s="106">
        <f t="shared" si="57"/>
        <v>71</v>
      </c>
      <c r="L95" s="106">
        <f t="shared" si="57"/>
        <v>49</v>
      </c>
      <c r="M95" s="106">
        <f t="shared" si="57"/>
        <v>24</v>
      </c>
      <c r="N95" s="106">
        <f t="shared" si="57"/>
        <v>21</v>
      </c>
      <c r="O95" s="106">
        <f t="shared" si="55"/>
        <v>470</v>
      </c>
    </row>
    <row r="96" spans="1:15" x14ac:dyDescent="0.3">
      <c r="A96" s="42"/>
      <c r="B96" s="42"/>
      <c r="C96" s="42"/>
      <c r="D96" s="42"/>
      <c r="E96" s="42"/>
      <c r="F96" s="42"/>
      <c r="G96" s="42"/>
      <c r="H96" s="42"/>
      <c r="I96" s="42"/>
      <c r="J96" s="42"/>
      <c r="K96" s="42"/>
      <c r="L96" s="42"/>
      <c r="M96" s="42"/>
      <c r="N96" s="42"/>
      <c r="O96" s="42"/>
    </row>
    <row r="97" spans="1:15" x14ac:dyDescent="0.3">
      <c r="A97" s="42"/>
      <c r="B97" s="185" t="s">
        <v>27</v>
      </c>
      <c r="C97" s="185"/>
      <c r="D97" s="185"/>
      <c r="E97" s="185"/>
      <c r="F97" s="185"/>
      <c r="G97" s="185"/>
      <c r="H97" s="185"/>
      <c r="I97" s="185"/>
      <c r="J97" s="185"/>
      <c r="K97" s="185"/>
      <c r="L97" s="185"/>
      <c r="M97" s="185"/>
      <c r="N97" s="185"/>
      <c r="O97" s="185"/>
    </row>
    <row r="98" spans="1:15" s="14" customFormat="1" x14ac:dyDescent="0.3">
      <c r="A98" s="42"/>
      <c r="B98" s="42"/>
      <c r="C98" s="42"/>
      <c r="D98" s="42"/>
      <c r="E98" s="42"/>
      <c r="F98" s="42"/>
      <c r="G98" s="42"/>
      <c r="H98" s="42"/>
      <c r="I98" s="42"/>
      <c r="J98" s="42"/>
      <c r="K98" s="42"/>
      <c r="L98" s="42"/>
      <c r="M98" s="42"/>
      <c r="N98" s="42"/>
      <c r="O98" s="42"/>
    </row>
    <row r="99" spans="1:15" s="14" customFormat="1" ht="12.75" customHeight="1" x14ac:dyDescent="0.25">
      <c r="A99" s="8"/>
      <c r="B99" s="9"/>
      <c r="C99" s="96" t="s">
        <v>6</v>
      </c>
      <c r="D99" s="96" t="s">
        <v>7</v>
      </c>
      <c r="E99" s="96" t="s">
        <v>8</v>
      </c>
      <c r="F99" s="96" t="s">
        <v>9</v>
      </c>
      <c r="G99" s="96" t="s">
        <v>10</v>
      </c>
      <c r="H99" s="96" t="s">
        <v>11</v>
      </c>
      <c r="I99" s="96" t="s">
        <v>0</v>
      </c>
      <c r="J99" s="96" t="s">
        <v>1</v>
      </c>
      <c r="K99" s="96" t="s">
        <v>2</v>
      </c>
      <c r="L99" s="96" t="s">
        <v>3</v>
      </c>
      <c r="M99" s="96" t="s">
        <v>4</v>
      </c>
      <c r="N99" s="96" t="s">
        <v>5</v>
      </c>
      <c r="O99" s="96" t="s">
        <v>12</v>
      </c>
    </row>
    <row r="100" spans="1:15" s="15" customFormat="1" ht="13.2" x14ac:dyDescent="0.25">
      <c r="A100" s="101"/>
      <c r="B100" s="101" t="s">
        <v>13</v>
      </c>
      <c r="C100" s="113">
        <v>33708</v>
      </c>
      <c r="D100" s="127">
        <v>26877</v>
      </c>
      <c r="E100" s="114">
        <v>32452</v>
      </c>
      <c r="F100" s="127">
        <v>25748</v>
      </c>
      <c r="G100" s="114">
        <v>39444</v>
      </c>
      <c r="H100" s="127">
        <v>50869</v>
      </c>
      <c r="I100" s="114">
        <v>43180</v>
      </c>
      <c r="J100" s="127">
        <v>49302</v>
      </c>
      <c r="K100" s="114">
        <v>59210</v>
      </c>
      <c r="L100" s="127">
        <v>37949</v>
      </c>
      <c r="M100" s="114">
        <v>24954</v>
      </c>
      <c r="N100" s="127">
        <v>33206</v>
      </c>
      <c r="O100" s="103">
        <f t="shared" ref="O100:O105" si="58">SUM(C100:N100)</f>
        <v>456899</v>
      </c>
    </row>
    <row r="101" spans="1:15" s="15" customFormat="1" ht="13.2" x14ac:dyDescent="0.25">
      <c r="A101" s="104" t="s">
        <v>14</v>
      </c>
      <c r="B101" s="104" t="s">
        <v>15</v>
      </c>
      <c r="C101" s="113">
        <v>61377</v>
      </c>
      <c r="D101" s="128">
        <v>57590</v>
      </c>
      <c r="E101" s="114">
        <v>43164</v>
      </c>
      <c r="F101" s="128">
        <v>59695</v>
      </c>
      <c r="G101" s="114">
        <v>86637</v>
      </c>
      <c r="H101" s="128">
        <v>134493</v>
      </c>
      <c r="I101" s="114">
        <v>136359</v>
      </c>
      <c r="J101" s="128">
        <v>108144</v>
      </c>
      <c r="K101" s="114">
        <v>134458</v>
      </c>
      <c r="L101" s="128">
        <v>103456</v>
      </c>
      <c r="M101" s="114">
        <v>58277</v>
      </c>
      <c r="N101" s="128">
        <v>56304</v>
      </c>
      <c r="O101" s="102">
        <f t="shared" si="58"/>
        <v>1039954</v>
      </c>
    </row>
    <row r="102" spans="1:15" x14ac:dyDescent="0.3">
      <c r="A102" s="105"/>
      <c r="B102" s="105" t="s">
        <v>16</v>
      </c>
      <c r="C102" s="132">
        <f t="shared" ref="C102:H102" si="59">SUM(C100:C101)</f>
        <v>95085</v>
      </c>
      <c r="D102" s="106">
        <f t="shared" si="59"/>
        <v>84467</v>
      </c>
      <c r="E102" s="133">
        <f t="shared" si="59"/>
        <v>75616</v>
      </c>
      <c r="F102" s="106">
        <f t="shared" si="59"/>
        <v>85443</v>
      </c>
      <c r="G102" s="133">
        <f t="shared" si="59"/>
        <v>126081</v>
      </c>
      <c r="H102" s="106">
        <f t="shared" si="59"/>
        <v>185362</v>
      </c>
      <c r="I102" s="133">
        <f>SUM(I100:I101)</f>
        <v>179539</v>
      </c>
      <c r="J102" s="106">
        <f t="shared" ref="J102:N102" si="60">SUM(J100:J101)</f>
        <v>157446</v>
      </c>
      <c r="K102" s="133">
        <f t="shared" si="60"/>
        <v>193668</v>
      </c>
      <c r="L102" s="106">
        <f t="shared" si="60"/>
        <v>141405</v>
      </c>
      <c r="M102" s="133">
        <f t="shared" si="60"/>
        <v>83231</v>
      </c>
      <c r="N102" s="106">
        <f t="shared" si="60"/>
        <v>89510</v>
      </c>
      <c r="O102" s="106">
        <f t="shared" si="58"/>
        <v>1496853</v>
      </c>
    </row>
    <row r="103" spans="1:15" x14ac:dyDescent="0.3">
      <c r="A103" s="101"/>
      <c r="B103" s="101" t="s">
        <v>13</v>
      </c>
      <c r="C103" s="118"/>
      <c r="D103" s="107"/>
      <c r="E103" s="123"/>
      <c r="F103" s="107"/>
      <c r="G103" s="123"/>
      <c r="H103" s="107"/>
      <c r="I103" s="123"/>
      <c r="J103" s="107"/>
      <c r="K103" s="123"/>
      <c r="L103" s="107"/>
      <c r="M103" s="123"/>
      <c r="N103" s="107"/>
      <c r="O103" s="107">
        <f t="shared" si="58"/>
        <v>0</v>
      </c>
    </row>
    <row r="104" spans="1:15" x14ac:dyDescent="0.3">
      <c r="A104" s="104" t="s">
        <v>17</v>
      </c>
      <c r="B104" s="104" t="s">
        <v>15</v>
      </c>
      <c r="C104" s="119"/>
      <c r="D104" s="108"/>
      <c r="E104" s="112"/>
      <c r="F104" s="108"/>
      <c r="G104" s="112"/>
      <c r="H104" s="108"/>
      <c r="I104" s="112"/>
      <c r="J104" s="108"/>
      <c r="K104" s="112"/>
      <c r="L104" s="108"/>
      <c r="M104" s="112"/>
      <c r="N104" s="108"/>
      <c r="O104" s="108">
        <f t="shared" si="58"/>
        <v>0</v>
      </c>
    </row>
    <row r="105" spans="1:15" x14ac:dyDescent="0.3">
      <c r="A105" s="105"/>
      <c r="B105" s="105" t="s">
        <v>16</v>
      </c>
      <c r="C105" s="115">
        <v>28</v>
      </c>
      <c r="D105" s="122">
        <v>25</v>
      </c>
      <c r="E105" s="116">
        <v>24</v>
      </c>
      <c r="F105" s="122">
        <v>29</v>
      </c>
      <c r="G105" s="116">
        <v>49</v>
      </c>
      <c r="H105" s="122">
        <v>77</v>
      </c>
      <c r="I105" s="116">
        <v>78</v>
      </c>
      <c r="J105" s="122">
        <v>67</v>
      </c>
      <c r="K105" s="116">
        <v>86</v>
      </c>
      <c r="L105" s="122">
        <v>61</v>
      </c>
      <c r="M105" s="116">
        <v>29</v>
      </c>
      <c r="N105" s="122">
        <v>28</v>
      </c>
      <c r="O105" s="106">
        <f t="shared" si="58"/>
        <v>581</v>
      </c>
    </row>
    <row r="106" spans="1:15" x14ac:dyDescent="0.3">
      <c r="A106" s="42"/>
      <c r="B106" s="42"/>
      <c r="C106" s="42"/>
      <c r="D106" s="42"/>
      <c r="E106" s="42"/>
      <c r="F106" s="42"/>
      <c r="G106" s="42"/>
      <c r="H106" s="42"/>
      <c r="I106" s="42"/>
      <c r="J106" s="42"/>
      <c r="K106" s="42"/>
      <c r="L106" s="42"/>
      <c r="M106" s="42"/>
      <c r="N106" s="42"/>
      <c r="O106" s="42"/>
    </row>
    <row r="107" spans="1:15" x14ac:dyDescent="0.3">
      <c r="A107" s="42"/>
      <c r="B107" s="185" t="s">
        <v>64</v>
      </c>
      <c r="C107" s="185"/>
      <c r="D107" s="185"/>
      <c r="E107" s="185"/>
      <c r="F107" s="185"/>
      <c r="G107" s="185"/>
      <c r="H107" s="185"/>
      <c r="I107" s="185"/>
      <c r="J107" s="185"/>
      <c r="K107" s="185"/>
      <c r="L107" s="185"/>
      <c r="M107" s="185"/>
      <c r="N107" s="185"/>
      <c r="O107" s="185"/>
    </row>
    <row r="108" spans="1:15" x14ac:dyDescent="0.3">
      <c r="A108" s="42"/>
      <c r="B108" s="42"/>
      <c r="C108" s="42"/>
      <c r="D108" s="42"/>
      <c r="E108" s="42"/>
      <c r="F108" s="42"/>
      <c r="G108" s="42"/>
      <c r="H108" s="42"/>
      <c r="I108" s="42"/>
      <c r="J108" s="42"/>
      <c r="K108" s="42"/>
      <c r="L108" s="42"/>
      <c r="M108" s="42"/>
      <c r="N108" s="42"/>
      <c r="O108" s="42"/>
    </row>
    <row r="109" spans="1:15" x14ac:dyDescent="0.3">
      <c r="A109" s="8"/>
      <c r="B109" s="9"/>
      <c r="C109" s="96" t="s">
        <v>6</v>
      </c>
      <c r="D109" s="96" t="s">
        <v>7</v>
      </c>
      <c r="E109" s="96" t="s">
        <v>8</v>
      </c>
      <c r="F109" s="96" t="s">
        <v>9</v>
      </c>
      <c r="G109" s="96" t="s">
        <v>10</v>
      </c>
      <c r="H109" s="96" t="s">
        <v>11</v>
      </c>
      <c r="I109" s="96" t="s">
        <v>0</v>
      </c>
      <c r="J109" s="96" t="s">
        <v>1</v>
      </c>
      <c r="K109" s="96" t="s">
        <v>2</v>
      </c>
      <c r="L109" s="96" t="s">
        <v>3</v>
      </c>
      <c r="M109" s="96" t="s">
        <v>4</v>
      </c>
      <c r="N109" s="96" t="s">
        <v>5</v>
      </c>
      <c r="O109" s="96" t="s">
        <v>12</v>
      </c>
    </row>
    <row r="110" spans="1:15" x14ac:dyDescent="0.3">
      <c r="A110" s="97"/>
      <c r="B110" s="97" t="s">
        <v>13</v>
      </c>
      <c r="C110" s="127">
        <v>33701</v>
      </c>
      <c r="D110" s="114">
        <v>26695</v>
      </c>
      <c r="E110" s="127">
        <v>25623</v>
      </c>
      <c r="F110" s="114">
        <v>32332</v>
      </c>
      <c r="G110" s="127">
        <v>35833</v>
      </c>
      <c r="H110" s="114">
        <v>52192</v>
      </c>
      <c r="I110" s="127">
        <v>42889</v>
      </c>
      <c r="J110" s="114">
        <v>39149</v>
      </c>
      <c r="K110" s="127">
        <v>39220</v>
      </c>
      <c r="L110" s="114">
        <v>37280</v>
      </c>
      <c r="M110" s="127">
        <v>22887</v>
      </c>
      <c r="N110" s="114">
        <v>26614</v>
      </c>
      <c r="O110" s="98">
        <f t="shared" ref="O110:O115" si="61">SUM(C110:N110)</f>
        <v>414415</v>
      </c>
    </row>
    <row r="111" spans="1:15" x14ac:dyDescent="0.3">
      <c r="A111" s="99" t="s">
        <v>14</v>
      </c>
      <c r="B111" s="99" t="s">
        <v>15</v>
      </c>
      <c r="C111" s="128">
        <v>52017</v>
      </c>
      <c r="D111" s="114">
        <v>48833</v>
      </c>
      <c r="E111" s="128">
        <v>37577</v>
      </c>
      <c r="F111" s="114">
        <v>46464</v>
      </c>
      <c r="G111" s="128">
        <v>83637</v>
      </c>
      <c r="H111" s="114">
        <v>114660</v>
      </c>
      <c r="I111" s="128">
        <v>130666</v>
      </c>
      <c r="J111" s="114">
        <v>120471</v>
      </c>
      <c r="K111" s="128">
        <v>117836</v>
      </c>
      <c r="L111" s="114">
        <v>90447</v>
      </c>
      <c r="M111" s="128">
        <v>60896</v>
      </c>
      <c r="N111" s="114">
        <v>56830</v>
      </c>
      <c r="O111" s="76">
        <f t="shared" si="61"/>
        <v>960334</v>
      </c>
    </row>
    <row r="112" spans="1:15" x14ac:dyDescent="0.3">
      <c r="A112" s="100"/>
      <c r="B112" s="100" t="s">
        <v>16</v>
      </c>
      <c r="C112" s="77">
        <f t="shared" ref="C112:E112" si="62">SUM(C110:C111)</f>
        <v>85718</v>
      </c>
      <c r="D112" s="129">
        <f t="shared" si="62"/>
        <v>75528</v>
      </c>
      <c r="E112" s="77">
        <f t="shared" si="62"/>
        <v>63200</v>
      </c>
      <c r="F112" s="129">
        <f>SUM(F110:F111)</f>
        <v>78796</v>
      </c>
      <c r="G112" s="77">
        <f>SUM(G110:G111)</f>
        <v>119470</v>
      </c>
      <c r="H112" s="129">
        <f>SUM(H110:H111)</f>
        <v>166852</v>
      </c>
      <c r="I112" s="77">
        <f t="shared" ref="I112:N112" si="63">SUM(I110:I111)</f>
        <v>173555</v>
      </c>
      <c r="J112" s="129">
        <f t="shared" si="63"/>
        <v>159620</v>
      </c>
      <c r="K112" s="77">
        <f t="shared" si="63"/>
        <v>157056</v>
      </c>
      <c r="L112" s="129">
        <f t="shared" si="63"/>
        <v>127727</v>
      </c>
      <c r="M112" s="77">
        <f t="shared" si="63"/>
        <v>83783</v>
      </c>
      <c r="N112" s="126">
        <f t="shared" si="63"/>
        <v>83444</v>
      </c>
      <c r="O112" s="77">
        <f t="shared" si="61"/>
        <v>1374749</v>
      </c>
    </row>
    <row r="113" spans="1:15" x14ac:dyDescent="0.3">
      <c r="A113" s="97"/>
      <c r="B113" s="97" t="s">
        <v>13</v>
      </c>
      <c r="C113" s="78"/>
      <c r="D113" s="130"/>
      <c r="E113" s="78"/>
      <c r="F113" s="130"/>
      <c r="G113" s="78"/>
      <c r="H113" s="130"/>
      <c r="I113" s="78"/>
      <c r="J113" s="130"/>
      <c r="K113" s="78"/>
      <c r="L113" s="130"/>
      <c r="M113" s="78"/>
      <c r="N113" s="124"/>
      <c r="O113" s="78">
        <f t="shared" si="61"/>
        <v>0</v>
      </c>
    </row>
    <row r="114" spans="1:15" x14ac:dyDescent="0.3">
      <c r="A114" s="99" t="s">
        <v>17</v>
      </c>
      <c r="B114" s="99" t="s">
        <v>15</v>
      </c>
      <c r="C114" s="79"/>
      <c r="D114" s="131"/>
      <c r="E114" s="79"/>
      <c r="F114" s="131"/>
      <c r="G114" s="79"/>
      <c r="H114" s="131"/>
      <c r="I114" s="79"/>
      <c r="J114" s="131"/>
      <c r="K114" s="79"/>
      <c r="L114" s="131"/>
      <c r="M114" s="79"/>
      <c r="N114" s="125"/>
      <c r="O114" s="79">
        <f t="shared" si="61"/>
        <v>0</v>
      </c>
    </row>
    <row r="115" spans="1:15" x14ac:dyDescent="0.3">
      <c r="A115" s="100"/>
      <c r="B115" s="100" t="s">
        <v>16</v>
      </c>
      <c r="C115" s="122">
        <v>27</v>
      </c>
      <c r="D115" s="116">
        <v>24</v>
      </c>
      <c r="E115" s="122">
        <v>22</v>
      </c>
      <c r="F115" s="116">
        <v>28</v>
      </c>
      <c r="G115" s="122">
        <v>55</v>
      </c>
      <c r="H115" s="116">
        <v>76</v>
      </c>
      <c r="I115" s="122">
        <v>76</v>
      </c>
      <c r="J115" s="116">
        <v>74</v>
      </c>
      <c r="K115" s="122">
        <v>71</v>
      </c>
      <c r="L115" s="116">
        <v>55</v>
      </c>
      <c r="M115" s="122">
        <v>30</v>
      </c>
      <c r="N115" s="117">
        <v>25</v>
      </c>
      <c r="O115" s="77">
        <f t="shared" si="61"/>
        <v>563</v>
      </c>
    </row>
    <row r="116" spans="1:15" x14ac:dyDescent="0.3">
      <c r="A116" s="42"/>
      <c r="B116" s="42"/>
      <c r="C116" s="42"/>
      <c r="D116" s="42"/>
      <c r="E116" s="42"/>
      <c r="F116" s="42"/>
      <c r="G116" s="42"/>
      <c r="H116" s="42"/>
      <c r="I116" s="42"/>
      <c r="J116" s="42"/>
      <c r="K116" s="42"/>
      <c r="L116" s="42"/>
      <c r="M116" s="42"/>
      <c r="N116" s="42"/>
      <c r="O116" s="42"/>
    </row>
    <row r="117" spans="1:15" x14ac:dyDescent="0.3">
      <c r="A117" s="42"/>
      <c r="B117" s="185" t="s">
        <v>65</v>
      </c>
      <c r="C117" s="185"/>
      <c r="D117" s="185"/>
      <c r="E117" s="185"/>
      <c r="F117" s="185"/>
      <c r="G117" s="185"/>
      <c r="H117" s="185"/>
      <c r="I117" s="185"/>
      <c r="J117" s="185"/>
      <c r="K117" s="185"/>
      <c r="L117" s="185"/>
      <c r="M117" s="185"/>
      <c r="N117" s="185"/>
      <c r="O117" s="185"/>
    </row>
    <row r="118" spans="1:15" x14ac:dyDescent="0.3">
      <c r="A118" s="42"/>
      <c r="B118" s="42"/>
      <c r="C118" s="42"/>
      <c r="D118" s="42"/>
      <c r="E118" s="42"/>
      <c r="F118" s="42"/>
      <c r="G118" s="42"/>
      <c r="H118" s="42"/>
      <c r="I118" s="42"/>
      <c r="J118" s="42"/>
      <c r="K118" s="42"/>
      <c r="L118" s="42"/>
      <c r="M118" s="42"/>
      <c r="N118" s="42"/>
      <c r="O118" s="42"/>
    </row>
    <row r="119" spans="1:15" x14ac:dyDescent="0.3">
      <c r="A119" s="8"/>
      <c r="B119" s="9"/>
      <c r="C119" s="96" t="s">
        <v>6</v>
      </c>
      <c r="D119" s="96" t="s">
        <v>7</v>
      </c>
      <c r="E119" s="96" t="s">
        <v>8</v>
      </c>
      <c r="F119" s="96" t="s">
        <v>9</v>
      </c>
      <c r="G119" s="96" t="s">
        <v>10</v>
      </c>
      <c r="H119" s="96" t="s">
        <v>11</v>
      </c>
      <c r="I119" s="96" t="s">
        <v>0</v>
      </c>
      <c r="J119" s="96" t="s">
        <v>1</v>
      </c>
      <c r="K119" s="96" t="s">
        <v>2</v>
      </c>
      <c r="L119" s="96" t="s">
        <v>3</v>
      </c>
      <c r="M119" s="96" t="s">
        <v>4</v>
      </c>
      <c r="N119" s="96" t="s">
        <v>5</v>
      </c>
      <c r="O119" s="96" t="s">
        <v>12</v>
      </c>
    </row>
    <row r="120" spans="1:15" x14ac:dyDescent="0.3">
      <c r="A120" s="101"/>
      <c r="B120" s="101" t="s">
        <v>13</v>
      </c>
      <c r="C120" s="135">
        <v>33509</v>
      </c>
      <c r="D120" s="127">
        <v>25764</v>
      </c>
      <c r="E120" s="134">
        <v>19177</v>
      </c>
      <c r="F120" s="127">
        <v>43122</v>
      </c>
      <c r="G120" s="134">
        <v>63313</v>
      </c>
      <c r="H120" s="127">
        <v>70133</v>
      </c>
      <c r="I120" s="134">
        <v>69300</v>
      </c>
      <c r="J120" s="127">
        <v>57471</v>
      </c>
      <c r="K120" s="134">
        <v>56383</v>
      </c>
      <c r="L120" s="127">
        <v>63492</v>
      </c>
      <c r="M120" s="134">
        <v>26762</v>
      </c>
      <c r="N120" s="127">
        <v>26611</v>
      </c>
      <c r="O120" s="103">
        <f t="shared" ref="O120:O125" si="64">SUM(C120:N120)</f>
        <v>555037</v>
      </c>
    </row>
    <row r="121" spans="1:15" x14ac:dyDescent="0.3">
      <c r="A121" s="104" t="s">
        <v>14</v>
      </c>
      <c r="B121" s="104" t="s">
        <v>15</v>
      </c>
      <c r="C121" s="136">
        <v>35463</v>
      </c>
      <c r="D121" s="128">
        <v>34954</v>
      </c>
      <c r="E121" s="114">
        <v>33126</v>
      </c>
      <c r="F121" s="128">
        <v>57653</v>
      </c>
      <c r="G121" s="114">
        <v>53334</v>
      </c>
      <c r="H121" s="128">
        <v>81320</v>
      </c>
      <c r="I121" s="114">
        <v>88238</v>
      </c>
      <c r="J121" s="128">
        <v>86569</v>
      </c>
      <c r="K121" s="114">
        <v>87167</v>
      </c>
      <c r="L121" s="128">
        <v>97250</v>
      </c>
      <c r="M121" s="114">
        <v>46257</v>
      </c>
      <c r="N121" s="128">
        <v>42955</v>
      </c>
      <c r="O121" s="102">
        <f t="shared" si="64"/>
        <v>744286</v>
      </c>
    </row>
    <row r="122" spans="1:15" x14ac:dyDescent="0.3">
      <c r="A122" s="105"/>
      <c r="B122" s="105" t="s">
        <v>16</v>
      </c>
      <c r="C122" s="132">
        <f t="shared" ref="C122:N122" si="65">SUM(C120:C121)</f>
        <v>68972</v>
      </c>
      <c r="D122" s="106">
        <f t="shared" si="65"/>
        <v>60718</v>
      </c>
      <c r="E122" s="133">
        <f t="shared" si="65"/>
        <v>52303</v>
      </c>
      <c r="F122" s="106">
        <f t="shared" si="65"/>
        <v>100775</v>
      </c>
      <c r="G122" s="133">
        <f t="shared" si="65"/>
        <v>116647</v>
      </c>
      <c r="H122" s="106">
        <f t="shared" si="65"/>
        <v>151453</v>
      </c>
      <c r="I122" s="133">
        <f t="shared" si="65"/>
        <v>157538</v>
      </c>
      <c r="J122" s="106">
        <f t="shared" si="65"/>
        <v>144040</v>
      </c>
      <c r="K122" s="133">
        <f t="shared" si="65"/>
        <v>143550</v>
      </c>
      <c r="L122" s="106">
        <f t="shared" si="65"/>
        <v>160742</v>
      </c>
      <c r="M122" s="133">
        <f t="shared" si="65"/>
        <v>73019</v>
      </c>
      <c r="N122" s="106">
        <f t="shared" si="65"/>
        <v>69566</v>
      </c>
      <c r="O122" s="106">
        <f t="shared" si="64"/>
        <v>1299323</v>
      </c>
    </row>
    <row r="123" spans="1:15" x14ac:dyDescent="0.3">
      <c r="A123" s="101"/>
      <c r="B123" s="101" t="s">
        <v>13</v>
      </c>
      <c r="C123" s="118"/>
      <c r="D123" s="107"/>
      <c r="E123" s="123"/>
      <c r="F123" s="107"/>
      <c r="G123" s="123"/>
      <c r="H123" s="107"/>
      <c r="I123" s="123"/>
      <c r="J123" s="107"/>
      <c r="K123" s="123"/>
      <c r="L123" s="107"/>
      <c r="M123" s="123"/>
      <c r="N123" s="107"/>
      <c r="O123" s="107">
        <f t="shared" si="64"/>
        <v>0</v>
      </c>
    </row>
    <row r="124" spans="1:15" x14ac:dyDescent="0.3">
      <c r="A124" s="104" t="s">
        <v>17</v>
      </c>
      <c r="B124" s="104" t="s">
        <v>15</v>
      </c>
      <c r="C124" s="119"/>
      <c r="D124" s="108"/>
      <c r="E124" s="112"/>
      <c r="F124" s="108"/>
      <c r="G124" s="112"/>
      <c r="H124" s="108"/>
      <c r="I124" s="112"/>
      <c r="J124" s="108"/>
      <c r="K124" s="112"/>
      <c r="L124" s="108"/>
      <c r="M124" s="112"/>
      <c r="N124" s="108"/>
      <c r="O124" s="108">
        <f t="shared" si="64"/>
        <v>0</v>
      </c>
    </row>
    <row r="125" spans="1:15" x14ac:dyDescent="0.3">
      <c r="A125" s="105"/>
      <c r="B125" s="105" t="s">
        <v>16</v>
      </c>
      <c r="C125" s="115">
        <v>21</v>
      </c>
      <c r="D125" s="122">
        <v>19</v>
      </c>
      <c r="E125" s="116">
        <v>18</v>
      </c>
      <c r="F125" s="122">
        <v>41</v>
      </c>
      <c r="G125" s="116">
        <v>48</v>
      </c>
      <c r="H125" s="122">
        <v>73</v>
      </c>
      <c r="I125" s="116">
        <v>69</v>
      </c>
      <c r="J125" s="122">
        <v>70</v>
      </c>
      <c r="K125" s="116">
        <v>68</v>
      </c>
      <c r="L125" s="122">
        <v>73</v>
      </c>
      <c r="M125" s="116">
        <v>27</v>
      </c>
      <c r="N125" s="122">
        <v>23</v>
      </c>
      <c r="O125" s="106">
        <f t="shared" si="64"/>
        <v>550</v>
      </c>
    </row>
    <row r="126" spans="1:15" x14ac:dyDescent="0.3">
      <c r="A126" s="42"/>
      <c r="B126" s="42"/>
      <c r="C126" s="42"/>
      <c r="D126" s="42"/>
      <c r="E126" s="42"/>
      <c r="F126" s="42"/>
      <c r="G126" s="42"/>
      <c r="H126" s="42"/>
      <c r="I126" s="42"/>
      <c r="J126" s="42"/>
      <c r="K126" s="42"/>
      <c r="L126" s="42"/>
      <c r="M126" s="42"/>
      <c r="N126" s="42"/>
      <c r="O126" s="42"/>
    </row>
    <row r="127" spans="1:15" x14ac:dyDescent="0.3">
      <c r="A127" s="42"/>
      <c r="B127" s="185" t="s">
        <v>66</v>
      </c>
      <c r="C127" s="185"/>
      <c r="D127" s="185"/>
      <c r="E127" s="185"/>
      <c r="F127" s="185"/>
      <c r="G127" s="185"/>
      <c r="H127" s="185"/>
      <c r="I127" s="185"/>
      <c r="J127" s="185"/>
      <c r="K127" s="185"/>
      <c r="L127" s="185"/>
      <c r="M127" s="185"/>
      <c r="N127" s="185"/>
      <c r="O127" s="185"/>
    </row>
    <row r="128" spans="1:15" x14ac:dyDescent="0.3">
      <c r="A128" s="42"/>
      <c r="B128" s="42"/>
      <c r="C128" s="42"/>
      <c r="D128" s="42"/>
      <c r="E128" s="42"/>
      <c r="F128" s="42"/>
      <c r="G128" s="42"/>
      <c r="H128" s="42"/>
      <c r="I128" s="42"/>
      <c r="J128" s="42"/>
      <c r="K128" s="42"/>
      <c r="L128" s="42"/>
      <c r="M128" s="42"/>
      <c r="N128" s="42"/>
      <c r="O128" s="42"/>
    </row>
    <row r="129" spans="1:15" x14ac:dyDescent="0.3">
      <c r="A129" s="8"/>
      <c r="B129" s="9"/>
      <c r="C129" s="96" t="s">
        <v>6</v>
      </c>
      <c r="D129" s="96" t="s">
        <v>7</v>
      </c>
      <c r="E129" s="96" t="s">
        <v>8</v>
      </c>
      <c r="F129" s="96" t="s">
        <v>9</v>
      </c>
      <c r="G129" s="96" t="s">
        <v>10</v>
      </c>
      <c r="H129" s="96" t="s">
        <v>11</v>
      </c>
      <c r="I129" s="96" t="s">
        <v>0</v>
      </c>
      <c r="J129" s="96" t="s">
        <v>1</v>
      </c>
      <c r="K129" s="96" t="s">
        <v>2</v>
      </c>
      <c r="L129" s="96" t="s">
        <v>3</v>
      </c>
      <c r="M129" s="96" t="s">
        <v>4</v>
      </c>
      <c r="N129" s="96" t="s">
        <v>5</v>
      </c>
      <c r="O129" s="96" t="s">
        <v>12</v>
      </c>
    </row>
    <row r="130" spans="1:15" x14ac:dyDescent="0.3">
      <c r="A130" s="101"/>
      <c r="B130" s="101" t="s">
        <v>13</v>
      </c>
      <c r="C130" s="135">
        <v>37661</v>
      </c>
      <c r="D130" s="134">
        <v>46759</v>
      </c>
      <c r="E130" s="134">
        <v>35841</v>
      </c>
      <c r="F130" s="134">
        <v>48683</v>
      </c>
      <c r="G130" s="134">
        <v>54075</v>
      </c>
      <c r="H130" s="134">
        <v>50938</v>
      </c>
      <c r="I130" s="134">
        <v>75937</v>
      </c>
      <c r="J130" s="134">
        <v>60853</v>
      </c>
      <c r="K130" s="134">
        <v>62460</v>
      </c>
      <c r="L130" s="134">
        <v>63729</v>
      </c>
      <c r="M130" s="134">
        <v>36591</v>
      </c>
      <c r="N130" s="134">
        <v>26252</v>
      </c>
      <c r="O130" s="103">
        <f t="shared" ref="O130:O135" si="66">SUM(C130:N130)</f>
        <v>599779</v>
      </c>
    </row>
    <row r="131" spans="1:15" x14ac:dyDescent="0.3">
      <c r="A131" s="104" t="s">
        <v>14</v>
      </c>
      <c r="B131" s="104" t="s">
        <v>15</v>
      </c>
      <c r="C131" s="136">
        <v>35417</v>
      </c>
      <c r="D131" s="114">
        <v>32599</v>
      </c>
      <c r="E131" s="114">
        <v>22576</v>
      </c>
      <c r="F131" s="114">
        <v>46268</v>
      </c>
      <c r="G131" s="114">
        <v>96405</v>
      </c>
      <c r="H131" s="114">
        <v>114778</v>
      </c>
      <c r="I131" s="114">
        <v>99996</v>
      </c>
      <c r="J131" s="114">
        <v>91182</v>
      </c>
      <c r="K131" s="114">
        <v>94353</v>
      </c>
      <c r="L131" s="114">
        <v>75718</v>
      </c>
      <c r="M131" s="114">
        <v>46142</v>
      </c>
      <c r="N131" s="114">
        <v>30998</v>
      </c>
      <c r="O131" s="102">
        <f t="shared" si="66"/>
        <v>786432</v>
      </c>
    </row>
    <row r="132" spans="1:15" x14ac:dyDescent="0.3">
      <c r="A132" s="105"/>
      <c r="B132" s="105" t="s">
        <v>16</v>
      </c>
      <c r="C132" s="106">
        <f t="shared" ref="C132:H132" si="67">SUM(C130:C131)</f>
        <v>73078</v>
      </c>
      <c r="D132" s="106">
        <f t="shared" si="67"/>
        <v>79358</v>
      </c>
      <c r="E132" s="106">
        <f t="shared" si="67"/>
        <v>58417</v>
      </c>
      <c r="F132" s="106">
        <f t="shared" si="67"/>
        <v>94951</v>
      </c>
      <c r="G132" s="106">
        <f t="shared" si="67"/>
        <v>150480</v>
      </c>
      <c r="H132" s="106">
        <f t="shared" si="67"/>
        <v>165716</v>
      </c>
      <c r="I132" s="106">
        <f>SUM(I130:I131)</f>
        <v>175933</v>
      </c>
      <c r="J132" s="106">
        <f t="shared" ref="J132:N132" si="68">SUM(J130:J131)</f>
        <v>152035</v>
      </c>
      <c r="K132" s="106">
        <f t="shared" si="68"/>
        <v>156813</v>
      </c>
      <c r="L132" s="106">
        <f t="shared" si="68"/>
        <v>139447</v>
      </c>
      <c r="M132" s="106">
        <f t="shared" si="68"/>
        <v>82733</v>
      </c>
      <c r="N132" s="106">
        <f t="shared" si="68"/>
        <v>57250</v>
      </c>
      <c r="O132" s="106">
        <f t="shared" si="66"/>
        <v>1386211</v>
      </c>
    </row>
    <row r="133" spans="1:15" x14ac:dyDescent="0.3">
      <c r="A133" s="101"/>
      <c r="B133" s="101" t="s">
        <v>13</v>
      </c>
      <c r="C133" s="107"/>
      <c r="D133" s="107"/>
      <c r="E133" s="107"/>
      <c r="F133" s="107"/>
      <c r="G133" s="107"/>
      <c r="H133" s="107"/>
      <c r="I133" s="107"/>
      <c r="J133" s="107"/>
      <c r="K133" s="107"/>
      <c r="L133" s="107"/>
      <c r="M133" s="107"/>
      <c r="N133" s="107"/>
      <c r="O133" s="107">
        <f t="shared" si="66"/>
        <v>0</v>
      </c>
    </row>
    <row r="134" spans="1:15" x14ac:dyDescent="0.3">
      <c r="A134" s="104" t="s">
        <v>17</v>
      </c>
      <c r="B134" s="104" t="s">
        <v>15</v>
      </c>
      <c r="C134" s="108"/>
      <c r="D134" s="108"/>
      <c r="E134" s="108"/>
      <c r="F134" s="108"/>
      <c r="G134" s="108"/>
      <c r="H134" s="108"/>
      <c r="I134" s="108"/>
      <c r="J134" s="108"/>
      <c r="K134" s="108"/>
      <c r="L134" s="108"/>
      <c r="M134" s="108"/>
      <c r="N134" s="108"/>
      <c r="O134" s="108">
        <f t="shared" si="66"/>
        <v>0</v>
      </c>
    </row>
    <row r="135" spans="1:15" x14ac:dyDescent="0.3">
      <c r="A135" s="105"/>
      <c r="B135" s="105" t="s">
        <v>16</v>
      </c>
      <c r="C135" s="115">
        <v>24</v>
      </c>
      <c r="D135" s="116">
        <v>26</v>
      </c>
      <c r="E135" s="116">
        <v>20</v>
      </c>
      <c r="F135" s="116">
        <v>35</v>
      </c>
      <c r="G135" s="116">
        <v>72</v>
      </c>
      <c r="H135" s="116">
        <v>74</v>
      </c>
      <c r="I135" s="116">
        <v>79</v>
      </c>
      <c r="J135" s="116">
        <v>80</v>
      </c>
      <c r="K135" s="116">
        <v>81</v>
      </c>
      <c r="L135" s="116">
        <v>68</v>
      </c>
      <c r="M135" s="116">
        <v>29</v>
      </c>
      <c r="N135" s="116">
        <v>18</v>
      </c>
      <c r="O135" s="106">
        <f t="shared" si="66"/>
        <v>606</v>
      </c>
    </row>
    <row r="137" spans="1:15" x14ac:dyDescent="0.3">
      <c r="A137" s="42"/>
      <c r="B137" s="185" t="s">
        <v>67</v>
      </c>
      <c r="C137" s="185"/>
      <c r="D137" s="185"/>
      <c r="E137" s="185"/>
      <c r="F137" s="185"/>
      <c r="G137" s="185"/>
      <c r="H137" s="185"/>
      <c r="I137" s="185"/>
      <c r="J137" s="185"/>
      <c r="K137" s="185"/>
      <c r="L137" s="185"/>
      <c r="M137" s="185"/>
      <c r="N137" s="185"/>
      <c r="O137" s="185"/>
    </row>
    <row r="138" spans="1:15" x14ac:dyDescent="0.3">
      <c r="A138" s="42"/>
      <c r="B138" s="42"/>
      <c r="C138" s="42"/>
      <c r="D138" s="42"/>
      <c r="E138" s="42"/>
      <c r="F138" s="42"/>
      <c r="G138" s="42"/>
      <c r="H138" s="42"/>
      <c r="I138" s="42"/>
      <c r="J138" s="42"/>
      <c r="K138" s="42"/>
      <c r="L138" s="42"/>
      <c r="M138" s="42"/>
      <c r="N138" s="42"/>
      <c r="O138" s="42"/>
    </row>
    <row r="139" spans="1:15" x14ac:dyDescent="0.3">
      <c r="A139" s="8"/>
      <c r="B139" s="9"/>
      <c r="C139" s="96" t="s">
        <v>6</v>
      </c>
      <c r="D139" s="96" t="s">
        <v>7</v>
      </c>
      <c r="E139" s="96" t="s">
        <v>8</v>
      </c>
      <c r="F139" s="96" t="s">
        <v>9</v>
      </c>
      <c r="G139" s="96" t="s">
        <v>10</v>
      </c>
      <c r="H139" s="96" t="s">
        <v>11</v>
      </c>
      <c r="I139" s="96" t="s">
        <v>0</v>
      </c>
      <c r="J139" s="96" t="s">
        <v>1</v>
      </c>
      <c r="K139" s="96" t="s">
        <v>2</v>
      </c>
      <c r="L139" s="96" t="s">
        <v>3</v>
      </c>
      <c r="M139" s="96" t="s">
        <v>4</v>
      </c>
      <c r="N139" s="96" t="s">
        <v>5</v>
      </c>
      <c r="O139" s="96" t="s">
        <v>12</v>
      </c>
    </row>
    <row r="140" spans="1:15" x14ac:dyDescent="0.3">
      <c r="A140" s="101"/>
      <c r="B140" s="101" t="s">
        <v>13</v>
      </c>
      <c r="C140" s="135">
        <v>27701</v>
      </c>
      <c r="D140" s="127">
        <v>24739</v>
      </c>
      <c r="E140" s="134">
        <v>25023</v>
      </c>
      <c r="F140" s="127">
        <v>34182</v>
      </c>
      <c r="G140" s="134">
        <v>54109</v>
      </c>
      <c r="H140" s="127">
        <v>70309</v>
      </c>
      <c r="I140" s="134">
        <v>55847</v>
      </c>
      <c r="J140" s="127">
        <v>57148</v>
      </c>
      <c r="K140" s="134">
        <v>74003</v>
      </c>
      <c r="L140" s="127">
        <v>53377</v>
      </c>
      <c r="M140" s="134">
        <v>22763</v>
      </c>
      <c r="N140" s="127">
        <v>31439</v>
      </c>
      <c r="O140" s="103">
        <f t="shared" ref="O140:O145" si="69">SUM(C140:N140)</f>
        <v>530640</v>
      </c>
    </row>
    <row r="141" spans="1:15" x14ac:dyDescent="0.3">
      <c r="A141" s="104" t="s">
        <v>14</v>
      </c>
      <c r="B141" s="104" t="s">
        <v>15</v>
      </c>
      <c r="C141" s="136">
        <v>41517</v>
      </c>
      <c r="D141" s="128">
        <v>40372</v>
      </c>
      <c r="E141" s="114">
        <v>37914</v>
      </c>
      <c r="F141" s="128">
        <v>38543</v>
      </c>
      <c r="G141" s="114">
        <v>65481</v>
      </c>
      <c r="H141" s="128">
        <v>89630</v>
      </c>
      <c r="I141" s="114">
        <v>79556</v>
      </c>
      <c r="J141" s="128">
        <v>81414</v>
      </c>
      <c r="K141" s="114">
        <v>83748</v>
      </c>
      <c r="L141" s="128">
        <v>71551</v>
      </c>
      <c r="M141" s="114">
        <v>50029</v>
      </c>
      <c r="N141" s="128">
        <v>38218</v>
      </c>
      <c r="O141" s="102">
        <f t="shared" si="69"/>
        <v>717973</v>
      </c>
    </row>
    <row r="142" spans="1:15" x14ac:dyDescent="0.3">
      <c r="A142" s="105"/>
      <c r="B142" s="105" t="s">
        <v>16</v>
      </c>
      <c r="C142" s="132">
        <f t="shared" ref="C142:H142" si="70">SUM(C140:C141)</f>
        <v>69218</v>
      </c>
      <c r="D142" s="106">
        <f t="shared" si="70"/>
        <v>65111</v>
      </c>
      <c r="E142" s="133">
        <f t="shared" si="70"/>
        <v>62937</v>
      </c>
      <c r="F142" s="106">
        <f t="shared" si="70"/>
        <v>72725</v>
      </c>
      <c r="G142" s="133">
        <f t="shared" si="70"/>
        <v>119590</v>
      </c>
      <c r="H142" s="106">
        <f t="shared" si="70"/>
        <v>159939</v>
      </c>
      <c r="I142" s="133">
        <f>SUM(I140:I141)</f>
        <v>135403</v>
      </c>
      <c r="J142" s="106">
        <f t="shared" ref="J142:N142" si="71">SUM(J140:J141)</f>
        <v>138562</v>
      </c>
      <c r="K142" s="133">
        <f t="shared" si="71"/>
        <v>157751</v>
      </c>
      <c r="L142" s="106">
        <f t="shared" si="71"/>
        <v>124928</v>
      </c>
      <c r="M142" s="133">
        <f t="shared" si="71"/>
        <v>72792</v>
      </c>
      <c r="N142" s="106">
        <f t="shared" si="71"/>
        <v>69657</v>
      </c>
      <c r="O142" s="106">
        <f t="shared" si="69"/>
        <v>1248613</v>
      </c>
    </row>
    <row r="143" spans="1:15" x14ac:dyDescent="0.3">
      <c r="A143" s="101"/>
      <c r="B143" s="101" t="s">
        <v>13</v>
      </c>
      <c r="C143" s="118"/>
      <c r="D143" s="107"/>
      <c r="E143" s="123"/>
      <c r="F143" s="107"/>
      <c r="G143" s="123"/>
      <c r="H143" s="107"/>
      <c r="I143" s="123"/>
      <c r="J143" s="107"/>
      <c r="K143" s="123"/>
      <c r="L143" s="107"/>
      <c r="M143" s="123"/>
      <c r="N143" s="107"/>
      <c r="O143" s="107">
        <f t="shared" si="69"/>
        <v>0</v>
      </c>
    </row>
    <row r="144" spans="1:15" x14ac:dyDescent="0.3">
      <c r="A144" s="104" t="s">
        <v>17</v>
      </c>
      <c r="B144" s="104" t="s">
        <v>15</v>
      </c>
      <c r="C144" s="119"/>
      <c r="D144" s="108"/>
      <c r="E144" s="112"/>
      <c r="F144" s="108"/>
      <c r="G144" s="112"/>
      <c r="H144" s="108"/>
      <c r="I144" s="112"/>
      <c r="J144" s="108"/>
      <c r="K144" s="112"/>
      <c r="L144" s="108"/>
      <c r="M144" s="112"/>
      <c r="N144" s="108"/>
      <c r="O144" s="108">
        <f t="shared" si="69"/>
        <v>0</v>
      </c>
    </row>
    <row r="145" spans="1:15" x14ac:dyDescent="0.3">
      <c r="A145" s="105"/>
      <c r="B145" s="105" t="s">
        <v>16</v>
      </c>
      <c r="C145" s="115">
        <v>27</v>
      </c>
      <c r="D145" s="122">
        <v>29</v>
      </c>
      <c r="E145" s="116">
        <v>26</v>
      </c>
      <c r="F145" s="122">
        <v>37</v>
      </c>
      <c r="G145" s="116">
        <v>69</v>
      </c>
      <c r="H145" s="122">
        <v>82</v>
      </c>
      <c r="I145" s="116">
        <v>81</v>
      </c>
      <c r="J145" s="122">
        <v>91</v>
      </c>
      <c r="K145" s="116">
        <v>86</v>
      </c>
      <c r="L145" s="122">
        <v>70</v>
      </c>
      <c r="M145" s="116">
        <v>36</v>
      </c>
      <c r="N145" s="122">
        <v>27</v>
      </c>
      <c r="O145" s="106">
        <f t="shared" si="69"/>
        <v>661</v>
      </c>
    </row>
    <row r="147" spans="1:15" x14ac:dyDescent="0.3">
      <c r="A147" s="42"/>
      <c r="B147" s="185" t="s">
        <v>68</v>
      </c>
      <c r="C147" s="185"/>
      <c r="D147" s="185"/>
      <c r="E147" s="185"/>
      <c r="F147" s="185"/>
      <c r="G147" s="185"/>
      <c r="H147" s="185"/>
      <c r="I147" s="185"/>
      <c r="J147" s="185"/>
      <c r="K147" s="185"/>
      <c r="L147" s="185"/>
      <c r="M147" s="185"/>
      <c r="N147" s="185"/>
      <c r="O147" s="185"/>
    </row>
    <row r="148" spans="1:15" x14ac:dyDescent="0.3">
      <c r="A148" s="42"/>
      <c r="B148" s="42"/>
      <c r="C148" s="42"/>
      <c r="D148" s="42"/>
      <c r="E148" s="42"/>
      <c r="F148" s="42"/>
      <c r="G148" s="42"/>
      <c r="H148" s="42"/>
      <c r="I148" s="42"/>
      <c r="J148" s="42"/>
      <c r="K148" s="42"/>
      <c r="L148" s="42"/>
      <c r="M148" s="42"/>
      <c r="N148" s="42"/>
      <c r="O148" s="42"/>
    </row>
    <row r="149" spans="1:15" x14ac:dyDescent="0.3">
      <c r="A149" s="8"/>
      <c r="B149" s="9"/>
      <c r="C149" s="96" t="s">
        <v>6</v>
      </c>
      <c r="D149" s="96" t="s">
        <v>7</v>
      </c>
      <c r="E149" s="96" t="s">
        <v>8</v>
      </c>
      <c r="F149" s="96" t="s">
        <v>9</v>
      </c>
      <c r="G149" s="96" t="s">
        <v>10</v>
      </c>
      <c r="H149" s="96" t="s">
        <v>11</v>
      </c>
      <c r="I149" s="96" t="s">
        <v>0</v>
      </c>
      <c r="J149" s="96" t="s">
        <v>1</v>
      </c>
      <c r="K149" s="96" t="s">
        <v>2</v>
      </c>
      <c r="L149" s="96" t="s">
        <v>3</v>
      </c>
      <c r="M149" s="96" t="s">
        <v>4</v>
      </c>
      <c r="N149" s="96" t="s">
        <v>5</v>
      </c>
      <c r="O149" s="96" t="s">
        <v>12</v>
      </c>
    </row>
    <row r="150" spans="1:15" x14ac:dyDescent="0.3">
      <c r="A150" s="101"/>
      <c r="B150" s="101" t="s">
        <v>13</v>
      </c>
      <c r="C150" s="135">
        <v>27701</v>
      </c>
      <c r="D150" s="134">
        <v>24739</v>
      </c>
      <c r="E150" s="134">
        <v>25023</v>
      </c>
      <c r="F150" s="134">
        <v>34182</v>
      </c>
      <c r="G150" s="134">
        <v>54109</v>
      </c>
      <c r="H150" s="134">
        <v>70309</v>
      </c>
      <c r="I150" s="134">
        <v>55847</v>
      </c>
      <c r="J150" s="134">
        <v>57148</v>
      </c>
      <c r="K150" s="134">
        <v>74003</v>
      </c>
      <c r="L150" s="134">
        <v>53377</v>
      </c>
      <c r="M150" s="134">
        <v>22763</v>
      </c>
      <c r="N150" s="134">
        <v>31439</v>
      </c>
      <c r="O150" s="103">
        <f t="shared" ref="O150:O155" si="72">SUM(C150:N150)</f>
        <v>530640</v>
      </c>
    </row>
    <row r="151" spans="1:15" x14ac:dyDescent="0.3">
      <c r="A151" s="104" t="s">
        <v>14</v>
      </c>
      <c r="B151" s="104" t="s">
        <v>15</v>
      </c>
      <c r="C151" s="136">
        <v>43531</v>
      </c>
      <c r="D151" s="114">
        <v>36201</v>
      </c>
      <c r="E151" s="114">
        <v>26052</v>
      </c>
      <c r="F151" s="114">
        <v>43120</v>
      </c>
      <c r="G151" s="114">
        <v>47641</v>
      </c>
      <c r="H151" s="114">
        <v>76157</v>
      </c>
      <c r="I151" s="114">
        <v>65051</v>
      </c>
      <c r="J151" s="114">
        <v>67150</v>
      </c>
      <c r="K151" s="114">
        <v>70812</v>
      </c>
      <c r="L151" s="114">
        <v>73532</v>
      </c>
      <c r="M151" s="114">
        <v>40396</v>
      </c>
      <c r="N151" s="114">
        <v>43654</v>
      </c>
      <c r="O151" s="102">
        <f t="shared" si="72"/>
        <v>633297</v>
      </c>
    </row>
    <row r="152" spans="1:15" x14ac:dyDescent="0.3">
      <c r="A152" s="105"/>
      <c r="B152" s="105" t="s">
        <v>16</v>
      </c>
      <c r="C152" s="106">
        <f t="shared" ref="C152:H152" si="73">SUM(C150:C151)</f>
        <v>71232</v>
      </c>
      <c r="D152" s="106">
        <f t="shared" si="73"/>
        <v>60940</v>
      </c>
      <c r="E152" s="106">
        <f t="shared" si="73"/>
        <v>51075</v>
      </c>
      <c r="F152" s="106">
        <f t="shared" si="73"/>
        <v>77302</v>
      </c>
      <c r="G152" s="106">
        <f t="shared" si="73"/>
        <v>101750</v>
      </c>
      <c r="H152" s="106">
        <f t="shared" si="73"/>
        <v>146466</v>
      </c>
      <c r="I152" s="106">
        <f>SUM(I150:I151)</f>
        <v>120898</v>
      </c>
      <c r="J152" s="106">
        <f t="shared" ref="J152:N152" si="74">SUM(J150:J151)</f>
        <v>124298</v>
      </c>
      <c r="K152" s="106">
        <f t="shared" si="74"/>
        <v>144815</v>
      </c>
      <c r="L152" s="106">
        <f t="shared" si="74"/>
        <v>126909</v>
      </c>
      <c r="M152" s="106">
        <f t="shared" si="74"/>
        <v>63159</v>
      </c>
      <c r="N152" s="106">
        <f t="shared" si="74"/>
        <v>75093</v>
      </c>
      <c r="O152" s="106">
        <f t="shared" si="72"/>
        <v>1163937</v>
      </c>
    </row>
    <row r="153" spans="1:15" x14ac:dyDescent="0.3">
      <c r="A153" s="101"/>
      <c r="B153" s="101" t="s">
        <v>13</v>
      </c>
      <c r="C153" s="107"/>
      <c r="D153" s="107"/>
      <c r="E153" s="107"/>
      <c r="F153" s="107"/>
      <c r="G153" s="107"/>
      <c r="H153" s="107"/>
      <c r="I153" s="107"/>
      <c r="J153" s="107"/>
      <c r="K153" s="107"/>
      <c r="L153" s="107"/>
      <c r="M153" s="107"/>
      <c r="N153" s="107"/>
      <c r="O153" s="107">
        <f t="shared" si="72"/>
        <v>0</v>
      </c>
    </row>
    <row r="154" spans="1:15" x14ac:dyDescent="0.3">
      <c r="A154" s="104" t="s">
        <v>17</v>
      </c>
      <c r="B154" s="104" t="s">
        <v>15</v>
      </c>
      <c r="C154" s="108"/>
      <c r="D154" s="108"/>
      <c r="E154" s="108"/>
      <c r="F154" s="108"/>
      <c r="G154" s="108"/>
      <c r="H154" s="108"/>
      <c r="I154" s="108"/>
      <c r="J154" s="108"/>
      <c r="K154" s="108"/>
      <c r="L154" s="108"/>
      <c r="M154" s="108"/>
      <c r="N154" s="108"/>
      <c r="O154" s="108">
        <f t="shared" si="72"/>
        <v>0</v>
      </c>
    </row>
    <row r="155" spans="1:15" x14ac:dyDescent="0.3">
      <c r="A155" s="105"/>
      <c r="B155" s="105" t="s">
        <v>16</v>
      </c>
      <c r="C155" s="115">
        <v>26</v>
      </c>
      <c r="D155" s="116">
        <v>22</v>
      </c>
      <c r="E155" s="116">
        <v>20</v>
      </c>
      <c r="F155" s="116">
        <v>32</v>
      </c>
      <c r="G155" s="116">
        <v>49</v>
      </c>
      <c r="H155" s="116">
        <v>70</v>
      </c>
      <c r="I155" s="116">
        <v>57</v>
      </c>
      <c r="J155" s="116">
        <v>60</v>
      </c>
      <c r="K155" s="116">
        <v>75</v>
      </c>
      <c r="L155" s="116">
        <v>66</v>
      </c>
      <c r="M155" s="116">
        <v>30</v>
      </c>
      <c r="N155" s="116">
        <v>30</v>
      </c>
      <c r="O155" s="106">
        <f t="shared" si="72"/>
        <v>537</v>
      </c>
    </row>
    <row r="157" spans="1:15" x14ac:dyDescent="0.3">
      <c r="A157" s="42"/>
      <c r="B157" s="185" t="s">
        <v>69</v>
      </c>
      <c r="C157" s="185"/>
      <c r="D157" s="185"/>
      <c r="E157" s="185"/>
      <c r="F157" s="185"/>
      <c r="G157" s="185"/>
      <c r="H157" s="185"/>
      <c r="I157" s="185"/>
      <c r="J157" s="185"/>
      <c r="K157" s="185"/>
      <c r="L157" s="185"/>
      <c r="M157" s="185"/>
      <c r="N157" s="185"/>
      <c r="O157" s="185"/>
    </row>
    <row r="158" spans="1:15" x14ac:dyDescent="0.3">
      <c r="A158" s="42"/>
      <c r="B158" s="42"/>
      <c r="C158" s="42"/>
      <c r="D158" s="42"/>
      <c r="E158" s="42"/>
      <c r="F158" s="42"/>
      <c r="G158" s="42"/>
      <c r="H158" s="42"/>
      <c r="I158" s="42"/>
      <c r="J158" s="42"/>
      <c r="K158" s="42"/>
      <c r="L158" s="42"/>
      <c r="M158" s="42"/>
      <c r="N158" s="42"/>
      <c r="O158" s="42"/>
    </row>
    <row r="159" spans="1:15" x14ac:dyDescent="0.3">
      <c r="A159" s="8"/>
      <c r="B159" s="9"/>
      <c r="C159" s="96" t="s">
        <v>6</v>
      </c>
      <c r="D159" s="96" t="s">
        <v>7</v>
      </c>
      <c r="E159" s="96" t="s">
        <v>8</v>
      </c>
      <c r="F159" s="96" t="s">
        <v>9</v>
      </c>
      <c r="G159" s="96" t="s">
        <v>10</v>
      </c>
      <c r="H159" s="96" t="s">
        <v>11</v>
      </c>
      <c r="I159" s="96" t="s">
        <v>0</v>
      </c>
      <c r="J159" s="96" t="s">
        <v>1</v>
      </c>
      <c r="K159" s="96" t="s">
        <v>2</v>
      </c>
      <c r="L159" s="96" t="s">
        <v>3</v>
      </c>
      <c r="M159" s="96" t="s">
        <v>4</v>
      </c>
      <c r="N159" s="96" t="s">
        <v>5</v>
      </c>
      <c r="O159" s="96" t="s">
        <v>12</v>
      </c>
    </row>
    <row r="160" spans="1:15" x14ac:dyDescent="0.3">
      <c r="A160" s="101"/>
      <c r="B160" s="101" t="s">
        <v>13</v>
      </c>
      <c r="C160" s="135">
        <v>36015</v>
      </c>
      <c r="D160" s="127">
        <v>29667</v>
      </c>
      <c r="E160" s="134">
        <v>29368</v>
      </c>
      <c r="F160" s="127">
        <v>39392</v>
      </c>
      <c r="G160" s="134">
        <v>44315</v>
      </c>
      <c r="H160" s="127">
        <v>64777</v>
      </c>
      <c r="I160" s="134">
        <v>84906</v>
      </c>
      <c r="J160" s="127">
        <v>73153</v>
      </c>
      <c r="K160" s="134">
        <v>88707</v>
      </c>
      <c r="L160" s="127">
        <v>52771</v>
      </c>
      <c r="M160" s="134">
        <v>20543</v>
      </c>
      <c r="N160" s="127">
        <v>35416</v>
      </c>
      <c r="O160" s="103">
        <f t="shared" ref="O160:O165" si="75">SUM(C160:N160)</f>
        <v>599030</v>
      </c>
    </row>
    <row r="161" spans="1:15" x14ac:dyDescent="0.3">
      <c r="A161" s="104" t="s">
        <v>14</v>
      </c>
      <c r="B161" s="104" t="s">
        <v>15</v>
      </c>
      <c r="C161" s="136">
        <v>35465</v>
      </c>
      <c r="D161" s="128">
        <v>40273</v>
      </c>
      <c r="E161" s="114">
        <v>27968</v>
      </c>
      <c r="F161" s="128">
        <v>51095</v>
      </c>
      <c r="G161" s="114">
        <v>92032</v>
      </c>
      <c r="H161" s="128">
        <v>90788</v>
      </c>
      <c r="I161" s="114">
        <v>75115</v>
      </c>
      <c r="J161" s="128">
        <v>68531</v>
      </c>
      <c r="K161" s="114">
        <v>62940</v>
      </c>
      <c r="L161" s="128">
        <v>64705</v>
      </c>
      <c r="M161" s="114">
        <v>36199</v>
      </c>
      <c r="N161" s="128">
        <v>32160</v>
      </c>
      <c r="O161" s="102">
        <f t="shared" si="75"/>
        <v>677271</v>
      </c>
    </row>
    <row r="162" spans="1:15" x14ac:dyDescent="0.3">
      <c r="A162" s="105"/>
      <c r="B162" s="105" t="s">
        <v>16</v>
      </c>
      <c r="C162" s="132">
        <f t="shared" ref="C162:H162" si="76">SUM(C160:C161)</f>
        <v>71480</v>
      </c>
      <c r="D162" s="106">
        <f t="shared" si="76"/>
        <v>69940</v>
      </c>
      <c r="E162" s="133">
        <f t="shared" si="76"/>
        <v>57336</v>
      </c>
      <c r="F162" s="106">
        <f t="shared" si="76"/>
        <v>90487</v>
      </c>
      <c r="G162" s="133">
        <f t="shared" si="76"/>
        <v>136347</v>
      </c>
      <c r="H162" s="106">
        <f t="shared" si="76"/>
        <v>155565</v>
      </c>
      <c r="I162" s="133">
        <f>SUM(I160:I161)</f>
        <v>160021</v>
      </c>
      <c r="J162" s="106">
        <f t="shared" ref="J162:N162" si="77">SUM(J160:J161)</f>
        <v>141684</v>
      </c>
      <c r="K162" s="133">
        <f t="shared" si="77"/>
        <v>151647</v>
      </c>
      <c r="L162" s="106">
        <f t="shared" si="77"/>
        <v>117476</v>
      </c>
      <c r="M162" s="133">
        <f t="shared" si="77"/>
        <v>56742</v>
      </c>
      <c r="N162" s="106">
        <f t="shared" si="77"/>
        <v>67576</v>
      </c>
      <c r="O162" s="106">
        <f t="shared" si="75"/>
        <v>1276301</v>
      </c>
    </row>
    <row r="163" spans="1:15" x14ac:dyDescent="0.3">
      <c r="A163" s="101"/>
      <c r="B163" s="101" t="s">
        <v>13</v>
      </c>
      <c r="C163" s="118"/>
      <c r="D163" s="107"/>
      <c r="E163" s="123"/>
      <c r="F163" s="107"/>
      <c r="G163" s="123"/>
      <c r="H163" s="107"/>
      <c r="I163" s="123"/>
      <c r="J163" s="107"/>
      <c r="K163" s="123"/>
      <c r="L163" s="107"/>
      <c r="M163" s="123"/>
      <c r="N163" s="107"/>
      <c r="O163" s="107">
        <f t="shared" si="75"/>
        <v>0</v>
      </c>
    </row>
    <row r="164" spans="1:15" x14ac:dyDescent="0.3">
      <c r="A164" s="104" t="s">
        <v>17</v>
      </c>
      <c r="B164" s="104" t="s">
        <v>15</v>
      </c>
      <c r="C164" s="119"/>
      <c r="D164" s="108"/>
      <c r="E164" s="112"/>
      <c r="F164" s="108"/>
      <c r="G164" s="112"/>
      <c r="H164" s="108"/>
      <c r="I164" s="112"/>
      <c r="J164" s="108"/>
      <c r="K164" s="112"/>
      <c r="L164" s="108"/>
      <c r="M164" s="112"/>
      <c r="N164" s="108"/>
      <c r="O164" s="108">
        <f t="shared" si="75"/>
        <v>0</v>
      </c>
    </row>
    <row r="165" spans="1:15" x14ac:dyDescent="0.3">
      <c r="A165" s="105"/>
      <c r="B165" s="105" t="s">
        <v>16</v>
      </c>
      <c r="C165" s="115">
        <v>27</v>
      </c>
      <c r="D165" s="122">
        <v>27</v>
      </c>
      <c r="E165" s="116">
        <v>26</v>
      </c>
      <c r="F165" s="122">
        <v>45</v>
      </c>
      <c r="G165" s="116">
        <v>79</v>
      </c>
      <c r="H165" s="122">
        <v>82</v>
      </c>
      <c r="I165" s="116">
        <v>81</v>
      </c>
      <c r="J165" s="122">
        <v>71</v>
      </c>
      <c r="K165" s="116">
        <v>78</v>
      </c>
      <c r="L165" s="122">
        <v>62</v>
      </c>
      <c r="M165" s="116">
        <v>23</v>
      </c>
      <c r="N165" s="122">
        <v>24</v>
      </c>
      <c r="O165" s="106">
        <f t="shared" si="75"/>
        <v>625</v>
      </c>
    </row>
    <row r="167" spans="1:15" x14ac:dyDescent="0.3">
      <c r="A167" s="42"/>
      <c r="B167" s="185" t="s">
        <v>70</v>
      </c>
      <c r="C167" s="185"/>
      <c r="D167" s="185"/>
      <c r="E167" s="185"/>
      <c r="F167" s="185"/>
      <c r="G167" s="185"/>
      <c r="H167" s="185"/>
      <c r="I167" s="185"/>
      <c r="J167" s="185"/>
      <c r="K167" s="185"/>
      <c r="L167" s="185"/>
      <c r="M167" s="185"/>
      <c r="N167" s="185"/>
      <c r="O167" s="185"/>
    </row>
    <row r="168" spans="1:15" x14ac:dyDescent="0.3">
      <c r="A168" s="42"/>
      <c r="B168" s="42"/>
      <c r="C168" s="42"/>
      <c r="D168" s="42"/>
      <c r="E168" s="42"/>
      <c r="F168" s="42"/>
      <c r="G168" s="42"/>
      <c r="H168" s="42"/>
      <c r="I168" s="42"/>
      <c r="J168" s="42"/>
      <c r="K168" s="42"/>
      <c r="L168" s="42"/>
      <c r="M168" s="42"/>
      <c r="N168" s="42"/>
      <c r="O168" s="42"/>
    </row>
    <row r="169" spans="1:15" x14ac:dyDescent="0.3">
      <c r="A169" s="8"/>
      <c r="B169" s="9"/>
      <c r="C169" s="96" t="s">
        <v>6</v>
      </c>
      <c r="D169" s="96" t="s">
        <v>7</v>
      </c>
      <c r="E169" s="137" t="s">
        <v>8</v>
      </c>
      <c r="F169" s="96" t="s">
        <v>9</v>
      </c>
      <c r="G169" s="138" t="s">
        <v>10</v>
      </c>
      <c r="H169" s="96" t="s">
        <v>11</v>
      </c>
      <c r="I169" s="96" t="s">
        <v>0</v>
      </c>
      <c r="J169" s="96" t="s">
        <v>1</v>
      </c>
      <c r="K169" s="96" t="s">
        <v>2</v>
      </c>
      <c r="L169" s="96" t="s">
        <v>3</v>
      </c>
      <c r="M169" s="96" t="s">
        <v>4</v>
      </c>
      <c r="N169" s="96" t="s">
        <v>5</v>
      </c>
      <c r="O169" s="96" t="s">
        <v>12</v>
      </c>
    </row>
    <row r="170" spans="1:15" x14ac:dyDescent="0.3">
      <c r="A170" s="101"/>
      <c r="B170" s="101" t="s">
        <v>13</v>
      </c>
      <c r="C170" s="135">
        <v>31137</v>
      </c>
      <c r="D170" s="127">
        <v>28952</v>
      </c>
      <c r="E170" s="134">
        <v>33529</v>
      </c>
      <c r="F170" s="127">
        <v>49068</v>
      </c>
      <c r="G170" s="134">
        <v>84411</v>
      </c>
      <c r="H170" s="127">
        <v>108201</v>
      </c>
      <c r="I170" s="134">
        <v>88667</v>
      </c>
      <c r="J170" s="127">
        <v>86023</v>
      </c>
      <c r="K170" s="134">
        <v>94468</v>
      </c>
      <c r="L170" s="127">
        <v>88395</v>
      </c>
      <c r="M170" s="134">
        <v>21176</v>
      </c>
      <c r="N170" s="127">
        <v>31399</v>
      </c>
      <c r="O170" s="103">
        <f t="shared" ref="O170:O175" si="78">SUM(C170:N170)</f>
        <v>745426</v>
      </c>
    </row>
    <row r="171" spans="1:15" x14ac:dyDescent="0.3">
      <c r="A171" s="104" t="s">
        <v>14</v>
      </c>
      <c r="B171" s="104" t="s">
        <v>15</v>
      </c>
      <c r="C171" s="136">
        <v>29804</v>
      </c>
      <c r="D171" s="128">
        <v>29802</v>
      </c>
      <c r="E171" s="114">
        <v>27773</v>
      </c>
      <c r="F171" s="128">
        <v>42440</v>
      </c>
      <c r="G171" s="114">
        <v>59213</v>
      </c>
      <c r="H171" s="128">
        <v>61953</v>
      </c>
      <c r="I171" s="114">
        <v>86957</v>
      </c>
      <c r="J171" s="128">
        <v>66829</v>
      </c>
      <c r="K171" s="114">
        <v>69928</v>
      </c>
      <c r="L171" s="128">
        <v>64826</v>
      </c>
      <c r="M171" s="114">
        <v>37566</v>
      </c>
      <c r="N171" s="128">
        <v>32728</v>
      </c>
      <c r="O171" s="102">
        <f t="shared" si="78"/>
        <v>609819</v>
      </c>
    </row>
    <row r="172" spans="1:15" x14ac:dyDescent="0.3">
      <c r="A172" s="105"/>
      <c r="B172" s="105" t="s">
        <v>16</v>
      </c>
      <c r="C172" s="132">
        <f t="shared" ref="C172:H172" si="79">SUM(C170:C171)</f>
        <v>60941</v>
      </c>
      <c r="D172" s="106">
        <f t="shared" si="79"/>
        <v>58754</v>
      </c>
      <c r="E172" s="133">
        <f t="shared" si="79"/>
        <v>61302</v>
      </c>
      <c r="F172" s="106">
        <f t="shared" si="79"/>
        <v>91508</v>
      </c>
      <c r="G172" s="133">
        <f t="shared" si="79"/>
        <v>143624</v>
      </c>
      <c r="H172" s="106">
        <f t="shared" si="79"/>
        <v>170154</v>
      </c>
      <c r="I172" s="133">
        <f>SUM(I170:I171)</f>
        <v>175624</v>
      </c>
      <c r="J172" s="106">
        <f t="shared" ref="J172:N172" si="80">SUM(J170:J171)</f>
        <v>152852</v>
      </c>
      <c r="K172" s="133">
        <f t="shared" si="80"/>
        <v>164396</v>
      </c>
      <c r="L172" s="106">
        <f t="shared" si="80"/>
        <v>153221</v>
      </c>
      <c r="M172" s="133">
        <f t="shared" si="80"/>
        <v>58742</v>
      </c>
      <c r="N172" s="106">
        <f t="shared" si="80"/>
        <v>64127</v>
      </c>
      <c r="O172" s="106">
        <f t="shared" si="78"/>
        <v>1355245</v>
      </c>
    </row>
    <row r="173" spans="1:15" x14ac:dyDescent="0.3">
      <c r="A173" s="101"/>
      <c r="B173" s="101" t="s">
        <v>13</v>
      </c>
      <c r="C173" s="118"/>
      <c r="D173" s="107"/>
      <c r="E173" s="123"/>
      <c r="F173" s="107"/>
      <c r="G173" s="123"/>
      <c r="H173" s="107"/>
      <c r="I173" s="123"/>
      <c r="J173" s="107"/>
      <c r="K173" s="123"/>
      <c r="L173" s="107"/>
      <c r="M173" s="123"/>
      <c r="N173" s="107"/>
      <c r="O173" s="107">
        <f t="shared" si="78"/>
        <v>0</v>
      </c>
    </row>
    <row r="174" spans="1:15" x14ac:dyDescent="0.3">
      <c r="A174" s="104" t="s">
        <v>17</v>
      </c>
      <c r="B174" s="104" t="s">
        <v>15</v>
      </c>
      <c r="C174" s="119"/>
      <c r="D174" s="108"/>
      <c r="E174" s="112"/>
      <c r="F174" s="108"/>
      <c r="G174" s="112"/>
      <c r="H174" s="108"/>
      <c r="I174" s="112"/>
      <c r="J174" s="108"/>
      <c r="K174" s="112"/>
      <c r="L174" s="108"/>
      <c r="M174" s="112"/>
      <c r="N174" s="108"/>
      <c r="O174" s="108">
        <f t="shared" si="78"/>
        <v>0</v>
      </c>
    </row>
    <row r="175" spans="1:15" x14ac:dyDescent="0.3">
      <c r="A175" s="105"/>
      <c r="B175" s="105" t="s">
        <v>16</v>
      </c>
      <c r="C175" s="115">
        <v>25</v>
      </c>
      <c r="D175" s="122">
        <v>25</v>
      </c>
      <c r="E175" s="116">
        <v>27</v>
      </c>
      <c r="F175" s="122">
        <v>44</v>
      </c>
      <c r="G175" s="116">
        <v>76</v>
      </c>
      <c r="H175" s="122">
        <v>84</v>
      </c>
      <c r="I175" s="116">
        <v>91</v>
      </c>
      <c r="J175" s="122">
        <v>85</v>
      </c>
      <c r="K175" s="116">
        <v>93</v>
      </c>
      <c r="L175" s="122">
        <v>75</v>
      </c>
      <c r="M175" s="116">
        <v>24</v>
      </c>
      <c r="N175" s="122">
        <v>25</v>
      </c>
      <c r="O175" s="106">
        <f t="shared" si="78"/>
        <v>674</v>
      </c>
    </row>
    <row r="177" spans="1:15" x14ac:dyDescent="0.3">
      <c r="A177" s="42"/>
      <c r="B177" s="185" t="s">
        <v>71</v>
      </c>
      <c r="C177" s="185"/>
      <c r="D177" s="185"/>
      <c r="E177" s="185"/>
      <c r="F177" s="185"/>
      <c r="G177" s="185"/>
      <c r="H177" s="185"/>
      <c r="I177" s="185"/>
      <c r="J177" s="185"/>
      <c r="K177" s="185"/>
      <c r="L177" s="185"/>
      <c r="M177" s="185"/>
      <c r="N177" s="185"/>
      <c r="O177" s="185"/>
    </row>
    <row r="178" spans="1:15" x14ac:dyDescent="0.3">
      <c r="A178" s="42"/>
      <c r="B178" s="42"/>
      <c r="C178" s="42"/>
      <c r="D178" s="42"/>
      <c r="E178" s="42"/>
      <c r="F178" s="42"/>
      <c r="G178" s="42"/>
      <c r="H178" s="42"/>
      <c r="I178" s="42"/>
      <c r="J178" s="42"/>
      <c r="K178" s="42"/>
      <c r="L178" s="42"/>
      <c r="M178" s="42"/>
      <c r="N178" s="42"/>
      <c r="O178" s="42"/>
    </row>
    <row r="179" spans="1:15" x14ac:dyDescent="0.3">
      <c r="A179" s="8"/>
      <c r="B179" s="9"/>
      <c r="C179" s="96" t="s">
        <v>6</v>
      </c>
      <c r="D179" s="96" t="s">
        <v>7</v>
      </c>
      <c r="E179" s="96" t="s">
        <v>8</v>
      </c>
      <c r="F179" s="96" t="s">
        <v>9</v>
      </c>
      <c r="G179" s="96" t="s">
        <v>10</v>
      </c>
      <c r="H179" s="96" t="s">
        <v>11</v>
      </c>
      <c r="I179" s="96" t="s">
        <v>0</v>
      </c>
      <c r="J179" s="96" t="s">
        <v>1</v>
      </c>
      <c r="K179" s="96" t="s">
        <v>2</v>
      </c>
      <c r="L179" s="96" t="s">
        <v>3</v>
      </c>
      <c r="M179" s="96" t="s">
        <v>4</v>
      </c>
      <c r="N179" s="96" t="s">
        <v>5</v>
      </c>
      <c r="O179" s="96" t="s">
        <v>12</v>
      </c>
    </row>
    <row r="180" spans="1:15" x14ac:dyDescent="0.3">
      <c r="A180" s="101"/>
      <c r="B180" s="101" t="s">
        <v>13</v>
      </c>
      <c r="C180" s="135">
        <v>30004</v>
      </c>
      <c r="D180" s="127">
        <v>32238</v>
      </c>
      <c r="E180" s="134">
        <v>19123</v>
      </c>
      <c r="F180" s="127">
        <v>33216</v>
      </c>
      <c r="G180" s="134">
        <v>69794</v>
      </c>
      <c r="H180" s="127">
        <v>69821</v>
      </c>
      <c r="I180" s="134">
        <v>84983</v>
      </c>
      <c r="J180" s="127">
        <v>73945</v>
      </c>
      <c r="K180" s="134">
        <v>80043</v>
      </c>
      <c r="L180" s="127">
        <v>84485</v>
      </c>
      <c r="M180" s="134">
        <v>32365</v>
      </c>
      <c r="N180" s="127">
        <v>31986</v>
      </c>
      <c r="O180" s="103">
        <f t="shared" ref="O180:O185" si="81">SUM(C180:N180)</f>
        <v>642003</v>
      </c>
    </row>
    <row r="181" spans="1:15" x14ac:dyDescent="0.3">
      <c r="A181" s="104" t="s">
        <v>14</v>
      </c>
      <c r="B181" s="104" t="s">
        <v>15</v>
      </c>
      <c r="C181" s="136">
        <v>26896</v>
      </c>
      <c r="D181" s="128">
        <v>30098</v>
      </c>
      <c r="E181" s="114">
        <v>18525</v>
      </c>
      <c r="F181" s="128">
        <v>36780</v>
      </c>
      <c r="G181" s="114">
        <v>67456</v>
      </c>
      <c r="H181" s="128">
        <v>63375</v>
      </c>
      <c r="I181" s="114">
        <v>67343</v>
      </c>
      <c r="J181" s="128">
        <v>68718</v>
      </c>
      <c r="K181" s="114">
        <v>71982</v>
      </c>
      <c r="L181" s="128">
        <v>57643</v>
      </c>
      <c r="M181" s="114">
        <v>32274</v>
      </c>
      <c r="N181" s="128">
        <v>28025</v>
      </c>
      <c r="O181" s="102">
        <f t="shared" si="81"/>
        <v>569115</v>
      </c>
    </row>
    <row r="182" spans="1:15" x14ac:dyDescent="0.3">
      <c r="A182" s="105"/>
      <c r="B182" s="105" t="s">
        <v>16</v>
      </c>
      <c r="C182" s="132">
        <f t="shared" ref="C182:H182" si="82">SUM(C180:C181)</f>
        <v>56900</v>
      </c>
      <c r="D182" s="106">
        <f t="shared" si="82"/>
        <v>62336</v>
      </c>
      <c r="E182" s="133">
        <f t="shared" si="82"/>
        <v>37648</v>
      </c>
      <c r="F182" s="106">
        <f t="shared" si="82"/>
        <v>69996</v>
      </c>
      <c r="G182" s="133">
        <f t="shared" si="82"/>
        <v>137250</v>
      </c>
      <c r="H182" s="106">
        <f t="shared" si="82"/>
        <v>133196</v>
      </c>
      <c r="I182" s="133">
        <f>SUM(I180:I181)</f>
        <v>152326</v>
      </c>
      <c r="J182" s="106">
        <f t="shared" ref="J182:N182" si="83">SUM(J180:J181)</f>
        <v>142663</v>
      </c>
      <c r="K182" s="133">
        <f t="shared" si="83"/>
        <v>152025</v>
      </c>
      <c r="L182" s="106">
        <f t="shared" si="83"/>
        <v>142128</v>
      </c>
      <c r="M182" s="133">
        <f t="shared" si="83"/>
        <v>64639</v>
      </c>
      <c r="N182" s="106">
        <f t="shared" si="83"/>
        <v>60011</v>
      </c>
      <c r="O182" s="106">
        <f t="shared" si="81"/>
        <v>1211118</v>
      </c>
    </row>
    <row r="183" spans="1:15" x14ac:dyDescent="0.3">
      <c r="A183" s="101"/>
      <c r="B183" s="101" t="s">
        <v>13</v>
      </c>
      <c r="C183" s="118"/>
      <c r="D183" s="107"/>
      <c r="E183" s="123"/>
      <c r="F183" s="107"/>
      <c r="G183" s="123"/>
      <c r="H183" s="107"/>
      <c r="I183" s="123"/>
      <c r="J183" s="107"/>
      <c r="K183" s="123"/>
      <c r="L183" s="107"/>
      <c r="M183" s="123"/>
      <c r="N183" s="107"/>
      <c r="O183" s="107">
        <f t="shared" si="81"/>
        <v>0</v>
      </c>
    </row>
    <row r="184" spans="1:15" x14ac:dyDescent="0.3">
      <c r="A184" s="104" t="s">
        <v>17</v>
      </c>
      <c r="B184" s="104" t="s">
        <v>15</v>
      </c>
      <c r="C184" s="119"/>
      <c r="D184" s="108"/>
      <c r="E184" s="112"/>
      <c r="F184" s="108"/>
      <c r="G184" s="112"/>
      <c r="H184" s="108"/>
      <c r="I184" s="112"/>
      <c r="J184" s="108"/>
      <c r="K184" s="112"/>
      <c r="L184" s="108"/>
      <c r="M184" s="112"/>
      <c r="N184" s="108"/>
      <c r="O184" s="108">
        <f t="shared" si="81"/>
        <v>0</v>
      </c>
    </row>
    <row r="185" spans="1:15" x14ac:dyDescent="0.3">
      <c r="A185" s="105"/>
      <c r="B185" s="105" t="s">
        <v>16</v>
      </c>
      <c r="C185" s="115">
        <v>29</v>
      </c>
      <c r="D185" s="122">
        <v>30</v>
      </c>
      <c r="E185" s="116">
        <v>20</v>
      </c>
      <c r="F185" s="122">
        <v>36</v>
      </c>
      <c r="G185" s="116">
        <v>75</v>
      </c>
      <c r="H185" s="122">
        <v>78</v>
      </c>
      <c r="I185" s="116">
        <v>95</v>
      </c>
      <c r="J185" s="122">
        <v>83</v>
      </c>
      <c r="K185" s="116">
        <v>94</v>
      </c>
      <c r="L185" s="122">
        <v>81</v>
      </c>
      <c r="M185" s="116">
        <v>31</v>
      </c>
      <c r="N185" s="122">
        <v>26</v>
      </c>
      <c r="O185" s="106">
        <f t="shared" si="81"/>
        <v>678</v>
      </c>
    </row>
    <row r="187" spans="1:15" x14ac:dyDescent="0.3">
      <c r="A187" s="42"/>
      <c r="B187" s="185" t="s">
        <v>72</v>
      </c>
      <c r="C187" s="185"/>
      <c r="D187" s="185"/>
      <c r="E187" s="185"/>
      <c r="F187" s="185"/>
      <c r="G187" s="185"/>
      <c r="H187" s="185"/>
      <c r="I187" s="185"/>
      <c r="J187" s="185"/>
      <c r="K187" s="185"/>
      <c r="L187" s="185"/>
      <c r="M187" s="185"/>
      <c r="N187" s="185"/>
      <c r="O187" s="185"/>
    </row>
    <row r="188" spans="1:15" x14ac:dyDescent="0.3">
      <c r="A188" s="42"/>
      <c r="B188" s="42"/>
      <c r="C188" s="42"/>
      <c r="D188" s="42"/>
      <c r="E188" s="42"/>
      <c r="F188" s="42"/>
      <c r="G188" s="42"/>
      <c r="H188" s="42"/>
      <c r="I188" s="42"/>
      <c r="J188" s="42"/>
      <c r="K188" s="42"/>
      <c r="L188" s="42"/>
      <c r="M188" s="42"/>
      <c r="N188" s="42"/>
      <c r="O188" s="42"/>
    </row>
    <row r="189" spans="1:15" x14ac:dyDescent="0.3">
      <c r="A189" s="8"/>
      <c r="B189" s="9"/>
      <c r="C189" s="96" t="s">
        <v>6</v>
      </c>
      <c r="D189" s="96" t="s">
        <v>7</v>
      </c>
      <c r="E189" s="96" t="s">
        <v>8</v>
      </c>
      <c r="F189" s="96" t="s">
        <v>9</v>
      </c>
      <c r="G189" s="96" t="s">
        <v>10</v>
      </c>
      <c r="H189" s="96" t="s">
        <v>11</v>
      </c>
      <c r="I189" s="96" t="s">
        <v>0</v>
      </c>
      <c r="J189" s="96" t="s">
        <v>1</v>
      </c>
      <c r="K189" s="96" t="s">
        <v>2</v>
      </c>
      <c r="L189" s="96" t="s">
        <v>3</v>
      </c>
      <c r="M189" s="96" t="s">
        <v>4</v>
      </c>
      <c r="N189" s="96" t="s">
        <v>5</v>
      </c>
      <c r="O189" s="96" t="s">
        <v>12</v>
      </c>
    </row>
    <row r="190" spans="1:15" x14ac:dyDescent="0.3">
      <c r="A190" s="101"/>
      <c r="B190" s="101" t="s">
        <v>13</v>
      </c>
      <c r="C190" s="135">
        <v>31698</v>
      </c>
      <c r="D190" s="127">
        <v>40599</v>
      </c>
      <c r="E190" s="134">
        <v>35419</v>
      </c>
      <c r="F190" s="127">
        <v>58699</v>
      </c>
      <c r="G190" s="134">
        <v>80237</v>
      </c>
      <c r="H190" s="127">
        <v>67056</v>
      </c>
      <c r="I190" s="134">
        <v>76216</v>
      </c>
      <c r="J190" s="127">
        <v>62150</v>
      </c>
      <c r="K190" s="134">
        <v>80584</v>
      </c>
      <c r="L190" s="127">
        <v>68553</v>
      </c>
      <c r="M190" s="134">
        <v>14879</v>
      </c>
      <c r="N190" s="127">
        <v>28400</v>
      </c>
      <c r="O190" s="103">
        <f t="shared" ref="O190:O195" si="84">SUM(C190:N190)</f>
        <v>644490</v>
      </c>
    </row>
    <row r="191" spans="1:15" x14ac:dyDescent="0.3">
      <c r="A191" s="104" t="s">
        <v>14</v>
      </c>
      <c r="B191" s="104" t="s">
        <v>15</v>
      </c>
      <c r="C191" s="136">
        <v>28247</v>
      </c>
      <c r="D191" s="128">
        <v>36715</v>
      </c>
      <c r="E191" s="114">
        <v>24696</v>
      </c>
      <c r="F191" s="128">
        <v>42653</v>
      </c>
      <c r="G191" s="114">
        <v>44767</v>
      </c>
      <c r="H191" s="128">
        <v>61736</v>
      </c>
      <c r="I191" s="114">
        <v>61777</v>
      </c>
      <c r="J191" s="128">
        <v>54892</v>
      </c>
      <c r="K191" s="114">
        <v>65531</v>
      </c>
      <c r="L191" s="128">
        <v>50427</v>
      </c>
      <c r="M191" s="114">
        <v>41076</v>
      </c>
      <c r="N191" s="128">
        <v>31881</v>
      </c>
      <c r="O191" s="102">
        <f t="shared" si="84"/>
        <v>544398</v>
      </c>
    </row>
    <row r="192" spans="1:15" x14ac:dyDescent="0.3">
      <c r="A192" s="105"/>
      <c r="B192" s="105" t="s">
        <v>16</v>
      </c>
      <c r="C192" s="132">
        <f t="shared" ref="C192:H192" si="85">SUM(C190:C191)</f>
        <v>59945</v>
      </c>
      <c r="D192" s="106">
        <f t="shared" si="85"/>
        <v>77314</v>
      </c>
      <c r="E192" s="133">
        <f t="shared" si="85"/>
        <v>60115</v>
      </c>
      <c r="F192" s="106">
        <f t="shared" si="85"/>
        <v>101352</v>
      </c>
      <c r="G192" s="133">
        <f t="shared" si="85"/>
        <v>125004</v>
      </c>
      <c r="H192" s="106">
        <f t="shared" si="85"/>
        <v>128792</v>
      </c>
      <c r="I192" s="133">
        <f>SUM(I190:I191)</f>
        <v>137993</v>
      </c>
      <c r="J192" s="106">
        <f t="shared" ref="J192:N192" si="86">SUM(J190:J191)</f>
        <v>117042</v>
      </c>
      <c r="K192" s="133">
        <f t="shared" si="86"/>
        <v>146115</v>
      </c>
      <c r="L192" s="106">
        <f t="shared" si="86"/>
        <v>118980</v>
      </c>
      <c r="M192" s="133">
        <f t="shared" si="86"/>
        <v>55955</v>
      </c>
      <c r="N192" s="106">
        <f t="shared" si="86"/>
        <v>60281</v>
      </c>
      <c r="O192" s="106">
        <f t="shared" si="84"/>
        <v>1188888</v>
      </c>
    </row>
    <row r="193" spans="1:15" x14ac:dyDescent="0.3">
      <c r="A193" s="101"/>
      <c r="B193" s="101" t="s">
        <v>13</v>
      </c>
      <c r="C193" s="118"/>
      <c r="D193" s="107"/>
      <c r="E193" s="123"/>
      <c r="F193" s="107"/>
      <c r="G193" s="123"/>
      <c r="H193" s="107"/>
      <c r="I193" s="123"/>
      <c r="J193" s="107"/>
      <c r="K193" s="123"/>
      <c r="L193" s="107"/>
      <c r="M193" s="123"/>
      <c r="N193" s="107"/>
      <c r="O193" s="107">
        <f t="shared" si="84"/>
        <v>0</v>
      </c>
    </row>
    <row r="194" spans="1:15" x14ac:dyDescent="0.3">
      <c r="A194" s="104" t="s">
        <v>17</v>
      </c>
      <c r="B194" s="104" t="s">
        <v>15</v>
      </c>
      <c r="C194" s="119"/>
      <c r="D194" s="108"/>
      <c r="E194" s="112"/>
      <c r="F194" s="108"/>
      <c r="G194" s="112"/>
      <c r="H194" s="108"/>
      <c r="I194" s="112"/>
      <c r="J194" s="108"/>
      <c r="K194" s="112"/>
      <c r="L194" s="108"/>
      <c r="M194" s="112"/>
      <c r="N194" s="108"/>
      <c r="O194" s="108">
        <f t="shared" si="84"/>
        <v>0</v>
      </c>
    </row>
    <row r="195" spans="1:15" x14ac:dyDescent="0.3">
      <c r="A195" s="105"/>
      <c r="B195" s="105" t="s">
        <v>16</v>
      </c>
      <c r="C195" s="115">
        <v>26</v>
      </c>
      <c r="D195" s="122">
        <v>34</v>
      </c>
      <c r="E195" s="116">
        <v>28</v>
      </c>
      <c r="F195" s="122">
        <v>54</v>
      </c>
      <c r="G195" s="116">
        <v>69</v>
      </c>
      <c r="H195" s="122">
        <v>76</v>
      </c>
      <c r="I195" s="116">
        <v>84</v>
      </c>
      <c r="J195" s="122">
        <v>73</v>
      </c>
      <c r="K195" s="116">
        <v>94</v>
      </c>
      <c r="L195" s="122">
        <v>69</v>
      </c>
      <c r="M195" s="116">
        <v>31</v>
      </c>
      <c r="N195" s="122">
        <v>30</v>
      </c>
      <c r="O195" s="106">
        <f t="shared" si="84"/>
        <v>668</v>
      </c>
    </row>
    <row r="196" spans="1:15" x14ac:dyDescent="0.3">
      <c r="A196" s="111"/>
      <c r="B196" s="111"/>
      <c r="C196" s="112"/>
      <c r="D196" s="112"/>
      <c r="E196" s="112"/>
      <c r="F196" s="112"/>
      <c r="G196" s="112"/>
      <c r="H196" s="112"/>
      <c r="I196" s="112"/>
      <c r="J196" s="112"/>
      <c r="K196" s="112"/>
      <c r="L196" s="112"/>
      <c r="M196" s="112"/>
      <c r="N196" s="112"/>
      <c r="O196" s="112"/>
    </row>
    <row r="197" spans="1:15" x14ac:dyDescent="0.3">
      <c r="A197" s="42"/>
      <c r="B197" s="185" t="s">
        <v>73</v>
      </c>
      <c r="C197" s="185"/>
      <c r="D197" s="185"/>
      <c r="E197" s="185"/>
      <c r="F197" s="185"/>
      <c r="G197" s="185"/>
      <c r="H197" s="185"/>
      <c r="I197" s="185"/>
      <c r="J197" s="185"/>
      <c r="K197" s="185"/>
      <c r="L197" s="185"/>
      <c r="M197" s="185"/>
      <c r="N197" s="185"/>
      <c r="O197" s="185"/>
    </row>
    <row r="198" spans="1:15" x14ac:dyDescent="0.3">
      <c r="A198" s="42"/>
      <c r="B198" s="42"/>
      <c r="C198" s="42"/>
      <c r="D198" s="42"/>
      <c r="E198" s="42"/>
      <c r="F198" s="42"/>
      <c r="G198" s="42"/>
      <c r="H198" s="42"/>
      <c r="I198" s="42"/>
      <c r="J198" s="42"/>
      <c r="K198" s="42"/>
      <c r="L198" s="42"/>
      <c r="M198" s="42"/>
      <c r="N198" s="42"/>
      <c r="O198" s="42"/>
    </row>
    <row r="199" spans="1:15" x14ac:dyDescent="0.3">
      <c r="A199" s="8"/>
      <c r="B199" s="9"/>
      <c r="C199" s="96" t="s">
        <v>6</v>
      </c>
      <c r="D199" s="96" t="s">
        <v>7</v>
      </c>
      <c r="E199" s="96" t="s">
        <v>8</v>
      </c>
      <c r="F199" s="96" t="s">
        <v>9</v>
      </c>
      <c r="G199" s="96" t="s">
        <v>10</v>
      </c>
      <c r="H199" s="96" t="s">
        <v>11</v>
      </c>
      <c r="I199" s="96" t="s">
        <v>0</v>
      </c>
      <c r="J199" s="96" t="s">
        <v>1</v>
      </c>
      <c r="K199" s="96" t="s">
        <v>2</v>
      </c>
      <c r="L199" s="96" t="s">
        <v>3</v>
      </c>
      <c r="M199" s="96" t="s">
        <v>4</v>
      </c>
      <c r="N199" s="96" t="s">
        <v>5</v>
      </c>
      <c r="O199" s="96" t="s">
        <v>12</v>
      </c>
    </row>
    <row r="200" spans="1:15" x14ac:dyDescent="0.3">
      <c r="A200" s="101"/>
      <c r="B200" s="101" t="s">
        <v>13</v>
      </c>
      <c r="C200" s="113">
        <v>37280</v>
      </c>
      <c r="D200" s="127">
        <v>42080</v>
      </c>
      <c r="E200" s="114">
        <v>37517</v>
      </c>
      <c r="F200" s="127">
        <v>58547</v>
      </c>
      <c r="G200" s="114">
        <v>88960</v>
      </c>
      <c r="H200" s="127">
        <v>79369</v>
      </c>
      <c r="I200" s="114">
        <v>90445</v>
      </c>
      <c r="J200" s="127">
        <v>70320</v>
      </c>
      <c r="K200" s="114">
        <v>83265</v>
      </c>
      <c r="L200" s="127">
        <v>79148</v>
      </c>
      <c r="M200" s="114">
        <v>49576</v>
      </c>
      <c r="N200" s="127">
        <v>43872</v>
      </c>
      <c r="O200" s="103">
        <f t="shared" ref="O200:O205" si="87">SUM(C200:N200)</f>
        <v>760379</v>
      </c>
    </row>
    <row r="201" spans="1:15" x14ac:dyDescent="0.3">
      <c r="A201" s="104" t="s">
        <v>14</v>
      </c>
      <c r="B201" s="104" t="s">
        <v>15</v>
      </c>
      <c r="C201" s="113">
        <v>33632</v>
      </c>
      <c r="D201" s="128">
        <v>34213</v>
      </c>
      <c r="E201" s="114">
        <v>26340</v>
      </c>
      <c r="F201" s="128">
        <v>37183</v>
      </c>
      <c r="G201" s="114">
        <v>41939</v>
      </c>
      <c r="H201" s="128">
        <v>58272</v>
      </c>
      <c r="I201" s="114">
        <v>55017</v>
      </c>
      <c r="J201" s="128">
        <v>53343</v>
      </c>
      <c r="K201" s="114">
        <v>70355</v>
      </c>
      <c r="L201" s="128">
        <v>35462</v>
      </c>
      <c r="M201" s="114">
        <v>32755</v>
      </c>
      <c r="N201" s="128">
        <v>25121</v>
      </c>
      <c r="O201" s="102">
        <f t="shared" si="87"/>
        <v>503632</v>
      </c>
    </row>
    <row r="202" spans="1:15" x14ac:dyDescent="0.3">
      <c r="A202" s="105"/>
      <c r="B202" s="105" t="s">
        <v>16</v>
      </c>
      <c r="C202" s="132">
        <f t="shared" ref="C202:H202" si="88">SUM(C200:C201)</f>
        <v>70912</v>
      </c>
      <c r="D202" s="106">
        <f t="shared" si="88"/>
        <v>76293</v>
      </c>
      <c r="E202" s="133">
        <f t="shared" si="88"/>
        <v>63857</v>
      </c>
      <c r="F202" s="106">
        <f t="shared" si="88"/>
        <v>95730</v>
      </c>
      <c r="G202" s="133">
        <f t="shared" si="88"/>
        <v>130899</v>
      </c>
      <c r="H202" s="106">
        <f t="shared" si="88"/>
        <v>137641</v>
      </c>
      <c r="I202" s="133">
        <f>SUM(I200:I201)</f>
        <v>145462</v>
      </c>
      <c r="J202" s="106">
        <f t="shared" ref="J202:N202" si="89">SUM(J200:J201)</f>
        <v>123663</v>
      </c>
      <c r="K202" s="133">
        <f t="shared" si="89"/>
        <v>153620</v>
      </c>
      <c r="L202" s="106">
        <f t="shared" si="89"/>
        <v>114610</v>
      </c>
      <c r="M202" s="133">
        <f t="shared" si="89"/>
        <v>82331</v>
      </c>
      <c r="N202" s="106">
        <f t="shared" si="89"/>
        <v>68993</v>
      </c>
      <c r="O202" s="106">
        <f t="shared" si="87"/>
        <v>1264011</v>
      </c>
    </row>
    <row r="203" spans="1:15" x14ac:dyDescent="0.3">
      <c r="A203" s="101"/>
      <c r="B203" s="101" t="s">
        <v>13</v>
      </c>
      <c r="C203" s="107"/>
      <c r="D203" s="123"/>
      <c r="E203" s="107"/>
      <c r="F203" s="123"/>
      <c r="G203" s="107"/>
      <c r="H203" s="123"/>
      <c r="I203" s="107"/>
      <c r="J203" s="123"/>
      <c r="K203" s="107"/>
      <c r="L203" s="123"/>
      <c r="M203" s="107"/>
      <c r="N203" s="120"/>
      <c r="O203" s="107">
        <f t="shared" si="87"/>
        <v>0</v>
      </c>
    </row>
    <row r="204" spans="1:15" x14ac:dyDescent="0.3">
      <c r="A204" s="104" t="s">
        <v>17</v>
      </c>
      <c r="B204" s="104" t="s">
        <v>15</v>
      </c>
      <c r="C204" s="108"/>
      <c r="D204" s="112"/>
      <c r="E204" s="108"/>
      <c r="F204" s="112"/>
      <c r="G204" s="108"/>
      <c r="H204" s="112"/>
      <c r="I204" s="108"/>
      <c r="J204" s="112"/>
      <c r="K204" s="108"/>
      <c r="L204" s="112"/>
      <c r="M204" s="108"/>
      <c r="N204" s="121"/>
      <c r="O204" s="108">
        <f t="shared" si="87"/>
        <v>0</v>
      </c>
    </row>
    <row r="205" spans="1:15" x14ac:dyDescent="0.3">
      <c r="A205" s="105"/>
      <c r="B205" s="105" t="s">
        <v>16</v>
      </c>
      <c r="C205" s="122">
        <v>31</v>
      </c>
      <c r="D205" s="116">
        <v>34</v>
      </c>
      <c r="E205" s="122">
        <v>33</v>
      </c>
      <c r="F205" s="116">
        <v>54</v>
      </c>
      <c r="G205" s="122">
        <v>72</v>
      </c>
      <c r="H205" s="116">
        <v>82</v>
      </c>
      <c r="I205" s="122">
        <v>88</v>
      </c>
      <c r="J205" s="116">
        <v>74</v>
      </c>
      <c r="K205" s="122">
        <v>93</v>
      </c>
      <c r="L205" s="116">
        <v>63</v>
      </c>
      <c r="M205" s="122">
        <v>45</v>
      </c>
      <c r="N205" s="117">
        <v>30</v>
      </c>
      <c r="O205" s="106">
        <f t="shared" si="87"/>
        <v>699</v>
      </c>
    </row>
    <row r="207" spans="1:15" x14ac:dyDescent="0.3">
      <c r="A207" s="6" t="s">
        <v>18</v>
      </c>
      <c r="B207" s="8"/>
      <c r="C207" s="8"/>
      <c r="D207" s="8"/>
      <c r="E207" s="8"/>
      <c r="F207" s="8"/>
      <c r="G207" s="8"/>
      <c r="H207" s="8"/>
      <c r="I207" s="8"/>
      <c r="J207" s="8"/>
      <c r="K207" s="8"/>
      <c r="L207" s="8"/>
      <c r="M207" s="9"/>
      <c r="N207" s="9"/>
      <c r="O207" s="8"/>
    </row>
    <row r="208" spans="1:15" ht="15" customHeight="1" x14ac:dyDescent="0.3">
      <c r="A208" s="182" t="s">
        <v>61</v>
      </c>
      <c r="B208" s="182"/>
      <c r="C208" s="182"/>
      <c r="D208" s="182"/>
      <c r="E208" s="182"/>
      <c r="F208" s="182"/>
      <c r="G208" s="182"/>
      <c r="H208" s="43"/>
      <c r="I208" s="9"/>
      <c r="J208" s="9"/>
      <c r="K208" s="9"/>
      <c r="L208" s="9"/>
      <c r="M208" s="44"/>
      <c r="N208" s="44"/>
      <c r="O208" s="45" t="s">
        <v>20</v>
      </c>
    </row>
    <row r="209" spans="1:15" x14ac:dyDescent="0.3">
      <c r="A209" s="7" t="s">
        <v>21</v>
      </c>
      <c r="B209" s="9"/>
      <c r="C209" s="9"/>
      <c r="D209" s="9"/>
      <c r="E209" s="9"/>
      <c r="F209" s="9"/>
      <c r="G209" s="9"/>
      <c r="H209" s="9"/>
      <c r="I209" s="9"/>
      <c r="J209" s="9"/>
      <c r="K209" s="9"/>
      <c r="L209" s="9"/>
      <c r="M209" s="9"/>
      <c r="N209" s="9"/>
      <c r="O209" s="45" t="s">
        <v>22</v>
      </c>
    </row>
    <row r="210" spans="1:15" x14ac:dyDescent="0.3">
      <c r="A210" s="46" t="s">
        <v>23</v>
      </c>
      <c r="B210" s="9"/>
      <c r="C210" s="1"/>
      <c r="D210" s="1"/>
      <c r="E210" s="1"/>
      <c r="F210" s="1"/>
      <c r="G210" s="1"/>
      <c r="H210" s="1"/>
      <c r="I210" s="1"/>
      <c r="J210" s="1"/>
      <c r="K210" s="1"/>
      <c r="L210" s="1"/>
      <c r="M210" s="1"/>
      <c r="N210" s="1"/>
      <c r="O210" s="1"/>
    </row>
  </sheetData>
  <mergeCells count="22">
    <mergeCell ref="B147:O147"/>
    <mergeCell ref="B197:O197"/>
    <mergeCell ref="B157:O157"/>
    <mergeCell ref="B167:O167"/>
    <mergeCell ref="B177:O177"/>
    <mergeCell ref="B187:O187"/>
    <mergeCell ref="B17:O17"/>
    <mergeCell ref="A7:O7"/>
    <mergeCell ref="A27:O27"/>
    <mergeCell ref="A5:O5"/>
    <mergeCell ref="A208:G208"/>
    <mergeCell ref="B87:O87"/>
    <mergeCell ref="B97:O97"/>
    <mergeCell ref="B77:O77"/>
    <mergeCell ref="B67:O67"/>
    <mergeCell ref="B57:O57"/>
    <mergeCell ref="B37:O37"/>
    <mergeCell ref="B47:O47"/>
    <mergeCell ref="B107:O107"/>
    <mergeCell ref="B117:O117"/>
    <mergeCell ref="B127:O127"/>
    <mergeCell ref="B137:O137"/>
  </mergeCells>
  <pageMargins left="0.2" right="0.2" top="0.25" bottom="0.25" header="0.3" footer="0.3"/>
  <pageSetup scale="58" orientation="portrait" horizont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topLeftCell="A16" workbookViewId="0">
      <selection activeCell="A10" sqref="A10:E10"/>
    </sheetView>
  </sheetViews>
  <sheetFormatPr defaultColWidth="9.109375" defaultRowHeight="15.6" x14ac:dyDescent="0.3"/>
  <cols>
    <col min="1" max="1" width="15.88671875" style="16" customWidth="1"/>
    <col min="2" max="2" width="17.33203125" style="17" customWidth="1"/>
    <col min="3" max="3" width="10.88671875" style="17" customWidth="1"/>
    <col min="4" max="4" width="12" style="17" customWidth="1"/>
    <col min="5" max="5" width="38.109375" style="18" customWidth="1"/>
    <col min="6" max="16384" width="9.109375" style="18"/>
  </cols>
  <sheetData>
    <row r="1" spans="1:14" ht="5.25" customHeight="1" x14ac:dyDescent="0.25"/>
    <row r="2" spans="1:14" ht="16.5" thickBot="1" x14ac:dyDescent="0.3">
      <c r="A2" s="19" t="s">
        <v>29</v>
      </c>
      <c r="B2" s="18"/>
      <c r="C2" s="18"/>
      <c r="D2" s="18"/>
    </row>
    <row r="3" spans="1:14" ht="18" customHeight="1" thickBot="1" x14ac:dyDescent="0.35">
      <c r="A3" s="20" t="s">
        <v>30</v>
      </c>
      <c r="B3" s="190" t="s">
        <v>31</v>
      </c>
      <c r="C3" s="191"/>
      <c r="D3" s="21" t="s">
        <v>32</v>
      </c>
      <c r="E3" s="22" t="s">
        <v>33</v>
      </c>
    </row>
    <row r="4" spans="1:14" ht="16.5" customHeight="1" thickBot="1" x14ac:dyDescent="0.35">
      <c r="A4" s="23" t="s">
        <v>34</v>
      </c>
      <c r="B4" s="192" t="s">
        <v>35</v>
      </c>
      <c r="C4" s="193"/>
      <c r="D4" s="193"/>
      <c r="E4" s="194"/>
    </row>
    <row r="5" spans="1:14" ht="15.75" customHeight="1" thickBot="1" x14ac:dyDescent="0.35">
      <c r="A5" s="23" t="s">
        <v>36</v>
      </c>
      <c r="B5" s="195" t="s">
        <v>37</v>
      </c>
      <c r="C5" s="196"/>
      <c r="D5" s="196"/>
      <c r="E5" s="197"/>
    </row>
    <row r="6" spans="1:14" ht="19.5" customHeight="1" thickBot="1" x14ac:dyDescent="0.35">
      <c r="A6" s="23" t="s">
        <v>38</v>
      </c>
      <c r="B6" s="198" t="s">
        <v>52</v>
      </c>
      <c r="C6" s="199"/>
      <c r="D6" s="24" t="s">
        <v>39</v>
      </c>
      <c r="E6" s="70" t="s">
        <v>40</v>
      </c>
    </row>
    <row r="7" spans="1:14" ht="27" customHeight="1" thickBot="1" x14ac:dyDescent="0.35">
      <c r="A7" s="23" t="s">
        <v>41</v>
      </c>
      <c r="B7" s="200" t="s">
        <v>59</v>
      </c>
      <c r="C7" s="201"/>
      <c r="D7" s="201"/>
      <c r="E7" s="25"/>
    </row>
    <row r="8" spans="1:14" ht="15.75" x14ac:dyDescent="0.25">
      <c r="A8" s="26"/>
      <c r="B8" s="27"/>
      <c r="C8" s="27"/>
      <c r="D8" s="27"/>
    </row>
    <row r="9" spans="1:14" ht="16.2" thickBot="1" x14ac:dyDescent="0.35">
      <c r="A9" s="28" t="s">
        <v>42</v>
      </c>
      <c r="B9" s="27"/>
      <c r="C9" s="27"/>
      <c r="D9" s="27"/>
    </row>
    <row r="10" spans="1:14" ht="18" customHeight="1" thickBot="1" x14ac:dyDescent="0.3">
      <c r="A10" s="202" t="s">
        <v>77</v>
      </c>
      <c r="B10" s="203"/>
      <c r="C10" s="203"/>
      <c r="D10" s="203"/>
      <c r="E10" s="204"/>
    </row>
    <row r="11" spans="1:14" ht="15.75" x14ac:dyDescent="0.25">
      <c r="A11" s="28"/>
      <c r="B11" s="27"/>
      <c r="C11" s="27"/>
      <c r="D11" s="27"/>
    </row>
    <row r="12" spans="1:14" ht="16.2" thickBot="1" x14ac:dyDescent="0.35">
      <c r="A12" s="28" t="s">
        <v>43</v>
      </c>
      <c r="B12" s="27"/>
      <c r="C12" s="27"/>
      <c r="D12" s="27"/>
    </row>
    <row r="13" spans="1:14" ht="36" customHeight="1" thickBot="1" x14ac:dyDescent="0.3">
      <c r="A13" s="29" t="s">
        <v>44</v>
      </c>
      <c r="B13" s="202" t="s">
        <v>76</v>
      </c>
      <c r="C13" s="203"/>
      <c r="D13" s="203"/>
      <c r="E13" s="204"/>
    </row>
    <row r="14" spans="1:14" ht="15.75" x14ac:dyDescent="0.25">
      <c r="A14" s="19"/>
      <c r="B14" s="18"/>
      <c r="C14" s="18"/>
      <c r="D14" s="18"/>
    </row>
    <row r="15" spans="1:14" ht="16.5" thickBot="1" x14ac:dyDescent="0.3">
      <c r="A15" s="19" t="s">
        <v>45</v>
      </c>
      <c r="B15" s="18"/>
      <c r="C15" s="18"/>
      <c r="D15" s="18"/>
    </row>
    <row r="16" spans="1:14" ht="15" customHeight="1" x14ac:dyDescent="0.3">
      <c r="A16" s="30" t="s">
        <v>46</v>
      </c>
      <c r="B16" s="31"/>
      <c r="C16" s="32" t="s">
        <v>57</v>
      </c>
      <c r="D16" s="33"/>
      <c r="E16" s="34"/>
      <c r="F16" s="35"/>
      <c r="G16" s="35"/>
      <c r="H16" s="35"/>
      <c r="I16" s="35"/>
      <c r="J16" s="35"/>
      <c r="K16" s="35"/>
      <c r="L16" s="35"/>
      <c r="M16" s="35"/>
      <c r="N16" s="36"/>
    </row>
    <row r="17" spans="1:14" ht="40.5" customHeight="1" x14ac:dyDescent="0.3">
      <c r="A17" s="205" t="s">
        <v>47</v>
      </c>
      <c r="B17" s="206"/>
      <c r="C17" s="206"/>
      <c r="D17" s="206"/>
      <c r="E17" s="206"/>
      <c r="F17" s="206"/>
      <c r="G17" s="206"/>
      <c r="H17" s="206"/>
      <c r="I17" s="206"/>
      <c r="J17" s="206"/>
      <c r="K17" s="206"/>
      <c r="L17" s="206"/>
      <c r="M17" s="206"/>
      <c r="N17" s="207"/>
    </row>
    <row r="18" spans="1:14" ht="15" customHeight="1" x14ac:dyDescent="0.3">
      <c r="A18" s="208" t="s">
        <v>48</v>
      </c>
      <c r="B18" s="209"/>
      <c r="C18" s="209"/>
      <c r="D18" s="209"/>
      <c r="E18" s="209"/>
      <c r="F18" s="209"/>
      <c r="G18" s="209"/>
      <c r="H18" s="209"/>
      <c r="I18" s="209"/>
      <c r="J18" s="209"/>
      <c r="K18" s="209"/>
      <c r="L18" s="209"/>
      <c r="M18" s="209"/>
      <c r="N18" s="210"/>
    </row>
    <row r="19" spans="1:14" ht="13.5" customHeight="1" thickBot="1" x14ac:dyDescent="0.35">
      <c r="A19" s="211" t="s">
        <v>49</v>
      </c>
      <c r="B19" s="212"/>
      <c r="C19" s="212"/>
      <c r="D19" s="212"/>
      <c r="E19" s="212"/>
      <c r="F19" s="212"/>
      <c r="G19" s="212"/>
      <c r="H19" s="37"/>
      <c r="I19" s="37"/>
      <c r="J19" s="37"/>
      <c r="K19" s="37"/>
      <c r="L19" s="37"/>
      <c r="M19" s="37"/>
      <c r="N19" s="38"/>
    </row>
    <row r="20" spans="1:14" ht="15.75" x14ac:dyDescent="0.25">
      <c r="A20" s="39"/>
      <c r="B20" s="18"/>
      <c r="C20" s="18"/>
      <c r="D20" s="18"/>
    </row>
    <row r="21" spans="1:14" ht="16.2" thickBot="1" x14ac:dyDescent="0.35">
      <c r="A21" s="19" t="s">
        <v>50</v>
      </c>
      <c r="B21" s="18"/>
      <c r="C21" s="18"/>
      <c r="D21" s="18"/>
    </row>
    <row r="22" spans="1:14" ht="15" customHeight="1" x14ac:dyDescent="0.3">
      <c r="A22" s="213" t="s">
        <v>58</v>
      </c>
      <c r="B22" s="214"/>
      <c r="C22" s="214"/>
      <c r="D22" s="214"/>
      <c r="E22" s="214"/>
      <c r="F22" s="214"/>
      <c r="G22" s="214"/>
      <c r="H22" s="214"/>
      <c r="I22" s="214"/>
      <c r="J22" s="214"/>
      <c r="K22" s="214"/>
      <c r="L22" s="214"/>
      <c r="M22" s="214"/>
      <c r="N22" s="215"/>
    </row>
    <row r="23" spans="1:14" ht="15.75" customHeight="1" thickBot="1" x14ac:dyDescent="0.35">
      <c r="A23" s="211"/>
      <c r="B23" s="212"/>
      <c r="C23" s="212"/>
      <c r="D23" s="212"/>
      <c r="E23" s="212"/>
      <c r="F23" s="212"/>
      <c r="G23" s="212"/>
      <c r="H23" s="212"/>
      <c r="I23" s="212"/>
      <c r="J23" s="212"/>
      <c r="K23" s="212"/>
      <c r="L23" s="212"/>
      <c r="M23" s="212"/>
      <c r="N23" s="216"/>
    </row>
    <row r="24" spans="1:14" ht="15.75" x14ac:dyDescent="0.25">
      <c r="A24" s="40"/>
      <c r="B24" s="18"/>
      <c r="C24" s="18"/>
      <c r="D24" s="18"/>
    </row>
    <row r="25" spans="1:14" ht="16.5" thickBot="1" x14ac:dyDescent="0.3">
      <c r="A25" s="41" t="s">
        <v>51</v>
      </c>
      <c r="B25" s="18"/>
      <c r="C25" s="18"/>
      <c r="D25" s="18"/>
    </row>
    <row r="26" spans="1:14" ht="44.25" customHeight="1" thickBot="1" x14ac:dyDescent="0.35">
      <c r="A26" s="187" t="s">
        <v>56</v>
      </c>
      <c r="B26" s="188"/>
      <c r="C26" s="188"/>
      <c r="D26" s="188"/>
      <c r="E26" s="188"/>
      <c r="F26" s="188"/>
      <c r="G26" s="188"/>
      <c r="H26" s="188"/>
      <c r="I26" s="188"/>
      <c r="J26" s="188"/>
      <c r="K26" s="188"/>
      <c r="L26" s="188"/>
      <c r="M26" s="188"/>
      <c r="N26" s="189"/>
    </row>
    <row r="27" spans="1:14" ht="15.75" x14ac:dyDescent="0.25">
      <c r="A27" s="19"/>
    </row>
  </sheetData>
  <mergeCells count="12">
    <mergeCell ref="A26:N26"/>
    <mergeCell ref="B3:C3"/>
    <mergeCell ref="B4:E4"/>
    <mergeCell ref="B5:E5"/>
    <mergeCell ref="B6:C6"/>
    <mergeCell ref="B7:D7"/>
    <mergeCell ref="A10:E10"/>
    <mergeCell ref="B13:E13"/>
    <mergeCell ref="A17:N17"/>
    <mergeCell ref="A18:N18"/>
    <mergeCell ref="A19:G19"/>
    <mergeCell ref="A22:N23"/>
  </mergeCells>
  <hyperlinks>
    <hyperlink ref="B7"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CY</vt:lpstr>
      <vt:lpstr>FY</vt:lpstr>
      <vt:lpstr>Info Contacto</vt:lpstr>
    </vt:vector>
  </TitlesOfParts>
  <Company>Compania de Turismo de Puerto Rico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MBAlvarez</dc:creator>
  <cp:lastModifiedBy>Francisco Pesante</cp:lastModifiedBy>
  <cp:lastPrinted>2014-04-24T16:12:50Z</cp:lastPrinted>
  <dcterms:created xsi:type="dcterms:W3CDTF">2010-08-03T18:46:07Z</dcterms:created>
  <dcterms:modified xsi:type="dcterms:W3CDTF">2015-07-02T15:48:00Z</dcterms:modified>
</cp:coreProperties>
</file>