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0" i="2" l="1"/>
  <c r="O33" i="1"/>
  <c r="O12" i="1"/>
  <c r="O21" i="1"/>
  <c r="O20" i="1"/>
  <c r="O25" i="1"/>
  <c r="O24" i="1"/>
  <c r="O23" i="1"/>
  <c r="O22" i="1"/>
  <c r="O15" i="1"/>
  <c r="O14" i="1"/>
  <c r="O13" i="1"/>
  <c r="O11" i="1"/>
  <c r="O10" i="1"/>
  <c r="D10" i="1"/>
  <c r="E10" i="1"/>
  <c r="D11" i="1"/>
  <c r="E11" i="1"/>
  <c r="D12" i="1"/>
  <c r="E12" i="1"/>
  <c r="D13" i="1"/>
  <c r="E13" i="1"/>
  <c r="D14" i="1"/>
  <c r="E14" i="1"/>
  <c r="C10" i="1"/>
  <c r="C14" i="1"/>
  <c r="C13" i="1"/>
  <c r="C12" i="1"/>
  <c r="C11" i="1"/>
  <c r="N35" i="1"/>
  <c r="M35" i="1"/>
  <c r="L35" i="1"/>
  <c r="K35" i="1"/>
  <c r="J35" i="1"/>
  <c r="I35" i="1"/>
  <c r="H35" i="1"/>
  <c r="G35" i="1"/>
  <c r="F35" i="1"/>
  <c r="E35" i="1"/>
  <c r="E15" i="1" s="1"/>
  <c r="D35" i="1"/>
  <c r="D15" i="1" s="1"/>
  <c r="C35" i="1"/>
  <c r="C15" i="1" s="1"/>
  <c r="O34" i="1"/>
  <c r="N32" i="1"/>
  <c r="M32" i="1"/>
  <c r="L32" i="1"/>
  <c r="K32" i="1"/>
  <c r="J32" i="1"/>
  <c r="I32" i="1"/>
  <c r="H32" i="1"/>
  <c r="G32" i="1"/>
  <c r="F32" i="1"/>
  <c r="E32" i="1"/>
  <c r="D32" i="1"/>
  <c r="C32" i="1"/>
  <c r="O32" i="1" s="1"/>
  <c r="O31" i="1"/>
  <c r="O30" i="1"/>
  <c r="O35" i="1" l="1"/>
  <c r="O14" i="2"/>
  <c r="O13" i="2"/>
  <c r="O11" i="2"/>
  <c r="J10" i="2"/>
  <c r="K10" i="2"/>
  <c r="J11" i="2"/>
  <c r="K11" i="2"/>
  <c r="J13" i="2"/>
  <c r="K13" i="2"/>
  <c r="J14" i="2"/>
  <c r="K14" i="2"/>
  <c r="J25" i="2"/>
  <c r="K25" i="2"/>
  <c r="J22" i="2"/>
  <c r="K22" i="2"/>
  <c r="I10" i="2"/>
  <c r="I11" i="2"/>
  <c r="I13" i="2"/>
  <c r="I14" i="2"/>
  <c r="I25" i="2"/>
  <c r="I22" i="2"/>
  <c r="H10" i="2"/>
  <c r="H11" i="2"/>
  <c r="H13" i="2"/>
  <c r="H14" i="2"/>
  <c r="H25" i="2"/>
  <c r="H22" i="2"/>
  <c r="G22" i="2" l="1"/>
  <c r="G25" i="2"/>
  <c r="F10" i="2"/>
  <c r="G10" i="2"/>
  <c r="F11" i="2"/>
  <c r="G11" i="2"/>
  <c r="F13" i="2"/>
  <c r="G13" i="2"/>
  <c r="F14" i="2"/>
  <c r="G14" i="2"/>
  <c r="F25" i="2"/>
  <c r="F22" i="2"/>
  <c r="E10" i="2"/>
  <c r="E11" i="2"/>
  <c r="E13" i="2"/>
  <c r="E14" i="2"/>
  <c r="E25" i="2"/>
  <c r="E22" i="2"/>
  <c r="O30" i="2" l="1"/>
  <c r="D10" i="2"/>
  <c r="D11" i="2"/>
  <c r="D13" i="2"/>
  <c r="D14" i="2"/>
  <c r="D25" i="2"/>
  <c r="D22" i="2"/>
  <c r="C14" i="2"/>
  <c r="C13" i="2"/>
  <c r="C11" i="2"/>
  <c r="C10" i="2"/>
  <c r="C25" i="2"/>
  <c r="C22" i="2"/>
  <c r="O24" i="2"/>
  <c r="O23" i="2"/>
  <c r="O21" i="2"/>
  <c r="O20" i="2"/>
  <c r="O34" i="2"/>
  <c r="O33" i="2"/>
  <c r="O31" i="2"/>
  <c r="N30" i="2"/>
  <c r="N31" i="2"/>
  <c r="N33" i="2"/>
  <c r="N34" i="2"/>
  <c r="N45" i="2"/>
  <c r="N42" i="2"/>
  <c r="M30" i="2"/>
  <c r="M31" i="2"/>
  <c r="M33" i="2"/>
  <c r="M34" i="2"/>
  <c r="M45" i="2"/>
  <c r="M42" i="2"/>
  <c r="O22" i="2" l="1"/>
  <c r="O25" i="2"/>
  <c r="L45" i="2"/>
  <c r="L42" i="2"/>
  <c r="L30" i="2"/>
  <c r="L31" i="2"/>
  <c r="L33" i="2"/>
  <c r="L34" i="2"/>
  <c r="K30" i="2" l="1"/>
  <c r="K31" i="2"/>
  <c r="K33" i="2"/>
  <c r="K34" i="2"/>
  <c r="K42" i="2"/>
  <c r="K12" i="2" s="1"/>
  <c r="K45" i="2"/>
  <c r="K15" i="2" s="1"/>
  <c r="J45" i="2" l="1"/>
  <c r="J15" i="2" s="1"/>
  <c r="J42" i="2"/>
  <c r="J12" i="2" s="1"/>
  <c r="J30" i="2"/>
  <c r="J31" i="2"/>
  <c r="J33" i="2"/>
  <c r="J34" i="2"/>
  <c r="I30" i="2"/>
  <c r="I31" i="2"/>
  <c r="I33" i="2"/>
  <c r="I34" i="2"/>
  <c r="I45" i="2"/>
  <c r="I15" i="2" s="1"/>
  <c r="I42" i="2"/>
  <c r="I12" i="2" s="1"/>
  <c r="H30" i="2"/>
  <c r="H31" i="2"/>
  <c r="H33" i="2"/>
  <c r="H34" i="2"/>
  <c r="H45" i="2"/>
  <c r="H15" i="2" s="1"/>
  <c r="H42" i="2"/>
  <c r="H12" i="2" s="1"/>
  <c r="N45" i="1"/>
  <c r="N42" i="1"/>
  <c r="G30" i="2" l="1"/>
  <c r="G31" i="2"/>
  <c r="G33" i="2"/>
  <c r="G34" i="2"/>
  <c r="G45" i="2"/>
  <c r="G15" i="2" s="1"/>
  <c r="F45" i="2"/>
  <c r="F15" i="2" s="1"/>
  <c r="G42" i="2"/>
  <c r="G12" i="2" s="1"/>
  <c r="F42" i="2"/>
  <c r="F12" i="2" s="1"/>
  <c r="M45" i="1"/>
  <c r="M42" i="1"/>
  <c r="L45" i="1"/>
  <c r="L42" i="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15" i="2" s="1"/>
  <c r="E42" i="2"/>
  <c r="E12" i="2" s="1"/>
  <c r="K45" i="1"/>
  <c r="K42" i="1"/>
  <c r="J45" i="1" l="1"/>
  <c r="J42" i="1"/>
  <c r="D30" i="2"/>
  <c r="D31" i="2"/>
  <c r="D33" i="2"/>
  <c r="D34" i="2"/>
  <c r="D45" i="2"/>
  <c r="D15" i="2" s="1"/>
  <c r="D42" i="2"/>
  <c r="D12" i="2" s="1"/>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45" i="1"/>
  <c r="I42" i="1"/>
  <c r="O44" i="2"/>
  <c r="O43" i="2"/>
  <c r="O41" i="2"/>
  <c r="O40" i="2"/>
  <c r="C45" i="2"/>
  <c r="O15" i="2" s="1"/>
  <c r="C42" i="2"/>
  <c r="O12" i="2" s="1"/>
  <c r="C15" i="2" l="1"/>
  <c r="C12" i="2"/>
  <c r="G32" i="2"/>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42" i="1" l="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<sst xmlns="http://schemas.openxmlformats.org/spreadsheetml/2006/main" count="696" uniqueCount="78">
  <si>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</si>
  <si>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</si>
  <si>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</si>
  <si>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</si>
  <si>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</si>
  <si>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</si>
  <si>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</si>
  <si>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</si>
  <si>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</si>
  <si>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</si>
  <si>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</si>
  <si>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</si>
  <si>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</si>
  <si>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</si>
  <si>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</si>
  <si>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</si>
  <si>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</si>
  <si>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</si>
  <si>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</si>
  <si>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</si>
  <si>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</si>
  <si>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</si>
  <si>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</si>
  <si>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</si>
  <si>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</si>
  <si>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</si>
  <si>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</si>
  <si>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</si>
  <si>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</si>
  <si>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</si>
  <si>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</si>
  <si>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</si>
  <si>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</si>
  <si>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</si>
  <si>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</si>
  <si>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</si>
  <si>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</si>
  <si>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</si>
  <si>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</si>
  <si>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</si>
  <si>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</si>
  <si>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</si>
  <si>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</si>
  <si>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</si>
  <si>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</si>
  <si>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</si>
  <si>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</si>
  <si>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</si>
  <si>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</si>
  <si>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</si>
  <si>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</si>
  <si>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</si>
  <si>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</si>
  <si>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</si>
  <si>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</si>
  <si>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</si>
  <si>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</si>
  <si>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</si>
  <si>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</si>
  <si>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</si>
  <si>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</si>
  <si>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</si>
  <si>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</si>
  <si>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 CHANGE FY 2014-2013</t>
  </si>
  <si>
    <t>FY 2006/2007</t>
  </si>
  <si>
    <t>FY 2005/2006</t>
  </si>
  <si>
    <t>FY 2004/2005</t>
  </si>
  <si>
    <t>FY 2003/2004</t>
  </si>
  <si>
    <t>FY 2002/2003</t>
  </si>
  <si>
    <t>FY 2001/2002</t>
  </si>
  <si>
    <t>FY 2000/2001</t>
  </si>
  <si>
    <t>FY 1999/2000</t>
  </si>
  <si>
    <t>FY 1998/1999</t>
  </si>
  <si>
    <t>FY 1997/1998</t>
  </si>
  <si>
    <t>FY 2014/2015</t>
  </si>
  <si>
    <t>% CHANGE CY 2015-2014</t>
  </si>
  <si>
    <t>5 de mayo de 2015</t>
  </si>
  <si>
    <t>10 de junio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</si>
</sst>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6">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tabSelected="1" topLeftCell="A2" workbookViewId="0">
      <selection activeCell="A8" sqref="A8"/>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2.88671875" style="47" customWidth="1"/>
    <col min="17" max="16384" width="9.109375" style="47"/>
  </cols>
  <sheetData>
    <row r="1" spans="1:15" ht="12"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2" t="s">
        <v>54</v>
      </c>
      <c r="B5" s="182"/>
      <c r="C5" s="182"/>
      <c r="D5" s="182"/>
      <c r="E5" s="182"/>
      <c r="F5" s="182"/>
      <c r="G5" s="182"/>
      <c r="H5" s="182"/>
      <c r="I5" s="182"/>
      <c r="J5" s="182"/>
      <c r="K5" s="182"/>
      <c r="L5" s="182"/>
      <c r="M5" s="182"/>
      <c r="N5" s="182"/>
      <c r="O5" s="182"/>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0" t="s">
        <v>75</v>
      </c>
      <c r="B7" s="180"/>
      <c r="C7" s="180"/>
      <c r="D7" s="180"/>
      <c r="E7" s="180"/>
      <c r="F7" s="180"/>
      <c r="G7" s="180"/>
      <c r="H7" s="180"/>
      <c r="I7" s="180"/>
      <c r="J7" s="180"/>
      <c r="K7" s="180"/>
      <c r="L7" s="180"/>
      <c r="M7" s="180"/>
      <c r="N7" s="180"/>
      <c r="O7" s="180"/>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
      <c r="A10" s="141"/>
      <c r="B10" s="141" t="s">
        <v>13</v>
      </c>
      <c r="C10" s="142">
        <f t="shared" ref="C10:C15" si="0">(C20/C30)-1</f>
        <v>0.11094272342322253</v>
      </c>
      <c r="D10" s="142">
        <f t="shared" ref="D10:E10" si="1">(D20/D30)-1</f>
        <v>1.5470804716251063E-3</v>
      </c>
      <c r="E10" s="142">
        <f t="shared" si="1"/>
        <v>-5.9622131267358602E-2</v>
      </c>
      <c r="F10" s="142"/>
      <c r="G10" s="142"/>
      <c r="H10" s="142"/>
      <c r="I10" s="142"/>
      <c r="J10" s="142"/>
      <c r="K10" s="142"/>
      <c r="L10" s="142"/>
      <c r="M10" s="142"/>
      <c r="N10" s="142"/>
      <c r="O10" s="143">
        <f t="shared" ref="O10:O15" si="2">SUM(C20:E20)/SUM(C30:E30)-1</f>
        <v>1.2519418806542948E-2</v>
      </c>
    </row>
    <row r="11" spans="1:15" ht="20.25" customHeight="1" x14ac:dyDescent="0.2">
      <c r="A11" s="144" t="s">
        <v>14</v>
      </c>
      <c r="B11" s="145" t="s">
        <v>15</v>
      </c>
      <c r="C11" s="142">
        <f t="shared" si="0"/>
        <v>0.34528603633981381</v>
      </c>
      <c r="D11" s="142">
        <f t="shared" ref="D11:E11" si="3">(D21/D31)-1</f>
        <v>0.45876057181348706</v>
      </c>
      <c r="E11" s="142">
        <f t="shared" si="3"/>
        <v>0.38572278274661853</v>
      </c>
      <c r="F11" s="142"/>
      <c r="G11" s="142"/>
      <c r="H11" s="142"/>
      <c r="I11" s="142"/>
      <c r="J11" s="142"/>
      <c r="K11" s="142"/>
      <c r="L11" s="142"/>
      <c r="M11" s="142"/>
      <c r="N11" s="142"/>
      <c r="O11" s="143">
        <f t="shared" si="2"/>
        <v>0.39175692988586075</v>
      </c>
    </row>
    <row r="12" spans="1:15" ht="20.25" customHeight="1" x14ac:dyDescent="0.2">
      <c r="A12" s="146"/>
      <c r="B12" s="147" t="s">
        <v>16</v>
      </c>
      <c r="C12" s="142">
        <f t="shared" si="0"/>
        <v>0.27455807571232538</v>
      </c>
      <c r="D12" s="142">
        <f t="shared" ref="D12:E12" si="4">(D22/D32)-1</f>
        <v>0.29995847818476395</v>
      </c>
      <c r="E12" s="142">
        <f t="shared" si="4"/>
        <v>0.21823029769922209</v>
      </c>
      <c r="F12" s="142"/>
      <c r="G12" s="142"/>
      <c r="H12" s="142"/>
      <c r="I12" s="142"/>
      <c r="J12" s="142"/>
      <c r="K12" s="142"/>
      <c r="L12" s="142"/>
      <c r="M12" s="142"/>
      <c r="N12" s="142"/>
      <c r="O12" s="175">
        <f t="shared" si="2"/>
        <v>0.26238396589058799</v>
      </c>
    </row>
    <row r="13" spans="1:15" ht="20.25" customHeight="1" x14ac:dyDescent="0.2">
      <c r="A13" s="145"/>
      <c r="B13" s="145" t="s">
        <v>13</v>
      </c>
      <c r="C13" s="148">
        <f t="shared" si="0"/>
        <v>0.23529411764705888</v>
      </c>
      <c r="D13" s="148">
        <f t="shared" ref="D13:E13" si="5">(D23/D33)-1</f>
        <v>5.555555555555558E-2</v>
      </c>
      <c r="E13" s="148">
        <f t="shared" si="5"/>
        <v>0.14285714285714279</v>
      </c>
      <c r="F13" s="148"/>
      <c r="G13" s="148"/>
      <c r="H13" s="148"/>
      <c r="I13" s="148"/>
      <c r="J13" s="148"/>
      <c r="K13" s="148"/>
      <c r="L13" s="148"/>
      <c r="M13" s="148"/>
      <c r="N13" s="148"/>
      <c r="O13" s="143">
        <f t="shared" si="2"/>
        <v>0.14285714285714279</v>
      </c>
    </row>
    <row r="14" spans="1:15" ht="20.25" customHeight="1" x14ac:dyDescent="0.2">
      <c r="A14" s="145" t="s">
        <v>17</v>
      </c>
      <c r="B14" s="145" t="s">
        <v>15</v>
      </c>
      <c r="C14" s="142">
        <f t="shared" si="0"/>
        <v>0.64444444444444438</v>
      </c>
      <c r="D14" s="142">
        <f t="shared" ref="D14:E14" si="6">(D24/D34)-1</f>
        <v>0.4375</v>
      </c>
      <c r="E14" s="142">
        <f t="shared" si="6"/>
        <v>0.17500000000000004</v>
      </c>
      <c r="F14" s="142"/>
      <c r="G14" s="142"/>
      <c r="H14" s="142"/>
      <c r="I14" s="142"/>
      <c r="J14" s="142"/>
      <c r="K14" s="142"/>
      <c r="L14" s="142"/>
      <c r="M14" s="142"/>
      <c r="N14" s="142"/>
      <c r="O14" s="143">
        <f t="shared" si="2"/>
        <v>0.42735042735042739</v>
      </c>
    </row>
    <row r="15" spans="1:15" s="50" customFormat="1" ht="17.25" customHeight="1" x14ac:dyDescent="0.2">
      <c r="A15" s="147"/>
      <c r="B15" s="147" t="s">
        <v>16</v>
      </c>
      <c r="C15" s="142">
        <f t="shared" si="0"/>
        <v>0.532258064516129</v>
      </c>
      <c r="D15" s="142">
        <f t="shared" ref="D15:E15" si="7">(D25/D35)-1</f>
        <v>0.30000000000000004</v>
      </c>
      <c r="E15" s="142">
        <f t="shared" si="7"/>
        <v>0.16393442622950816</v>
      </c>
      <c r="F15" s="142"/>
      <c r="G15" s="142"/>
      <c r="H15" s="142"/>
      <c r="I15" s="142"/>
      <c r="J15" s="142"/>
      <c r="K15" s="142"/>
      <c r="L15" s="142"/>
      <c r="M15" s="142"/>
      <c r="N15" s="142"/>
      <c r="O15" s="143">
        <f t="shared" si="2"/>
        <v>0.33526011560693636</v>
      </c>
    </row>
    <row r="16" spans="1:15" s="50" customFormat="1" ht="17.25" customHeight="1" x14ac:dyDescent="0.2">
      <c r="A16" s="51"/>
      <c r="B16" s="51"/>
      <c r="C16" s="52"/>
      <c r="D16" s="52"/>
      <c r="E16" s="52"/>
      <c r="F16" s="52"/>
      <c r="G16" s="52"/>
      <c r="H16" s="52"/>
      <c r="I16" s="52"/>
      <c r="J16" s="52"/>
      <c r="K16" s="52"/>
      <c r="L16" s="52"/>
      <c r="M16" s="52"/>
      <c r="N16" s="52"/>
      <c r="O16" s="174"/>
    </row>
    <row r="17" spans="1:19" s="50" customFormat="1" ht="17.25" customHeight="1" x14ac:dyDescent="0.2">
      <c r="A17" s="183">
        <v>2015</v>
      </c>
      <c r="B17" s="183"/>
      <c r="C17" s="183"/>
      <c r="D17" s="183"/>
      <c r="E17" s="183"/>
      <c r="F17" s="183"/>
      <c r="G17" s="183"/>
      <c r="H17" s="183"/>
      <c r="I17" s="183"/>
      <c r="J17" s="183"/>
      <c r="K17" s="183"/>
      <c r="L17" s="183"/>
      <c r="M17" s="183"/>
      <c r="N17" s="183"/>
      <c r="O17" s="183"/>
    </row>
    <row r="18" spans="1:19" s="50" customFormat="1" ht="17.25" customHeight="1" x14ac:dyDescent="0.25">
      <c r="A18" s="139"/>
      <c r="B18" s="139"/>
      <c r="C18" s="139"/>
      <c r="D18" s="139"/>
      <c r="E18" s="139"/>
      <c r="F18" s="139"/>
      <c r="G18" s="139"/>
      <c r="H18" s="139"/>
      <c r="I18" s="139"/>
      <c r="J18" s="139"/>
      <c r="K18" s="139"/>
      <c r="L18" s="139"/>
      <c r="M18" s="139"/>
      <c r="N18" s="139"/>
      <c r="O18" s="139"/>
    </row>
    <row r="19" spans="1:19" s="50" customFormat="1" ht="17.25" customHeight="1" x14ac:dyDescent="0.2">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
      <c r="A20" s="150"/>
      <c r="B20" s="150" t="s">
        <v>13</v>
      </c>
      <c r="C20" s="151">
        <v>49848</v>
      </c>
      <c r="D20" s="152">
        <v>42727</v>
      </c>
      <c r="E20" s="152">
        <v>51465</v>
      </c>
      <c r="F20" s="152"/>
      <c r="G20" s="151"/>
      <c r="H20" s="151"/>
      <c r="I20" s="151"/>
      <c r="J20" s="152"/>
      <c r="K20" s="151"/>
      <c r="L20" s="151"/>
      <c r="M20" s="151"/>
      <c r="N20" s="152"/>
      <c r="O20" s="153">
        <f>SUM(C20:N20)</f>
        <v>144040</v>
      </c>
    </row>
    <row r="21" spans="1:19" s="50" customFormat="1" ht="17.25" customHeight="1" x14ac:dyDescent="0.2">
      <c r="A21" s="154" t="s">
        <v>14</v>
      </c>
      <c r="B21" s="154" t="s">
        <v>15</v>
      </c>
      <c r="C21" s="151">
        <v>139638</v>
      </c>
      <c r="D21" s="152">
        <v>116943</v>
      </c>
      <c r="E21" s="152">
        <v>125807</v>
      </c>
      <c r="F21" s="152"/>
      <c r="G21" s="151"/>
      <c r="H21" s="151"/>
      <c r="I21" s="151"/>
      <c r="J21" s="152"/>
      <c r="K21" s="151"/>
      <c r="L21" s="151"/>
      <c r="M21" s="151"/>
      <c r="N21" s="152"/>
      <c r="O21" s="155">
        <f>SUM(C21:N21)</f>
        <v>382388</v>
      </c>
    </row>
    <row r="22" spans="1:19" s="50" customFormat="1" ht="17.25" customHeight="1" x14ac:dyDescent="0.2">
      <c r="A22" s="156"/>
      <c r="B22" s="156" t="s">
        <v>16</v>
      </c>
      <c r="C22" s="157">
        <v>189486</v>
      </c>
      <c r="D22" s="157">
        <v>159670</v>
      </c>
      <c r="E22" s="157">
        <v>177272</v>
      </c>
      <c r="F22" s="157"/>
      <c r="G22" s="157"/>
      <c r="H22" s="157"/>
      <c r="I22" s="157"/>
      <c r="J22" s="157"/>
      <c r="K22" s="157"/>
      <c r="L22" s="157"/>
      <c r="M22" s="157"/>
      <c r="N22" s="157"/>
      <c r="O22" s="158">
        <f t="shared" ref="O22:O25" si="8">SUM(C22:N22)</f>
        <v>526428</v>
      </c>
    </row>
    <row r="23" spans="1:19" s="50" customFormat="1" ht="17.25" customHeight="1" x14ac:dyDescent="0.2">
      <c r="A23" s="150"/>
      <c r="B23" s="150" t="s">
        <v>13</v>
      </c>
      <c r="C23" s="159">
        <v>21</v>
      </c>
      <c r="D23" s="153">
        <v>19</v>
      </c>
      <c r="E23" s="153">
        <v>24</v>
      </c>
      <c r="F23" s="153"/>
      <c r="G23" s="159"/>
      <c r="H23" s="159"/>
      <c r="I23" s="159"/>
      <c r="J23" s="153"/>
      <c r="K23" s="159"/>
      <c r="L23" s="159"/>
      <c r="M23" s="159"/>
      <c r="N23" s="153"/>
      <c r="O23" s="153">
        <f t="shared" si="8"/>
        <v>64</v>
      </c>
    </row>
    <row r="24" spans="1:19" s="50" customFormat="1" ht="17.25" customHeight="1" x14ac:dyDescent="0.2">
      <c r="A24" s="154" t="s">
        <v>17</v>
      </c>
      <c r="B24" s="154" t="s">
        <v>15</v>
      </c>
      <c r="C24" s="160">
        <v>74</v>
      </c>
      <c r="D24" s="155">
        <v>46</v>
      </c>
      <c r="E24" s="155">
        <v>47</v>
      </c>
      <c r="F24" s="155"/>
      <c r="G24" s="160"/>
      <c r="H24" s="160"/>
      <c r="I24" s="160"/>
      <c r="J24" s="155"/>
      <c r="K24" s="160"/>
      <c r="L24" s="160"/>
      <c r="M24" s="160"/>
      <c r="N24" s="155"/>
      <c r="O24" s="155">
        <f t="shared" si="8"/>
        <v>167</v>
      </c>
      <c r="S24" s="176"/>
    </row>
    <row r="25" spans="1:19" s="50" customFormat="1" ht="17.25" customHeight="1" x14ac:dyDescent="0.2">
      <c r="A25" s="156"/>
      <c r="B25" s="156" t="s">
        <v>16</v>
      </c>
      <c r="C25" s="157">
        <v>95</v>
      </c>
      <c r="D25" s="157">
        <v>65</v>
      </c>
      <c r="E25" s="157">
        <v>71</v>
      </c>
      <c r="F25" s="157"/>
      <c r="G25" s="157"/>
      <c r="H25" s="157"/>
      <c r="I25" s="157"/>
      <c r="J25" s="157"/>
      <c r="K25" s="157"/>
      <c r="L25" s="157"/>
      <c r="M25" s="157"/>
      <c r="N25" s="157"/>
      <c r="O25" s="158">
        <f t="shared" si="8"/>
        <v>231</v>
      </c>
      <c r="S25" s="176"/>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3">
        <v>2014</v>
      </c>
      <c r="B27" s="183"/>
      <c r="C27" s="183"/>
      <c r="D27" s="183"/>
      <c r="E27" s="183"/>
      <c r="F27" s="183"/>
      <c r="G27" s="183"/>
      <c r="H27" s="183"/>
      <c r="I27" s="183"/>
      <c r="J27" s="183"/>
      <c r="K27" s="183"/>
      <c r="L27" s="183"/>
      <c r="M27" s="183"/>
      <c r="N27" s="183"/>
      <c r="O27" s="183"/>
    </row>
    <row r="28" spans="1:19" s="50" customFormat="1" ht="17.25" customHeight="1" x14ac:dyDescent="0.25">
      <c r="A28" s="178"/>
      <c r="B28" s="178"/>
      <c r="C28" s="178"/>
      <c r="D28" s="178"/>
      <c r="E28" s="178"/>
      <c r="F28" s="178"/>
      <c r="G28" s="178"/>
      <c r="H28" s="178"/>
      <c r="I28" s="178"/>
      <c r="J28" s="178"/>
      <c r="K28" s="178"/>
      <c r="L28" s="178"/>
      <c r="M28" s="178"/>
      <c r="N28" s="178"/>
      <c r="O28" s="178"/>
    </row>
    <row r="29" spans="1:19"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5">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9">SUM(C30:N30)</f>
        <v>436065</v>
      </c>
    </row>
    <row r="31" spans="1:19" s="50" customFormat="1" ht="17.25" customHeight="1" x14ac:dyDescent="0.25">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9"/>
        <v>920757</v>
      </c>
    </row>
    <row r="32" spans="1:19" s="50" customFormat="1" ht="17.25" customHeight="1" x14ac:dyDescent="0.25">
      <c r="A32" s="85"/>
      <c r="B32" s="85" t="s">
        <v>16</v>
      </c>
      <c r="C32" s="77">
        <f t="shared" ref="C32:M32" si="10">C30+C31</f>
        <v>148668</v>
      </c>
      <c r="D32" s="77">
        <f t="shared" si="10"/>
        <v>122827</v>
      </c>
      <c r="E32" s="77">
        <f t="shared" si="10"/>
        <v>145516</v>
      </c>
      <c r="F32" s="77">
        <f t="shared" si="10"/>
        <v>114226</v>
      </c>
      <c r="G32" s="77">
        <f t="shared" si="10"/>
        <v>74359</v>
      </c>
      <c r="H32" s="77">
        <f t="shared" si="10"/>
        <v>78230</v>
      </c>
      <c r="I32" s="77">
        <f t="shared" si="10"/>
        <v>84094</v>
      </c>
      <c r="J32" s="77">
        <f t="shared" si="10"/>
        <v>91369</v>
      </c>
      <c r="K32" s="77">
        <f t="shared" si="10"/>
        <v>78666</v>
      </c>
      <c r="L32" s="77">
        <f t="shared" si="10"/>
        <v>67906</v>
      </c>
      <c r="M32" s="77">
        <f t="shared" si="10"/>
        <v>148217</v>
      </c>
      <c r="N32" s="77">
        <f>N31+N30</f>
        <v>202744</v>
      </c>
      <c r="O32" s="86">
        <f t="shared" si="9"/>
        <v>1356822</v>
      </c>
    </row>
    <row r="33" spans="1:19" s="50" customFormat="1" ht="17.25" customHeight="1" x14ac:dyDescent="0.25">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5">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9"/>
        <v>339</v>
      </c>
      <c r="S34" s="176"/>
    </row>
    <row r="35" spans="1:19" s="50" customFormat="1" ht="17.25" customHeight="1" x14ac:dyDescent="0.25">
      <c r="A35" s="85"/>
      <c r="B35" s="85" t="s">
        <v>16</v>
      </c>
      <c r="C35" s="77">
        <f t="shared" ref="C35:M35" si="11">C33+C34</f>
        <v>62</v>
      </c>
      <c r="D35" s="77">
        <f t="shared" si="11"/>
        <v>50</v>
      </c>
      <c r="E35" s="77">
        <f t="shared" si="11"/>
        <v>61</v>
      </c>
      <c r="F35" s="77">
        <f t="shared" si="11"/>
        <v>46</v>
      </c>
      <c r="G35" s="77">
        <f t="shared" si="11"/>
        <v>25</v>
      </c>
      <c r="H35" s="77">
        <f t="shared" si="11"/>
        <v>24</v>
      </c>
      <c r="I35" s="77">
        <f t="shared" si="11"/>
        <v>25</v>
      </c>
      <c r="J35" s="77">
        <f t="shared" si="11"/>
        <v>27</v>
      </c>
      <c r="K35" s="77">
        <f t="shared" si="11"/>
        <v>26</v>
      </c>
      <c r="L35" s="77">
        <f t="shared" si="11"/>
        <v>26</v>
      </c>
      <c r="M35" s="77">
        <f t="shared" si="11"/>
        <v>62</v>
      </c>
      <c r="N35" s="77">
        <f>N34+N33</f>
        <v>80</v>
      </c>
      <c r="O35" s="86">
        <f t="shared" si="9"/>
        <v>514</v>
      </c>
      <c r="S35" s="176"/>
    </row>
    <row r="36" spans="1:19" s="50" customFormat="1" ht="17.25" customHeight="1" x14ac:dyDescent="0.25">
      <c r="A36" s="54"/>
      <c r="B36" s="54"/>
      <c r="C36" s="131"/>
      <c r="D36" s="131"/>
      <c r="E36" s="131"/>
      <c r="F36" s="131"/>
      <c r="G36" s="131"/>
      <c r="H36" s="131"/>
      <c r="I36" s="131"/>
      <c r="J36" s="131"/>
      <c r="K36" s="131"/>
      <c r="L36" s="131"/>
      <c r="M36" s="131"/>
      <c r="N36" s="131"/>
      <c r="O36" s="55"/>
    </row>
    <row r="37" spans="1:19" s="50" customFormat="1" ht="20.25" customHeight="1" x14ac:dyDescent="0.3">
      <c r="A37" s="180">
        <v>2013</v>
      </c>
      <c r="B37" s="180"/>
      <c r="C37" s="180"/>
      <c r="D37" s="180"/>
      <c r="E37" s="180"/>
      <c r="F37" s="180"/>
      <c r="G37" s="180"/>
      <c r="H37" s="180"/>
      <c r="I37" s="180"/>
      <c r="J37" s="180"/>
      <c r="K37" s="180"/>
      <c r="L37" s="180"/>
      <c r="M37" s="180"/>
      <c r="N37" s="180"/>
      <c r="O37" s="180"/>
    </row>
    <row r="38" spans="1:19" s="50" customFormat="1" ht="20.25" customHeight="1" x14ac:dyDescent="0.3">
      <c r="A38" s="110"/>
      <c r="B38" s="110"/>
      <c r="C38" s="110"/>
      <c r="D38" s="110"/>
      <c r="E38" s="110"/>
      <c r="F38" s="110"/>
      <c r="G38" s="110"/>
      <c r="H38" s="110"/>
      <c r="I38" s="110"/>
      <c r="J38" s="110"/>
      <c r="K38" s="110"/>
      <c r="L38" s="110"/>
      <c r="M38" s="110"/>
      <c r="N38" s="110"/>
      <c r="O38" s="110"/>
    </row>
    <row r="39" spans="1:19" s="50" customFormat="1" ht="16.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5">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12">SUM(C40:N40)</f>
        <v>432153</v>
      </c>
    </row>
    <row r="41" spans="1:19" s="50" customFormat="1" ht="16.5" customHeight="1" x14ac:dyDescent="0.25">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12"/>
        <v>744190</v>
      </c>
    </row>
    <row r="42" spans="1:19" s="50" customFormat="1" ht="16.5" customHeight="1" x14ac:dyDescent="0.25">
      <c r="A42" s="85"/>
      <c r="B42" s="85" t="s">
        <v>16</v>
      </c>
      <c r="C42" s="77">
        <f t="shared" ref="C42:N42" si="13">C40+C41</f>
        <v>161641</v>
      </c>
      <c r="D42" s="77">
        <f t="shared" si="13"/>
        <v>127724</v>
      </c>
      <c r="E42" s="77">
        <f t="shared" si="13"/>
        <v>145209</v>
      </c>
      <c r="F42" s="77">
        <f t="shared" si="13"/>
        <v>114288</v>
      </c>
      <c r="G42" s="77">
        <f t="shared" si="13"/>
        <v>46247</v>
      </c>
      <c r="H42" s="77">
        <f t="shared" si="13"/>
        <v>55864</v>
      </c>
      <c r="I42" s="77">
        <f t="shared" si="13"/>
        <v>65418</v>
      </c>
      <c r="J42" s="77">
        <f t="shared" si="13"/>
        <v>65101</v>
      </c>
      <c r="K42" s="77">
        <f t="shared" si="13"/>
        <v>54148</v>
      </c>
      <c r="L42" s="77">
        <f t="shared" si="13"/>
        <v>56715</v>
      </c>
      <c r="M42" s="77">
        <f t="shared" si="13"/>
        <v>123870</v>
      </c>
      <c r="N42" s="77">
        <f t="shared" si="13"/>
        <v>160118</v>
      </c>
      <c r="O42" s="86">
        <f t="shared" si="12"/>
        <v>1176343</v>
      </c>
    </row>
    <row r="43" spans="1:19" s="50" customFormat="1" ht="16.5" customHeight="1" x14ac:dyDescent="0.25">
      <c r="A43" s="80"/>
      <c r="B43" s="80" t="s">
        <v>13</v>
      </c>
      <c r="C43" s="78">
        <v>21</v>
      </c>
      <c r="D43" s="82">
        <v>18</v>
      </c>
      <c r="E43" s="82">
        <v>33</v>
      </c>
      <c r="F43" s="82">
        <v>18</v>
      </c>
      <c r="G43" s="78">
        <v>6</v>
      </c>
      <c r="H43" s="78">
        <v>10</v>
      </c>
      <c r="I43" s="78">
        <v>8</v>
      </c>
      <c r="J43" s="82">
        <v>10</v>
      </c>
      <c r="K43" s="78">
        <v>9</v>
      </c>
      <c r="L43" s="78">
        <v>9</v>
      </c>
      <c r="M43" s="78">
        <v>17</v>
      </c>
      <c r="N43" s="82">
        <v>19</v>
      </c>
      <c r="O43" s="82">
        <f t="shared" si="12"/>
        <v>178</v>
      </c>
    </row>
    <row r="44" spans="1:19" s="50" customFormat="1" ht="16.5" customHeight="1" x14ac:dyDescent="0.25">
      <c r="A44" s="83" t="s">
        <v>17</v>
      </c>
      <c r="B44" s="83" t="s">
        <v>15</v>
      </c>
      <c r="C44" s="79">
        <v>49</v>
      </c>
      <c r="D44" s="84">
        <v>33</v>
      </c>
      <c r="E44" s="84">
        <v>32</v>
      </c>
      <c r="F44" s="84">
        <v>28</v>
      </c>
      <c r="G44" s="79">
        <v>9</v>
      </c>
      <c r="H44" s="79">
        <v>7</v>
      </c>
      <c r="I44" s="79">
        <v>11</v>
      </c>
      <c r="J44" s="84">
        <v>9</v>
      </c>
      <c r="K44" s="79">
        <v>8</v>
      </c>
      <c r="L44" s="79">
        <v>12</v>
      </c>
      <c r="M44" s="79">
        <v>35</v>
      </c>
      <c r="N44" s="84">
        <v>46</v>
      </c>
      <c r="O44" s="84">
        <f t="shared" si="12"/>
        <v>279</v>
      </c>
    </row>
    <row r="45" spans="1:19" s="50" customFormat="1" ht="16.5" customHeight="1" x14ac:dyDescent="0.25">
      <c r="A45" s="85"/>
      <c r="B45" s="85" t="s">
        <v>16</v>
      </c>
      <c r="C45" s="77">
        <f t="shared" ref="C45:N45" si="14">C43+C44</f>
        <v>70</v>
      </c>
      <c r="D45" s="77">
        <f t="shared" si="14"/>
        <v>51</v>
      </c>
      <c r="E45" s="77">
        <f t="shared" si="14"/>
        <v>65</v>
      </c>
      <c r="F45" s="77">
        <f t="shared" si="14"/>
        <v>46</v>
      </c>
      <c r="G45" s="77">
        <f t="shared" si="14"/>
        <v>15</v>
      </c>
      <c r="H45" s="77">
        <f t="shared" si="14"/>
        <v>17</v>
      </c>
      <c r="I45" s="77">
        <f t="shared" si="14"/>
        <v>19</v>
      </c>
      <c r="J45" s="77">
        <f t="shared" si="14"/>
        <v>19</v>
      </c>
      <c r="K45" s="77">
        <f t="shared" si="14"/>
        <v>17</v>
      </c>
      <c r="L45" s="77">
        <f t="shared" si="14"/>
        <v>21</v>
      </c>
      <c r="M45" s="77">
        <f t="shared" si="14"/>
        <v>52</v>
      </c>
      <c r="N45" s="77">
        <f t="shared" si="14"/>
        <v>65</v>
      </c>
      <c r="O45" s="86">
        <f t="shared" si="12"/>
        <v>457</v>
      </c>
    </row>
    <row r="46" spans="1:19" s="50" customFormat="1" ht="20.25" customHeight="1" x14ac:dyDescent="0.3">
      <c r="A46" s="110"/>
      <c r="B46" s="110"/>
      <c r="C46" s="110"/>
      <c r="D46" s="110"/>
      <c r="E46" s="110"/>
      <c r="F46" s="110"/>
      <c r="G46" s="110"/>
      <c r="H46" s="110"/>
      <c r="I46" s="110"/>
      <c r="J46" s="110"/>
      <c r="K46" s="110"/>
      <c r="L46" s="110"/>
      <c r="M46" s="110"/>
      <c r="N46" s="110"/>
      <c r="O46" s="110"/>
    </row>
    <row r="47" spans="1:19" ht="14.4" x14ac:dyDescent="0.3">
      <c r="A47" s="180">
        <v>2012</v>
      </c>
      <c r="B47" s="180"/>
      <c r="C47" s="180"/>
      <c r="D47" s="180"/>
      <c r="E47" s="180"/>
      <c r="F47" s="180"/>
      <c r="G47" s="180"/>
      <c r="H47" s="180"/>
      <c r="I47" s="180"/>
      <c r="J47" s="180"/>
      <c r="K47" s="180"/>
      <c r="L47" s="180"/>
      <c r="M47" s="180"/>
      <c r="N47" s="180"/>
      <c r="O47" s="180"/>
    </row>
    <row r="48" spans="1:19" ht="14.4" x14ac:dyDescent="0.3">
      <c r="A48" s="71"/>
      <c r="B48" s="71"/>
      <c r="C48" s="71"/>
      <c r="D48" s="71"/>
      <c r="E48" s="71"/>
      <c r="F48" s="71"/>
      <c r="G48" s="71"/>
      <c r="H48" s="71"/>
      <c r="I48" s="71"/>
      <c r="J48" s="71"/>
      <c r="K48" s="71"/>
      <c r="L48" s="71"/>
      <c r="M48" s="71"/>
      <c r="N48" s="71"/>
      <c r="O48" s="71"/>
    </row>
    <row r="49" spans="1:16" ht="13.5" customHeight="1" x14ac:dyDescent="0.25">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5">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15">SUM(C50:N50)</f>
        <v>409337</v>
      </c>
    </row>
    <row r="51" spans="1:16" ht="15" customHeight="1" x14ac:dyDescent="0.25">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15"/>
        <v>642382</v>
      </c>
    </row>
    <row r="52" spans="1:16" ht="15" customHeight="1" x14ac:dyDescent="0.25">
      <c r="A52" s="85"/>
      <c r="B52" s="85" t="s">
        <v>16</v>
      </c>
      <c r="C52" s="86">
        <f t="shared" ref="C52:N52" si="16">C50+C51</f>
        <v>170282</v>
      </c>
      <c r="D52" s="86">
        <f t="shared" si="16"/>
        <v>150114</v>
      </c>
      <c r="E52" s="86">
        <f t="shared" si="16"/>
        <v>148743</v>
      </c>
      <c r="F52" s="86">
        <f t="shared" si="16"/>
        <v>117799</v>
      </c>
      <c r="G52" s="86">
        <f t="shared" si="16"/>
        <v>41262</v>
      </c>
      <c r="H52" s="86">
        <f t="shared" si="16"/>
        <v>36468</v>
      </c>
      <c r="I52" s="77">
        <f t="shared" si="16"/>
        <v>39251</v>
      </c>
      <c r="J52" s="77">
        <f t="shared" si="16"/>
        <v>35291</v>
      </c>
      <c r="K52" s="77">
        <f t="shared" si="16"/>
        <v>27849</v>
      </c>
      <c r="L52" s="77">
        <f t="shared" si="16"/>
        <v>36066</v>
      </c>
      <c r="M52" s="77">
        <f t="shared" si="16"/>
        <v>96599</v>
      </c>
      <c r="N52" s="77">
        <f t="shared" si="16"/>
        <v>151995</v>
      </c>
      <c r="O52" s="86">
        <f t="shared" si="15"/>
        <v>1051719</v>
      </c>
    </row>
    <row r="53" spans="1:16" ht="17.25" customHeight="1" x14ac:dyDescent="0.25">
      <c r="A53" s="80"/>
      <c r="B53" s="80" t="s">
        <v>13</v>
      </c>
      <c r="C53" s="82">
        <v>27</v>
      </c>
      <c r="D53" s="82">
        <v>25</v>
      </c>
      <c r="E53" s="82">
        <v>26</v>
      </c>
      <c r="F53" s="82">
        <v>25</v>
      </c>
      <c r="G53" s="78">
        <v>4</v>
      </c>
      <c r="H53" s="78">
        <v>4</v>
      </c>
      <c r="I53" s="78">
        <v>5</v>
      </c>
      <c r="J53" s="82">
        <v>4</v>
      </c>
      <c r="K53" s="78">
        <v>5</v>
      </c>
      <c r="L53" s="78">
        <v>5</v>
      </c>
      <c r="M53" s="78">
        <v>14</v>
      </c>
      <c r="N53" s="82">
        <v>25</v>
      </c>
      <c r="O53" s="82">
        <f t="shared" si="15"/>
        <v>169</v>
      </c>
    </row>
    <row r="54" spans="1:16" ht="16.5" customHeight="1" x14ac:dyDescent="0.25">
      <c r="A54" s="83" t="s">
        <v>17</v>
      </c>
      <c r="B54" s="83" t="s">
        <v>15</v>
      </c>
      <c r="C54" s="84">
        <v>33</v>
      </c>
      <c r="D54" s="84">
        <v>40</v>
      </c>
      <c r="E54" s="84">
        <v>36</v>
      </c>
      <c r="F54" s="84">
        <v>22</v>
      </c>
      <c r="G54" s="79">
        <v>9</v>
      </c>
      <c r="H54" s="79">
        <v>7</v>
      </c>
      <c r="I54" s="79">
        <v>7</v>
      </c>
      <c r="J54" s="84">
        <v>7</v>
      </c>
      <c r="K54" s="79">
        <v>4</v>
      </c>
      <c r="L54" s="79">
        <v>8</v>
      </c>
      <c r="M54" s="79">
        <v>26</v>
      </c>
      <c r="N54" s="84">
        <v>43</v>
      </c>
      <c r="O54" s="84">
        <f t="shared" si="15"/>
        <v>242</v>
      </c>
    </row>
    <row r="55" spans="1:16" ht="15.75" customHeight="1" x14ac:dyDescent="0.25">
      <c r="A55" s="85"/>
      <c r="B55" s="85" t="s">
        <v>16</v>
      </c>
      <c r="C55" s="86">
        <f t="shared" ref="C55:N55" si="17">C53+C54</f>
        <v>60</v>
      </c>
      <c r="D55" s="86">
        <f t="shared" si="17"/>
        <v>65</v>
      </c>
      <c r="E55" s="86">
        <f t="shared" si="17"/>
        <v>62</v>
      </c>
      <c r="F55" s="86">
        <f t="shared" si="17"/>
        <v>47</v>
      </c>
      <c r="G55" s="86">
        <f t="shared" si="17"/>
        <v>13</v>
      </c>
      <c r="H55" s="86">
        <f t="shared" si="17"/>
        <v>11</v>
      </c>
      <c r="I55" s="77">
        <f t="shared" si="17"/>
        <v>12</v>
      </c>
      <c r="J55" s="77">
        <f t="shared" si="17"/>
        <v>11</v>
      </c>
      <c r="K55" s="77">
        <f t="shared" si="17"/>
        <v>9</v>
      </c>
      <c r="L55" s="77">
        <f t="shared" si="17"/>
        <v>13</v>
      </c>
      <c r="M55" s="77">
        <f t="shared" si="17"/>
        <v>40</v>
      </c>
      <c r="N55" s="77">
        <f t="shared" si="17"/>
        <v>68</v>
      </c>
      <c r="O55" s="86">
        <f t="shared" si="15"/>
        <v>411</v>
      </c>
    </row>
    <row r="56" spans="1:16" s="53" customFormat="1" ht="20.25" customHeight="1" x14ac:dyDescent="0.25">
      <c r="A56" s="54"/>
      <c r="B56" s="54"/>
      <c r="C56" s="55"/>
      <c r="D56" s="55"/>
      <c r="E56" s="55"/>
      <c r="F56" s="55"/>
      <c r="G56" s="55"/>
      <c r="H56" s="55"/>
      <c r="I56" s="55"/>
      <c r="J56" s="55"/>
      <c r="K56" s="55"/>
      <c r="L56" s="55"/>
      <c r="M56" s="55"/>
      <c r="N56" s="55"/>
      <c r="O56" s="55"/>
    </row>
    <row r="57" spans="1:16" ht="14.4" x14ac:dyDescent="0.3">
      <c r="A57" s="180">
        <v>2011</v>
      </c>
      <c r="B57" s="180"/>
      <c r="C57" s="180"/>
      <c r="D57" s="180"/>
      <c r="E57" s="180"/>
      <c r="F57" s="180"/>
      <c r="G57" s="180"/>
      <c r="H57" s="180"/>
      <c r="I57" s="180"/>
      <c r="J57" s="180"/>
      <c r="K57" s="180"/>
      <c r="L57" s="180"/>
      <c r="M57" s="180"/>
      <c r="N57" s="180"/>
      <c r="O57" s="180"/>
    </row>
    <row r="58" spans="1:16" ht="14.4" x14ac:dyDescent="0.3">
      <c r="A58" s="71"/>
      <c r="B58" s="71"/>
      <c r="C58" s="71"/>
      <c r="D58" s="71"/>
      <c r="E58" s="71"/>
      <c r="F58" s="71"/>
      <c r="G58" s="71"/>
      <c r="H58" s="71"/>
      <c r="I58" s="71"/>
      <c r="J58" s="71"/>
      <c r="K58" s="71"/>
      <c r="L58" s="71"/>
      <c r="M58" s="71"/>
      <c r="N58" s="71"/>
      <c r="O58" s="71"/>
    </row>
    <row r="59" spans="1:16" ht="12"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ht="24" x14ac:dyDescent="0.25">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18">SUM(C60:N60)</f>
        <v>522114</v>
      </c>
    </row>
    <row r="61" spans="1:16" s="50" customFormat="1" ht="20.25" customHeight="1" x14ac:dyDescent="0.25">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18"/>
        <v>602327</v>
      </c>
    </row>
    <row r="62" spans="1:16" ht="12" x14ac:dyDescent="0.25">
      <c r="A62" s="85"/>
      <c r="B62" s="85" t="s">
        <v>16</v>
      </c>
      <c r="C62" s="86">
        <f t="shared" ref="C62:H62" si="19">SUM(C60:C61)</f>
        <v>158393</v>
      </c>
      <c r="D62" s="86">
        <f t="shared" si="19"/>
        <v>136018</v>
      </c>
      <c r="E62" s="86">
        <f t="shared" si="19"/>
        <v>139150</v>
      </c>
      <c r="F62" s="86">
        <f t="shared" si="19"/>
        <v>101081</v>
      </c>
      <c r="G62" s="86">
        <f t="shared" si="19"/>
        <v>74256</v>
      </c>
      <c r="H62" s="86">
        <f t="shared" si="19"/>
        <v>60067</v>
      </c>
      <c r="I62" s="86">
        <f t="shared" ref="I62:N62" si="20">I60+I61</f>
        <v>66101</v>
      </c>
      <c r="J62" s="86">
        <f t="shared" si="20"/>
        <v>46641</v>
      </c>
      <c r="K62" s="86">
        <f t="shared" si="20"/>
        <v>39745</v>
      </c>
      <c r="L62" s="86">
        <f t="shared" si="20"/>
        <v>46927</v>
      </c>
      <c r="M62" s="86">
        <f t="shared" si="20"/>
        <v>103686</v>
      </c>
      <c r="N62" s="86">
        <f t="shared" si="20"/>
        <v>152376</v>
      </c>
      <c r="O62" s="86">
        <f t="shared" si="18"/>
        <v>1124441</v>
      </c>
    </row>
    <row r="63" spans="1:16" ht="24" x14ac:dyDescent="0.25">
      <c r="A63" s="80"/>
      <c r="B63" s="80" t="s">
        <v>13</v>
      </c>
      <c r="C63" s="82">
        <v>32</v>
      </c>
      <c r="D63" s="82">
        <v>27</v>
      </c>
      <c r="E63" s="82">
        <v>32</v>
      </c>
      <c r="F63" s="82">
        <v>28</v>
      </c>
      <c r="G63" s="82">
        <v>13</v>
      </c>
      <c r="H63" s="82">
        <v>8</v>
      </c>
      <c r="I63" s="82">
        <v>10</v>
      </c>
      <c r="J63" s="82">
        <v>8</v>
      </c>
      <c r="K63" s="82">
        <v>8</v>
      </c>
      <c r="L63" s="82">
        <v>12</v>
      </c>
      <c r="M63" s="82">
        <v>22</v>
      </c>
      <c r="N63" s="82">
        <v>26</v>
      </c>
      <c r="O63" s="82">
        <f t="shared" si="18"/>
        <v>226</v>
      </c>
    </row>
    <row r="64" spans="1:16" ht="12" x14ac:dyDescent="0.25">
      <c r="A64" s="83" t="s">
        <v>17</v>
      </c>
      <c r="B64" s="83" t="s">
        <v>15</v>
      </c>
      <c r="C64" s="84">
        <v>39</v>
      </c>
      <c r="D64" s="84">
        <v>32</v>
      </c>
      <c r="E64" s="84">
        <v>32</v>
      </c>
      <c r="F64" s="84">
        <v>15</v>
      </c>
      <c r="G64" s="84">
        <v>13</v>
      </c>
      <c r="H64" s="84">
        <v>11</v>
      </c>
      <c r="I64" s="84">
        <v>11</v>
      </c>
      <c r="J64" s="84">
        <v>7</v>
      </c>
      <c r="K64" s="84">
        <v>6</v>
      </c>
      <c r="L64" s="84">
        <v>7</v>
      </c>
      <c r="M64" s="84">
        <v>32</v>
      </c>
      <c r="N64" s="84">
        <v>42</v>
      </c>
      <c r="O64" s="84">
        <f t="shared" si="18"/>
        <v>247</v>
      </c>
    </row>
    <row r="65" spans="1:16" ht="12" x14ac:dyDescent="0.25">
      <c r="A65" s="85"/>
      <c r="B65" s="85" t="s">
        <v>16</v>
      </c>
      <c r="C65" s="86">
        <f t="shared" ref="C65:H65" si="21">SUM(C63:C64)</f>
        <v>71</v>
      </c>
      <c r="D65" s="86">
        <f t="shared" si="21"/>
        <v>59</v>
      </c>
      <c r="E65" s="86">
        <f t="shared" si="21"/>
        <v>64</v>
      </c>
      <c r="F65" s="86">
        <f t="shared" si="21"/>
        <v>43</v>
      </c>
      <c r="G65" s="86">
        <f t="shared" si="21"/>
        <v>26</v>
      </c>
      <c r="H65" s="86">
        <f t="shared" si="21"/>
        <v>19</v>
      </c>
      <c r="I65" s="86">
        <f t="shared" ref="I65:N65" si="22">I63+I64</f>
        <v>21</v>
      </c>
      <c r="J65" s="86">
        <f t="shared" si="22"/>
        <v>15</v>
      </c>
      <c r="K65" s="86">
        <f t="shared" si="22"/>
        <v>14</v>
      </c>
      <c r="L65" s="86">
        <f t="shared" si="22"/>
        <v>19</v>
      </c>
      <c r="M65" s="86">
        <f t="shared" si="22"/>
        <v>54</v>
      </c>
      <c r="N65" s="86">
        <f t="shared" si="22"/>
        <v>68</v>
      </c>
      <c r="O65" s="86">
        <f t="shared" si="18"/>
        <v>473</v>
      </c>
    </row>
    <row r="66" spans="1:16" ht="12" x14ac:dyDescent="0.25">
      <c r="C66" s="48"/>
      <c r="D66" s="48"/>
      <c r="E66" s="48"/>
      <c r="F66" s="48"/>
      <c r="G66" s="48"/>
      <c r="H66" s="48"/>
      <c r="I66" s="48"/>
      <c r="J66" s="48"/>
      <c r="K66" s="48"/>
      <c r="L66" s="48"/>
      <c r="M66" s="48"/>
      <c r="N66" s="48"/>
      <c r="O66" s="48"/>
    </row>
    <row r="67" spans="1:16" ht="14.4" x14ac:dyDescent="0.3">
      <c r="A67" s="180">
        <v>2010</v>
      </c>
      <c r="B67" s="180"/>
      <c r="C67" s="180"/>
      <c r="D67" s="180"/>
      <c r="E67" s="180"/>
      <c r="F67" s="180"/>
      <c r="G67" s="180"/>
      <c r="H67" s="180"/>
      <c r="I67" s="180"/>
      <c r="J67" s="180"/>
      <c r="K67" s="180"/>
      <c r="L67" s="180"/>
      <c r="M67" s="180"/>
      <c r="N67" s="180"/>
      <c r="O67" s="180"/>
    </row>
    <row r="68" spans="1:16" ht="14.4" x14ac:dyDescent="0.3">
      <c r="A68" s="71"/>
      <c r="B68" s="71"/>
      <c r="C68" s="71"/>
      <c r="D68" s="71"/>
      <c r="E68" s="71"/>
      <c r="F68" s="71"/>
      <c r="G68" s="71"/>
      <c r="H68" s="71"/>
      <c r="I68" s="71"/>
      <c r="J68" s="71"/>
      <c r="K68" s="71"/>
      <c r="L68" s="71"/>
      <c r="M68" s="71"/>
      <c r="N68" s="71"/>
      <c r="O68" s="71"/>
    </row>
    <row r="69" spans="1:16" s="57" customFormat="1" ht="12" x14ac:dyDescent="0.25">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5">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23">SUM(C70:N70)</f>
        <v>545395</v>
      </c>
    </row>
    <row r="71" spans="1:16" s="57" customFormat="1" ht="12" x14ac:dyDescent="0.25">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23"/>
        <v>645660</v>
      </c>
    </row>
    <row r="72" spans="1:16" s="57" customFormat="1" ht="12" x14ac:dyDescent="0.25">
      <c r="A72" s="85"/>
      <c r="B72" s="85" t="s">
        <v>16</v>
      </c>
      <c r="C72" s="86">
        <f t="shared" ref="C72:N72" si="24">SUM(C70:C71)</f>
        <v>144260</v>
      </c>
      <c r="D72" s="86">
        <f t="shared" si="24"/>
        <v>135718</v>
      </c>
      <c r="E72" s="86">
        <f t="shared" si="24"/>
        <v>152531</v>
      </c>
      <c r="F72" s="86">
        <f t="shared" si="24"/>
        <v>106996</v>
      </c>
      <c r="G72" s="86">
        <f t="shared" si="24"/>
        <v>77991</v>
      </c>
      <c r="H72" s="86">
        <f t="shared" si="24"/>
        <v>77535</v>
      </c>
      <c r="I72" s="86">
        <f t="shared" si="24"/>
        <v>74907</v>
      </c>
      <c r="J72" s="86">
        <f t="shared" si="24"/>
        <v>69205</v>
      </c>
      <c r="K72" s="86">
        <f t="shared" si="24"/>
        <v>46568</v>
      </c>
      <c r="L72" s="86">
        <f t="shared" si="24"/>
        <v>69618</v>
      </c>
      <c r="M72" s="86">
        <f t="shared" si="24"/>
        <v>106359</v>
      </c>
      <c r="N72" s="86">
        <f t="shared" si="24"/>
        <v>129367</v>
      </c>
      <c r="O72" s="86">
        <f t="shared" si="23"/>
        <v>1191055</v>
      </c>
    </row>
    <row r="73" spans="1:16" s="57" customFormat="1" ht="24" x14ac:dyDescent="0.25">
      <c r="A73" s="80"/>
      <c r="B73" s="80" t="s">
        <v>13</v>
      </c>
      <c r="C73" s="82">
        <v>34</v>
      </c>
      <c r="D73" s="82">
        <v>27</v>
      </c>
      <c r="E73" s="82">
        <v>28</v>
      </c>
      <c r="F73" s="82">
        <v>26</v>
      </c>
      <c r="G73" s="82">
        <v>12</v>
      </c>
      <c r="H73" s="82">
        <v>8</v>
      </c>
      <c r="I73" s="82">
        <v>8</v>
      </c>
      <c r="J73" s="82">
        <v>10</v>
      </c>
      <c r="K73" s="82">
        <v>8</v>
      </c>
      <c r="L73" s="82">
        <v>13</v>
      </c>
      <c r="M73" s="82">
        <v>25</v>
      </c>
      <c r="N73" s="82">
        <v>29</v>
      </c>
      <c r="O73" s="82">
        <f t="shared" si="23"/>
        <v>228</v>
      </c>
    </row>
    <row r="74" spans="1:16" s="57" customFormat="1" ht="12" x14ac:dyDescent="0.25">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23"/>
        <v>247</v>
      </c>
    </row>
    <row r="75" spans="1:16" s="57" customFormat="1" ht="12" x14ac:dyDescent="0.25">
      <c r="A75" s="85"/>
      <c r="B75" s="85" t="s">
        <v>16</v>
      </c>
      <c r="C75" s="86">
        <f t="shared" ref="C75:N75" si="25">SUM(C73:C74)</f>
        <v>61</v>
      </c>
      <c r="D75" s="86">
        <f t="shared" si="25"/>
        <v>56</v>
      </c>
      <c r="E75" s="86">
        <f t="shared" si="25"/>
        <v>65</v>
      </c>
      <c r="F75" s="86">
        <f t="shared" si="25"/>
        <v>46</v>
      </c>
      <c r="G75" s="86">
        <f t="shared" si="25"/>
        <v>28</v>
      </c>
      <c r="H75" s="86">
        <f t="shared" si="25"/>
        <v>26</v>
      </c>
      <c r="I75" s="86">
        <f t="shared" si="25"/>
        <v>23</v>
      </c>
      <c r="J75" s="86">
        <f t="shared" si="25"/>
        <v>22</v>
      </c>
      <c r="K75" s="86">
        <f t="shared" si="25"/>
        <v>16</v>
      </c>
      <c r="L75" s="86">
        <f t="shared" si="25"/>
        <v>28</v>
      </c>
      <c r="M75" s="86">
        <f t="shared" si="25"/>
        <v>46</v>
      </c>
      <c r="N75" s="86">
        <f t="shared" si="25"/>
        <v>58</v>
      </c>
      <c r="O75" s="86">
        <f t="shared" si="23"/>
        <v>475</v>
      </c>
    </row>
    <row r="76" spans="1:16" s="57" customFormat="1" ht="12" x14ac:dyDescent="0.25">
      <c r="A76" s="47"/>
      <c r="B76" s="47"/>
      <c r="C76" s="48"/>
      <c r="D76" s="59"/>
      <c r="E76" s="59"/>
      <c r="F76" s="59"/>
      <c r="G76" s="59"/>
      <c r="H76" s="59"/>
      <c r="I76" s="59"/>
      <c r="K76" s="59"/>
      <c r="L76" s="59"/>
      <c r="M76" s="59"/>
      <c r="N76" s="60"/>
      <c r="O76" s="59"/>
    </row>
    <row r="77" spans="1:16" s="57" customFormat="1" ht="14.4" x14ac:dyDescent="0.3">
      <c r="A77" s="180">
        <v>2009</v>
      </c>
      <c r="B77" s="180"/>
      <c r="C77" s="180"/>
      <c r="D77" s="180"/>
      <c r="E77" s="180"/>
      <c r="F77" s="180"/>
      <c r="G77" s="180"/>
      <c r="H77" s="180"/>
      <c r="I77" s="180"/>
      <c r="J77" s="180"/>
      <c r="K77" s="180"/>
      <c r="L77" s="180"/>
      <c r="M77" s="180"/>
      <c r="N77" s="180"/>
      <c r="O77" s="180"/>
    </row>
    <row r="78" spans="1:16" s="57" customFormat="1" ht="14.4" x14ac:dyDescent="0.3">
      <c r="A78" s="71"/>
      <c r="B78" s="71"/>
      <c r="C78" s="71"/>
      <c r="D78" s="71"/>
      <c r="E78" s="71"/>
      <c r="F78" s="71"/>
      <c r="G78" s="71"/>
      <c r="H78" s="71"/>
      <c r="I78" s="71"/>
      <c r="J78" s="71"/>
      <c r="K78" s="71"/>
      <c r="L78" s="71"/>
      <c r="M78" s="71"/>
      <c r="N78" s="71"/>
      <c r="O78" s="71"/>
    </row>
    <row r="79" spans="1:16" s="57" customFormat="1" ht="14.25" customHeight="1" x14ac:dyDescent="0.25">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5">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26">SUM(C80:N80)</f>
        <v>449670</v>
      </c>
    </row>
    <row r="81" spans="1:16" s="57" customFormat="1" ht="12" x14ac:dyDescent="0.25">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26"/>
        <v>729352</v>
      </c>
    </row>
    <row r="82" spans="1:16" s="57" customFormat="1" ht="12" x14ac:dyDescent="0.25">
      <c r="A82" s="92"/>
      <c r="B82" s="92" t="s">
        <v>16</v>
      </c>
      <c r="C82" s="93">
        <f t="shared" ref="C82:K82" si="27">SUM(C80:C81)</f>
        <v>133158</v>
      </c>
      <c r="D82" s="93">
        <f t="shared" si="27"/>
        <v>132853</v>
      </c>
      <c r="E82" s="93">
        <f t="shared" si="27"/>
        <v>159729</v>
      </c>
      <c r="F82" s="93">
        <f t="shared" si="27"/>
        <v>121563</v>
      </c>
      <c r="G82" s="93">
        <f t="shared" si="27"/>
        <v>71554</v>
      </c>
      <c r="H82" s="93">
        <f t="shared" si="27"/>
        <v>69439</v>
      </c>
      <c r="I82" s="93">
        <f t="shared" si="27"/>
        <v>77852</v>
      </c>
      <c r="J82" s="93">
        <f t="shared" si="27"/>
        <v>76090</v>
      </c>
      <c r="K82" s="93">
        <f t="shared" si="27"/>
        <v>52422</v>
      </c>
      <c r="L82" s="93">
        <f>SUM(L80:L81)</f>
        <v>55138</v>
      </c>
      <c r="M82" s="93">
        <f>SUM(M80:M81)</f>
        <v>95661</v>
      </c>
      <c r="N82" s="86">
        <f>SUM(N80:N81)</f>
        <v>133563</v>
      </c>
      <c r="O82" s="93">
        <f t="shared" si="26"/>
        <v>1179022</v>
      </c>
    </row>
    <row r="83" spans="1:16" s="57" customFormat="1" ht="24" x14ac:dyDescent="0.25">
      <c r="A83" s="87"/>
      <c r="B83" s="87" t="s">
        <v>13</v>
      </c>
      <c r="C83" s="89">
        <v>25</v>
      </c>
      <c r="D83" s="89">
        <v>22</v>
      </c>
      <c r="E83" s="89">
        <v>22</v>
      </c>
      <c r="F83" s="89">
        <v>14</v>
      </c>
      <c r="G83" s="89">
        <v>9</v>
      </c>
      <c r="H83" s="89">
        <v>8</v>
      </c>
      <c r="I83" s="89">
        <v>8</v>
      </c>
      <c r="J83" s="89">
        <v>10</v>
      </c>
      <c r="K83" s="89">
        <v>8</v>
      </c>
      <c r="L83" s="89">
        <v>8</v>
      </c>
      <c r="M83" s="89">
        <v>23</v>
      </c>
      <c r="N83" s="82">
        <v>26</v>
      </c>
      <c r="O83" s="89">
        <f t="shared" si="26"/>
        <v>183</v>
      </c>
    </row>
    <row r="84" spans="1:16" s="57" customFormat="1" ht="12.75" customHeight="1" x14ac:dyDescent="0.25">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26"/>
        <v>280</v>
      </c>
    </row>
    <row r="85" spans="1:16" s="57" customFormat="1" ht="12" x14ac:dyDescent="0.25">
      <c r="A85" s="92"/>
      <c r="B85" s="92" t="s">
        <v>16</v>
      </c>
      <c r="C85" s="93">
        <f t="shared" ref="C85:K85" si="28">SUM(C83:C84)</f>
        <v>58</v>
      </c>
      <c r="D85" s="93">
        <f t="shared" si="28"/>
        <v>57</v>
      </c>
      <c r="E85" s="93">
        <f t="shared" si="28"/>
        <v>71</v>
      </c>
      <c r="F85" s="93">
        <f t="shared" si="28"/>
        <v>49</v>
      </c>
      <c r="G85" s="93">
        <f t="shared" si="28"/>
        <v>24</v>
      </c>
      <c r="H85" s="93">
        <f t="shared" si="28"/>
        <v>21</v>
      </c>
      <c r="I85" s="93">
        <f t="shared" si="28"/>
        <v>23</v>
      </c>
      <c r="J85" s="93">
        <f t="shared" si="28"/>
        <v>23</v>
      </c>
      <c r="K85" s="93">
        <f t="shared" si="28"/>
        <v>16</v>
      </c>
      <c r="L85" s="93">
        <f>SUM(L83:L84)</f>
        <v>22</v>
      </c>
      <c r="M85" s="93">
        <f>SUM(M83:M84)</f>
        <v>40</v>
      </c>
      <c r="N85" s="86">
        <f>SUM(N83:N84)</f>
        <v>59</v>
      </c>
      <c r="O85" s="93">
        <f t="shared" si="26"/>
        <v>463</v>
      </c>
    </row>
    <row r="86" spans="1:16" s="57" customFormat="1" ht="12" x14ac:dyDescent="0.25">
      <c r="C86" s="63"/>
      <c r="D86" s="63"/>
      <c r="E86" s="63"/>
      <c r="F86" s="64"/>
      <c r="G86" s="64"/>
      <c r="H86" s="64"/>
      <c r="I86" s="64"/>
      <c r="J86" s="64"/>
      <c r="K86" s="64"/>
      <c r="L86" s="64"/>
      <c r="M86" s="64"/>
      <c r="N86" s="64"/>
      <c r="O86" s="64"/>
      <c r="P86" s="64"/>
    </row>
    <row r="87" spans="1:16" s="57" customFormat="1" ht="14.4" x14ac:dyDescent="0.3">
      <c r="A87" s="180">
        <v>2008</v>
      </c>
      <c r="B87" s="180"/>
      <c r="C87" s="180"/>
      <c r="D87" s="180"/>
      <c r="E87" s="180"/>
      <c r="F87" s="180"/>
      <c r="G87" s="180"/>
      <c r="H87" s="180"/>
      <c r="I87" s="180"/>
      <c r="J87" s="180"/>
      <c r="K87" s="180"/>
      <c r="L87" s="180"/>
      <c r="M87" s="180"/>
      <c r="N87" s="180"/>
      <c r="O87" s="180"/>
      <c r="P87" s="64"/>
    </row>
    <row r="88" spans="1:16" s="57" customFormat="1" ht="14.4" x14ac:dyDescent="0.3">
      <c r="A88" s="71"/>
      <c r="B88" s="71"/>
      <c r="C88" s="71"/>
      <c r="D88" s="71"/>
      <c r="E88" s="71"/>
      <c r="F88" s="71"/>
      <c r="G88" s="71"/>
      <c r="H88" s="71"/>
      <c r="I88" s="71"/>
      <c r="J88" s="71"/>
      <c r="K88" s="71"/>
      <c r="L88" s="71"/>
      <c r="M88" s="71"/>
      <c r="N88" s="71"/>
      <c r="O88" s="71"/>
      <c r="P88" s="64"/>
    </row>
    <row r="89" spans="1:16" s="57" customFormat="1" ht="12"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29">SUM(C90:N90)</f>
        <v>417254</v>
      </c>
    </row>
    <row r="91" spans="1:16" s="57" customFormat="1" ht="12" x14ac:dyDescent="0.25">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29"/>
        <v>975370</v>
      </c>
    </row>
    <row r="92" spans="1:16" s="57" customFormat="1" ht="12" x14ac:dyDescent="0.25">
      <c r="A92" s="92"/>
      <c r="B92" s="92" t="s">
        <v>16</v>
      </c>
      <c r="C92" s="93">
        <f>SUM(C90:C91)</f>
        <v>179539</v>
      </c>
      <c r="D92" s="93">
        <f t="shared" ref="D92:N92" si="30">SUM(D90:D91)</f>
        <v>157446</v>
      </c>
      <c r="E92" s="93">
        <f t="shared" si="30"/>
        <v>193668</v>
      </c>
      <c r="F92" s="93">
        <f t="shared" si="30"/>
        <v>141405</v>
      </c>
      <c r="G92" s="93">
        <f t="shared" si="30"/>
        <v>83231</v>
      </c>
      <c r="H92" s="93">
        <f t="shared" si="30"/>
        <v>89510</v>
      </c>
      <c r="I92" s="93">
        <f t="shared" si="30"/>
        <v>103141</v>
      </c>
      <c r="J92" s="93">
        <f t="shared" si="30"/>
        <v>84547</v>
      </c>
      <c r="K92" s="93">
        <f t="shared" si="30"/>
        <v>41567</v>
      </c>
      <c r="L92" s="93">
        <f t="shared" si="30"/>
        <v>48440</v>
      </c>
      <c r="M92" s="93">
        <f t="shared" si="30"/>
        <v>107926</v>
      </c>
      <c r="N92" s="93">
        <f t="shared" si="30"/>
        <v>162204</v>
      </c>
      <c r="O92" s="93">
        <f t="shared" si="29"/>
        <v>1392624</v>
      </c>
      <c r="P92" s="61"/>
    </row>
    <row r="93" spans="1:16" s="57" customFormat="1" ht="24" x14ac:dyDescent="0.25">
      <c r="A93" s="87"/>
      <c r="B93" s="87" t="s">
        <v>13</v>
      </c>
      <c r="C93" s="89">
        <v>17</v>
      </c>
      <c r="D93" s="89">
        <v>21</v>
      </c>
      <c r="E93" s="89">
        <v>30</v>
      </c>
      <c r="F93" s="89">
        <v>25</v>
      </c>
      <c r="G93" s="89">
        <v>8</v>
      </c>
      <c r="H93" s="89">
        <v>10</v>
      </c>
      <c r="I93" s="89">
        <v>8</v>
      </c>
      <c r="J93" s="89">
        <v>10</v>
      </c>
      <c r="K93" s="89">
        <v>5</v>
      </c>
      <c r="L93" s="89">
        <v>4</v>
      </c>
      <c r="M93" s="89">
        <v>13</v>
      </c>
      <c r="N93" s="89">
        <v>20</v>
      </c>
      <c r="O93" s="89">
        <f t="shared" si="29"/>
        <v>171</v>
      </c>
      <c r="P93" s="64"/>
    </row>
    <row r="94" spans="1:16" s="57" customFormat="1" ht="12.75" customHeight="1" x14ac:dyDescent="0.25">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29"/>
        <v>368</v>
      </c>
      <c r="P94" s="64"/>
    </row>
    <row r="95" spans="1:16" s="57" customFormat="1" ht="12" x14ac:dyDescent="0.25">
      <c r="A95" s="92"/>
      <c r="B95" s="92" t="s">
        <v>16</v>
      </c>
      <c r="C95" s="93">
        <f>SUM(C93:C94)</f>
        <v>78</v>
      </c>
      <c r="D95" s="93">
        <f t="shared" ref="D95:N95" si="31">SUM(D93:D94)</f>
        <v>67</v>
      </c>
      <c r="E95" s="93">
        <f t="shared" si="31"/>
        <v>86</v>
      </c>
      <c r="F95" s="93">
        <f t="shared" si="31"/>
        <v>61</v>
      </c>
      <c r="G95" s="93">
        <f t="shared" si="31"/>
        <v>29</v>
      </c>
      <c r="H95" s="93">
        <f t="shared" si="31"/>
        <v>28</v>
      </c>
      <c r="I95" s="93">
        <f t="shared" si="31"/>
        <v>31</v>
      </c>
      <c r="J95" s="93">
        <f t="shared" si="31"/>
        <v>26</v>
      </c>
      <c r="K95" s="93">
        <f t="shared" si="31"/>
        <v>13</v>
      </c>
      <c r="L95" s="93">
        <f t="shared" si="31"/>
        <v>16</v>
      </c>
      <c r="M95" s="93">
        <f t="shared" si="31"/>
        <v>37</v>
      </c>
      <c r="N95" s="93">
        <f t="shared" si="31"/>
        <v>67</v>
      </c>
      <c r="O95" s="93">
        <f t="shared" si="29"/>
        <v>539</v>
      </c>
      <c r="P95" s="64"/>
    </row>
    <row r="96" spans="1:16" s="57" customFormat="1" ht="12" x14ac:dyDescent="0.25">
      <c r="C96" s="63"/>
      <c r="D96" s="63"/>
      <c r="E96" s="63"/>
      <c r="F96" s="64"/>
      <c r="G96" s="64"/>
      <c r="H96" s="64"/>
      <c r="I96" s="64"/>
      <c r="J96" s="64"/>
      <c r="K96" s="64"/>
      <c r="L96" s="64"/>
      <c r="M96" s="64"/>
      <c r="N96" s="64"/>
      <c r="O96" s="64"/>
    </row>
    <row r="97" spans="1:15" s="57" customFormat="1" ht="14.4" x14ac:dyDescent="0.3">
      <c r="A97" s="180">
        <v>2007</v>
      </c>
      <c r="B97" s="180"/>
      <c r="C97" s="180"/>
      <c r="D97" s="180"/>
      <c r="E97" s="180"/>
      <c r="F97" s="180"/>
      <c r="G97" s="180"/>
      <c r="H97" s="180"/>
      <c r="I97" s="180"/>
      <c r="J97" s="180"/>
      <c r="K97" s="180"/>
      <c r="L97" s="180"/>
      <c r="M97" s="180"/>
      <c r="N97" s="180"/>
      <c r="O97" s="180"/>
    </row>
    <row r="98" spans="1:15" s="57" customFormat="1" ht="14.4" x14ac:dyDescent="0.3">
      <c r="A98" s="71"/>
      <c r="B98" s="71"/>
      <c r="C98" s="71"/>
      <c r="D98" s="71"/>
      <c r="E98" s="71"/>
      <c r="F98" s="71"/>
      <c r="G98" s="71"/>
      <c r="H98" s="71"/>
      <c r="I98" s="71"/>
      <c r="J98" s="71"/>
      <c r="K98" s="71"/>
      <c r="L98" s="71"/>
      <c r="M98" s="71"/>
      <c r="N98" s="71"/>
      <c r="O98" s="71"/>
    </row>
    <row r="99" spans="1:15" s="65" customFormat="1" ht="12" x14ac:dyDescent="0.25">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ht="24" x14ac:dyDescent="0.25">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32">SUM(C100:N100)</f>
        <v>417137</v>
      </c>
    </row>
    <row r="101" spans="1:15" s="66" customFormat="1" ht="12" x14ac:dyDescent="0.25">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32"/>
        <v>1020102</v>
      </c>
    </row>
    <row r="102" spans="1:15" s="66" customFormat="1" ht="12" x14ac:dyDescent="0.25">
      <c r="A102" s="92"/>
      <c r="B102" s="92" t="s">
        <v>16</v>
      </c>
      <c r="C102" s="93">
        <f>SUM(C100:C101)</f>
        <v>173555</v>
      </c>
      <c r="D102" s="93">
        <f t="shared" ref="D102:N102" si="33">SUM(D100:D101)</f>
        <v>159620</v>
      </c>
      <c r="E102" s="93">
        <f t="shared" si="33"/>
        <v>157056</v>
      </c>
      <c r="F102" s="93">
        <f t="shared" si="33"/>
        <v>127727</v>
      </c>
      <c r="G102" s="93">
        <f t="shared" si="33"/>
        <v>83783</v>
      </c>
      <c r="H102" s="93">
        <f t="shared" si="33"/>
        <v>83444</v>
      </c>
      <c r="I102" s="93">
        <f t="shared" si="33"/>
        <v>95085</v>
      </c>
      <c r="J102" s="93">
        <f t="shared" si="33"/>
        <v>84467</v>
      </c>
      <c r="K102" s="93">
        <f t="shared" si="33"/>
        <v>75616</v>
      </c>
      <c r="L102" s="93">
        <f t="shared" si="33"/>
        <v>85443</v>
      </c>
      <c r="M102" s="93">
        <f t="shared" si="33"/>
        <v>126081</v>
      </c>
      <c r="N102" s="93">
        <f t="shared" si="33"/>
        <v>185362</v>
      </c>
      <c r="O102" s="93">
        <f t="shared" si="32"/>
        <v>1437239</v>
      </c>
    </row>
    <row r="103" spans="1:15" ht="24" x14ac:dyDescent="0.2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32"/>
        <v>154</v>
      </c>
    </row>
    <row r="104" spans="1:15" ht="12" x14ac:dyDescent="0.2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32"/>
        <v>409</v>
      </c>
    </row>
    <row r="105" spans="1:15" ht="12" x14ac:dyDescent="0.25">
      <c r="A105" s="92"/>
      <c r="B105" s="92" t="s">
        <v>16</v>
      </c>
      <c r="C105" s="93">
        <f>SUM(C103:C104)</f>
        <v>76</v>
      </c>
      <c r="D105" s="93">
        <f t="shared" ref="D105:N105" si="34">SUM(D103:D104)</f>
        <v>74</v>
      </c>
      <c r="E105" s="93">
        <f t="shared" si="34"/>
        <v>71</v>
      </c>
      <c r="F105" s="93">
        <f t="shared" si="34"/>
        <v>55</v>
      </c>
      <c r="G105" s="93">
        <f t="shared" si="34"/>
        <v>30</v>
      </c>
      <c r="H105" s="93">
        <f t="shared" si="34"/>
        <v>25</v>
      </c>
      <c r="I105" s="93">
        <f t="shared" si="34"/>
        <v>28</v>
      </c>
      <c r="J105" s="93">
        <f t="shared" si="34"/>
        <v>25</v>
      </c>
      <c r="K105" s="93">
        <f t="shared" si="34"/>
        <v>24</v>
      </c>
      <c r="L105" s="93">
        <f t="shared" si="34"/>
        <v>29</v>
      </c>
      <c r="M105" s="93">
        <f t="shared" si="34"/>
        <v>49</v>
      </c>
      <c r="N105" s="93">
        <f t="shared" si="34"/>
        <v>77</v>
      </c>
      <c r="O105" s="93">
        <f t="shared" si="32"/>
        <v>563</v>
      </c>
    </row>
    <row r="106" spans="1:15" ht="12" x14ac:dyDescent="0.25">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1" t="s">
        <v>19</v>
      </c>
      <c r="B108" s="181"/>
      <c r="C108" s="181"/>
      <c r="D108" s="181"/>
      <c r="E108" s="181"/>
      <c r="F108" s="181"/>
      <c r="G108" s="181"/>
      <c r="H108" s="181"/>
      <c r="I108" s="61"/>
      <c r="J108" s="61"/>
      <c r="K108" s="61"/>
      <c r="L108" s="61"/>
      <c r="O108" s="68" t="s">
        <v>20</v>
      </c>
    </row>
    <row r="109" spans="1:15" ht="12"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ht="12" x14ac:dyDescent="0.25">
      <c r="B113" s="67"/>
    </row>
    <row r="114" spans="2:2" ht="12" x14ac:dyDescent="0.25">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210"/>
  <sheetViews>
    <sheetView workbookViewId="0">
      <selection activeCell="R18" sqref="R18"/>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ht="15" x14ac:dyDescent="0.25">
      <c r="L3" s="109"/>
    </row>
    <row r="4" spans="1:15" ht="21.75" customHeight="1" x14ac:dyDescent="0.25"/>
    <row r="5" spans="1:15" ht="18.75" x14ac:dyDescent="0.3">
      <c r="A5" s="182" t="s">
        <v>55</v>
      </c>
      <c r="B5" s="182"/>
      <c r="C5" s="182"/>
      <c r="D5" s="182"/>
      <c r="E5" s="182"/>
      <c r="F5" s="182"/>
      <c r="G5" s="182"/>
      <c r="H5" s="182"/>
      <c r="I5" s="182"/>
      <c r="J5" s="182"/>
      <c r="K5" s="182"/>
      <c r="L5" s="182"/>
      <c r="M5" s="182"/>
      <c r="N5" s="182"/>
      <c r="O5" s="182"/>
    </row>
    <row r="6" spans="1:15" ht="18.75" x14ac:dyDescent="0.3">
      <c r="A6" s="177"/>
      <c r="B6" s="177"/>
      <c r="C6" s="177"/>
      <c r="D6" s="177"/>
      <c r="E6" s="177"/>
      <c r="F6" s="177"/>
      <c r="G6" s="177"/>
      <c r="H6" s="177"/>
      <c r="I6" s="177"/>
      <c r="J6" s="177"/>
      <c r="K6" s="177"/>
      <c r="L6" s="177"/>
      <c r="M6" s="177"/>
      <c r="N6" s="177"/>
      <c r="O6" s="177"/>
    </row>
    <row r="7" spans="1:15" ht="15" x14ac:dyDescent="0.25">
      <c r="A7" s="180" t="s">
        <v>63</v>
      </c>
      <c r="B7" s="180"/>
      <c r="C7" s="180"/>
      <c r="D7" s="180"/>
      <c r="E7" s="180"/>
      <c r="F7" s="180"/>
      <c r="G7" s="180"/>
      <c r="H7" s="180"/>
      <c r="I7" s="180"/>
      <c r="J7" s="180"/>
      <c r="K7" s="180"/>
      <c r="L7" s="180"/>
      <c r="M7" s="180"/>
      <c r="N7" s="180"/>
      <c r="O7" s="180"/>
    </row>
    <row r="8" spans="1:15" ht="20.25" x14ac:dyDescent="0.3">
      <c r="A8" s="1"/>
      <c r="B8" s="2"/>
      <c r="C8" s="2"/>
      <c r="D8" s="3"/>
      <c r="E8" s="3"/>
      <c r="F8" s="3"/>
      <c r="G8" s="3"/>
      <c r="H8" s="3"/>
      <c r="I8" s="3"/>
      <c r="J8" s="3"/>
      <c r="K8" s="3"/>
      <c r="L8" s="3"/>
      <c r="M8" s="3"/>
      <c r="N8" s="4"/>
      <c r="O8" s="3"/>
    </row>
    <row r="9" spans="1:15" ht="15" x14ac:dyDescent="0.2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ht="15" x14ac:dyDescent="0.25">
      <c r="A10" s="162"/>
      <c r="B10" s="162" t="s">
        <v>13</v>
      </c>
      <c r="C10" s="163">
        <f t="shared" ref="C10:D15" si="0">C20/C40-1</f>
        <v>-1.9513597896639534E-2</v>
      </c>
      <c r="D10" s="163">
        <f t="shared" si="0"/>
        <v>-4.4407567208762044E-2</v>
      </c>
      <c r="E10" s="163">
        <f t="shared" ref="E10:G10" si="1">E20/E40-1</f>
        <v>2.13493748525595E-2</v>
      </c>
      <c r="F10" s="163">
        <f t="shared" si="1"/>
        <v>0.29083385061038691</v>
      </c>
      <c r="G10" s="163">
        <f t="shared" si="1"/>
        <v>0.21998953189358939</v>
      </c>
      <c r="H10" s="163">
        <f t="shared" ref="H10:I10" si="2">H20/H40-1</f>
        <v>-7.2067819651083775E-2</v>
      </c>
      <c r="I10" s="163">
        <f t="shared" si="2"/>
        <v>0.11094272342322253</v>
      </c>
      <c r="J10" s="163">
        <f t="shared" ref="J10:K10" si="3">J20/J40-1</f>
        <v>1.5470804716251063E-3</v>
      </c>
      <c r="K10" s="163">
        <f t="shared" si="3"/>
        <v>-5.9622131267358602E-2</v>
      </c>
      <c r="L10" s="163"/>
      <c r="M10" s="163"/>
      <c r="N10" s="163"/>
      <c r="O10" s="163">
        <f>SUM(C20:K20)/SUM(C40:K40)-1</f>
        <v>3.9008032350824617E-2</v>
      </c>
    </row>
    <row r="11" spans="1:15" ht="15" x14ac:dyDescent="0.25">
      <c r="A11" s="164" t="s">
        <v>14</v>
      </c>
      <c r="B11" s="165" t="s">
        <v>15</v>
      </c>
      <c r="C11" s="166">
        <f t="shared" si="0"/>
        <v>0.46623332359528669</v>
      </c>
      <c r="D11" s="166">
        <f t="shared" si="0"/>
        <v>0.78939692888393242</v>
      </c>
      <c r="E11" s="166">
        <f t="shared" ref="E11:G11" si="4">E21/E41-1</f>
        <v>0.83495855680156028</v>
      </c>
      <c r="F11" s="166">
        <f t="shared" si="4"/>
        <v>0.12789554531490022</v>
      </c>
      <c r="G11" s="166">
        <f t="shared" si="4"/>
        <v>0.1836675966819723</v>
      </c>
      <c r="H11" s="166">
        <f t="shared" ref="H11:I11" si="5">H21/H41-1</f>
        <v>0.43342292401590243</v>
      </c>
      <c r="I11" s="166">
        <f t="shared" si="5"/>
        <v>0.34528603633981381</v>
      </c>
      <c r="J11" s="166">
        <f t="shared" ref="J11:K11" si="6">J21/J41-1</f>
        <v>0.45876057181348706</v>
      </c>
      <c r="K11" s="166">
        <f t="shared" si="6"/>
        <v>0.38572278274661853</v>
      </c>
      <c r="L11" s="166"/>
      <c r="M11" s="166"/>
      <c r="N11" s="166"/>
      <c r="O11" s="166">
        <f t="shared" ref="O11:O15" si="7">SUM(C21:K21)/SUM(C41:K41)-1</f>
        <v>0.40667018279411971</v>
      </c>
    </row>
    <row r="12" spans="1:15" ht="15" x14ac:dyDescent="0.25">
      <c r="A12" s="167"/>
      <c r="B12" s="168" t="s">
        <v>16</v>
      </c>
      <c r="C12" s="169">
        <f t="shared" si="0"/>
        <v>0.28548717478369867</v>
      </c>
      <c r="D12" s="169">
        <f t="shared" si="0"/>
        <v>0.40349610605059838</v>
      </c>
      <c r="E12" s="169">
        <f t="shared" ref="E12:G12" si="8">E22/E42-1</f>
        <v>0.4527960404816429</v>
      </c>
      <c r="F12" s="169">
        <f t="shared" si="8"/>
        <v>0.19731993299832506</v>
      </c>
      <c r="G12" s="169">
        <f t="shared" si="8"/>
        <v>0.19655283765237752</v>
      </c>
      <c r="H12" s="169">
        <f t="shared" ref="H12:I12" si="9">H22/H42-1</f>
        <v>0.2662161655778863</v>
      </c>
      <c r="I12" s="169">
        <f t="shared" si="9"/>
        <v>0.27455807571232538</v>
      </c>
      <c r="J12" s="169">
        <f t="shared" ref="J12:K12" si="10">J22/J42-1</f>
        <v>0.29995847818476395</v>
      </c>
      <c r="K12" s="169">
        <f t="shared" si="10"/>
        <v>0.21823029769922209</v>
      </c>
      <c r="L12" s="169"/>
      <c r="M12" s="169"/>
      <c r="N12" s="169"/>
      <c r="O12" s="166">
        <f t="shared" si="7"/>
        <v>0.27275910698539119</v>
      </c>
    </row>
    <row r="13" spans="1:15" ht="15" x14ac:dyDescent="0.25">
      <c r="A13" s="165"/>
      <c r="B13" s="165" t="s">
        <v>13</v>
      </c>
      <c r="C13" s="163">
        <f t="shared" si="0"/>
        <v>0</v>
      </c>
      <c r="D13" s="163">
        <f t="shared" si="0"/>
        <v>0</v>
      </c>
      <c r="E13" s="163">
        <f t="shared" ref="E13:G13" si="11">E23/E43-1</f>
        <v>0.11111111111111116</v>
      </c>
      <c r="F13" s="163">
        <f t="shared" si="11"/>
        <v>0.33333333333333326</v>
      </c>
      <c r="G13" s="163">
        <f t="shared" si="11"/>
        <v>0.58823529411764697</v>
      </c>
      <c r="H13" s="163">
        <f t="shared" ref="H13:I13" si="12">H23/H43-1</f>
        <v>0</v>
      </c>
      <c r="I13" s="163">
        <f t="shared" si="12"/>
        <v>0.23529411764705888</v>
      </c>
      <c r="J13" s="163">
        <f t="shared" ref="J13:K13" si="13">J23/J43-1</f>
        <v>5.555555555555558E-2</v>
      </c>
      <c r="K13" s="163">
        <f t="shared" si="13"/>
        <v>0.14285714285714279</v>
      </c>
      <c r="L13" s="163"/>
      <c r="M13" s="163"/>
      <c r="N13" s="163"/>
      <c r="O13" s="163">
        <f t="shared" si="7"/>
        <v>0.171875</v>
      </c>
    </row>
    <row r="14" spans="1:15" ht="15" x14ac:dyDescent="0.25">
      <c r="A14" s="165" t="s">
        <v>17</v>
      </c>
      <c r="B14" s="165" t="s">
        <v>15</v>
      </c>
      <c r="C14" s="166">
        <f t="shared" si="0"/>
        <v>0.54545454545454541</v>
      </c>
      <c r="D14" s="166">
        <f t="shared" si="0"/>
        <v>0.88888888888888884</v>
      </c>
      <c r="E14" s="166">
        <f t="shared" ref="E14:G14" si="14">E24/E44-1</f>
        <v>1</v>
      </c>
      <c r="F14" s="166">
        <f t="shared" si="14"/>
        <v>0.16666666666666674</v>
      </c>
      <c r="G14" s="166">
        <f t="shared" si="14"/>
        <v>0</v>
      </c>
      <c r="H14" s="166">
        <f t="shared" ref="H14:I14" si="15">H24/H44-1</f>
        <v>0.32608695652173902</v>
      </c>
      <c r="I14" s="166">
        <f t="shared" si="15"/>
        <v>0.64444444444444438</v>
      </c>
      <c r="J14" s="166">
        <f t="shared" ref="J14:K14" si="16">J24/J44-1</f>
        <v>0.4375</v>
      </c>
      <c r="K14" s="166">
        <f t="shared" si="16"/>
        <v>0.17500000000000004</v>
      </c>
      <c r="L14" s="166"/>
      <c r="M14" s="166"/>
      <c r="N14" s="166"/>
      <c r="O14" s="166">
        <f t="shared" si="7"/>
        <v>0.37394957983193278</v>
      </c>
    </row>
    <row r="15" spans="1:15" ht="15" x14ac:dyDescent="0.25">
      <c r="A15" s="168"/>
      <c r="B15" s="168" t="s">
        <v>16</v>
      </c>
      <c r="C15" s="169">
        <f t="shared" si="0"/>
        <v>0.31578947368421062</v>
      </c>
      <c r="D15" s="169">
        <f t="shared" si="0"/>
        <v>0.42105263157894735</v>
      </c>
      <c r="E15" s="169">
        <f t="shared" ref="E15:G15" si="17">E25/E45-1</f>
        <v>0.52941176470588225</v>
      </c>
      <c r="F15" s="169">
        <f t="shared" si="17"/>
        <v>0.23809523809523814</v>
      </c>
      <c r="G15" s="169">
        <f t="shared" si="17"/>
        <v>0.19230769230769229</v>
      </c>
      <c r="H15" s="169">
        <f t="shared" ref="H15:I15" si="18">H25/H45-1</f>
        <v>0.23076923076923084</v>
      </c>
      <c r="I15" s="169">
        <f t="shared" si="18"/>
        <v>0.532258064516129</v>
      </c>
      <c r="J15" s="169">
        <f t="shared" ref="J15:K15" si="19">J25/J45-1</f>
        <v>0.30000000000000004</v>
      </c>
      <c r="K15" s="169">
        <f t="shared" si="19"/>
        <v>0.16393442622950816</v>
      </c>
      <c r="L15" s="169"/>
      <c r="M15" s="169"/>
      <c r="N15" s="169"/>
      <c r="O15" s="166">
        <f t="shared" si="7"/>
        <v>0.30327868852459017</v>
      </c>
    </row>
    <row r="16" spans="1:15" ht="18.75" x14ac:dyDescent="0.3">
      <c r="A16" s="177"/>
      <c r="B16" s="177"/>
      <c r="C16" s="177"/>
      <c r="D16" s="177"/>
      <c r="E16" s="177"/>
      <c r="F16" s="177"/>
      <c r="G16" s="177"/>
      <c r="H16" s="177"/>
      <c r="I16" s="177"/>
      <c r="J16" s="177"/>
      <c r="K16" s="177"/>
      <c r="L16" s="177"/>
      <c r="M16" s="177"/>
      <c r="N16" s="177"/>
      <c r="O16" s="177"/>
    </row>
    <row r="17" spans="1:17" ht="15" x14ac:dyDescent="0.25">
      <c r="B17" s="184" t="s">
        <v>74</v>
      </c>
      <c r="C17" s="184"/>
      <c r="D17" s="184"/>
      <c r="E17" s="184"/>
      <c r="F17" s="184"/>
      <c r="G17" s="184"/>
      <c r="H17" s="184"/>
      <c r="I17" s="184"/>
      <c r="J17" s="184"/>
      <c r="K17" s="184"/>
      <c r="L17" s="184"/>
      <c r="M17" s="184"/>
      <c r="N17" s="184"/>
      <c r="O17" s="184"/>
    </row>
    <row r="18" spans="1:17" ht="15" x14ac:dyDescent="0.25">
      <c r="A18" s="10"/>
      <c r="B18" s="10"/>
      <c r="C18" s="11"/>
      <c r="D18" s="11"/>
      <c r="E18" s="11"/>
      <c r="F18" s="11"/>
      <c r="G18" s="11"/>
      <c r="H18" s="11"/>
      <c r="I18" s="11"/>
      <c r="J18" s="11"/>
      <c r="K18" s="11"/>
      <c r="L18" s="11"/>
      <c r="M18" s="12"/>
      <c r="N18" s="12"/>
      <c r="O18" s="11"/>
    </row>
    <row r="19" spans="1:17" ht="15" x14ac:dyDescent="0.2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7" ht="15" x14ac:dyDescent="0.25">
      <c r="A20" s="150"/>
      <c r="B20" s="150" t="s">
        <v>13</v>
      </c>
      <c r="C20" s="151">
        <v>23867</v>
      </c>
      <c r="D20" s="152">
        <v>28792</v>
      </c>
      <c r="E20" s="151">
        <v>25977</v>
      </c>
      <c r="F20" s="151">
        <v>31193</v>
      </c>
      <c r="G20" s="151">
        <v>53610</v>
      </c>
      <c r="H20" s="152">
        <v>49147</v>
      </c>
      <c r="I20" s="151">
        <v>49848</v>
      </c>
      <c r="J20" s="152">
        <v>42727</v>
      </c>
      <c r="K20" s="152">
        <v>51465</v>
      </c>
      <c r="L20" s="152"/>
      <c r="M20" s="151"/>
      <c r="N20" s="151"/>
      <c r="O20" s="173">
        <f t="shared" ref="O20:O25" si="20">SUM(C20:N20)</f>
        <v>356626</v>
      </c>
    </row>
    <row r="21" spans="1:17" ht="15" x14ac:dyDescent="0.25">
      <c r="A21" s="154" t="s">
        <v>14</v>
      </c>
      <c r="B21" s="154" t="s">
        <v>15</v>
      </c>
      <c r="C21" s="151">
        <v>60227</v>
      </c>
      <c r="D21" s="152">
        <v>62577</v>
      </c>
      <c r="E21" s="151">
        <v>52689</v>
      </c>
      <c r="F21" s="151">
        <v>36713</v>
      </c>
      <c r="G21" s="151">
        <v>94607</v>
      </c>
      <c r="H21" s="152">
        <v>153597</v>
      </c>
      <c r="I21" s="151">
        <v>139638</v>
      </c>
      <c r="J21" s="152">
        <v>116943</v>
      </c>
      <c r="K21" s="152">
        <v>125807</v>
      </c>
      <c r="L21" s="152"/>
      <c r="M21" s="151"/>
      <c r="N21" s="151"/>
      <c r="O21" s="151">
        <f t="shared" si="20"/>
        <v>842798</v>
      </c>
    </row>
    <row r="22" spans="1:17" ht="15" x14ac:dyDescent="0.25">
      <c r="A22" s="156"/>
      <c r="B22" s="156" t="s">
        <v>16</v>
      </c>
      <c r="C22" s="157">
        <f t="shared" ref="C22:G22" si="21">C20+C21</f>
        <v>84094</v>
      </c>
      <c r="D22" s="157">
        <f t="shared" si="21"/>
        <v>91369</v>
      </c>
      <c r="E22" s="157">
        <f t="shared" si="21"/>
        <v>78666</v>
      </c>
      <c r="F22" s="157">
        <f t="shared" si="21"/>
        <v>67906</v>
      </c>
      <c r="G22" s="157">
        <f t="shared" si="21"/>
        <v>148217</v>
      </c>
      <c r="H22" s="157">
        <f>H21+H20</f>
        <v>202744</v>
      </c>
      <c r="I22" s="157">
        <f>I21+I20</f>
        <v>189486</v>
      </c>
      <c r="J22" s="157">
        <f t="shared" ref="J22:K22" si="22">J21+J20</f>
        <v>159670</v>
      </c>
      <c r="K22" s="157">
        <f t="shared" si="22"/>
        <v>177272</v>
      </c>
      <c r="L22" s="157"/>
      <c r="M22" s="157"/>
      <c r="N22" s="157"/>
      <c r="O22" s="157">
        <f t="shared" si="20"/>
        <v>1199424</v>
      </c>
      <c r="Q22" s="179"/>
    </row>
    <row r="23" spans="1:17" ht="15" x14ac:dyDescent="0.25">
      <c r="A23" s="150"/>
      <c r="B23" s="150" t="s">
        <v>13</v>
      </c>
      <c r="C23" s="159">
        <v>8</v>
      </c>
      <c r="D23" s="153">
        <v>10</v>
      </c>
      <c r="E23" s="159">
        <v>10</v>
      </c>
      <c r="F23" s="159">
        <v>12</v>
      </c>
      <c r="G23" s="159">
        <v>27</v>
      </c>
      <c r="H23" s="153">
        <v>19</v>
      </c>
      <c r="I23" s="159">
        <v>21</v>
      </c>
      <c r="J23" s="153">
        <v>19</v>
      </c>
      <c r="K23" s="153">
        <v>24</v>
      </c>
      <c r="L23" s="153"/>
      <c r="M23" s="159"/>
      <c r="N23" s="159"/>
      <c r="O23" s="173">
        <f t="shared" si="20"/>
        <v>150</v>
      </c>
    </row>
    <row r="24" spans="1:17" ht="15" x14ac:dyDescent="0.25">
      <c r="A24" s="154" t="s">
        <v>17</v>
      </c>
      <c r="B24" s="154" t="s">
        <v>15</v>
      </c>
      <c r="C24" s="160">
        <v>17</v>
      </c>
      <c r="D24" s="155">
        <v>17</v>
      </c>
      <c r="E24" s="160">
        <v>16</v>
      </c>
      <c r="F24" s="160">
        <v>14</v>
      </c>
      <c r="G24" s="160">
        <v>35</v>
      </c>
      <c r="H24" s="155">
        <v>61</v>
      </c>
      <c r="I24" s="160">
        <v>74</v>
      </c>
      <c r="J24" s="155">
        <v>46</v>
      </c>
      <c r="K24" s="155">
        <v>47</v>
      </c>
      <c r="L24" s="155"/>
      <c r="M24" s="160"/>
      <c r="N24" s="160"/>
      <c r="O24" s="151">
        <f t="shared" si="20"/>
        <v>327</v>
      </c>
    </row>
    <row r="25" spans="1:17" ht="15" x14ac:dyDescent="0.25">
      <c r="A25" s="156"/>
      <c r="B25" s="156" t="s">
        <v>16</v>
      </c>
      <c r="C25" s="157">
        <f t="shared" ref="C25:G25" si="23">C23+C24</f>
        <v>25</v>
      </c>
      <c r="D25" s="157">
        <f t="shared" si="23"/>
        <v>27</v>
      </c>
      <c r="E25" s="157">
        <f t="shared" si="23"/>
        <v>26</v>
      </c>
      <c r="F25" s="157">
        <f t="shared" si="23"/>
        <v>26</v>
      </c>
      <c r="G25" s="157">
        <f t="shared" si="23"/>
        <v>62</v>
      </c>
      <c r="H25" s="157">
        <f>H24+H23</f>
        <v>80</v>
      </c>
      <c r="I25" s="157">
        <f>I24+I23</f>
        <v>95</v>
      </c>
      <c r="J25" s="157">
        <f t="shared" ref="J25:K25" si="24">J24+J23</f>
        <v>65</v>
      </c>
      <c r="K25" s="157">
        <f t="shared" si="24"/>
        <v>71</v>
      </c>
      <c r="L25" s="157"/>
      <c r="M25" s="157"/>
      <c r="N25" s="157"/>
      <c r="O25" s="157">
        <f t="shared" si="20"/>
        <v>477</v>
      </c>
    </row>
    <row r="26" spans="1:17" ht="15" x14ac:dyDescent="0.25">
      <c r="A26" s="54"/>
      <c r="B26" s="54"/>
      <c r="C26" s="131"/>
      <c r="D26" s="131"/>
      <c r="E26" s="131"/>
      <c r="F26" s="131"/>
      <c r="G26" s="131"/>
      <c r="H26" s="131"/>
      <c r="I26" s="131"/>
      <c r="J26" s="131"/>
      <c r="K26" s="131"/>
      <c r="L26" s="131"/>
      <c r="M26" s="131"/>
      <c r="N26" s="131"/>
      <c r="O26" s="131"/>
    </row>
    <row r="27" spans="1:17" s="1" customFormat="1" ht="15" x14ac:dyDescent="0.25">
      <c r="A27" s="180" t="s">
        <v>63</v>
      </c>
      <c r="B27" s="180"/>
      <c r="C27" s="180"/>
      <c r="D27" s="180"/>
      <c r="E27" s="180"/>
      <c r="F27" s="180"/>
      <c r="G27" s="180"/>
      <c r="H27" s="180"/>
      <c r="I27" s="180"/>
      <c r="J27" s="180"/>
      <c r="K27" s="180"/>
      <c r="L27" s="180"/>
      <c r="M27" s="180"/>
      <c r="N27" s="180"/>
      <c r="O27" s="180"/>
    </row>
    <row r="28" spans="1:17" s="1" customFormat="1" ht="20.25" x14ac:dyDescent="0.3">
      <c r="B28" s="2"/>
      <c r="C28" s="2"/>
      <c r="D28" s="3"/>
      <c r="E28" s="3"/>
      <c r="F28" s="3"/>
      <c r="G28" s="3"/>
      <c r="H28" s="3"/>
      <c r="I28" s="3"/>
      <c r="J28" s="3"/>
      <c r="K28" s="3"/>
      <c r="L28" s="3"/>
      <c r="M28" s="3"/>
      <c r="N28" s="4"/>
      <c r="O28" s="3"/>
    </row>
    <row r="29" spans="1:17" s="1" customFormat="1" ht="12.75" x14ac:dyDescent="0.2">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7" s="1" customFormat="1" ht="12.75" x14ac:dyDescent="0.2">
      <c r="A30" s="162"/>
      <c r="B30" s="162" t="s">
        <v>13</v>
      </c>
      <c r="C30" s="163">
        <f t="shared" ref="C30:N30" si="25">C40/C50-1</f>
        <v>0.42852112676056331</v>
      </c>
      <c r="D30" s="163">
        <f t="shared" si="25"/>
        <v>1.3270003089280196</v>
      </c>
      <c r="E30" s="163">
        <f t="shared" si="25"/>
        <v>0.63394577926249518</v>
      </c>
      <c r="F30" s="163">
        <f t="shared" si="25"/>
        <v>0.68903334032291874</v>
      </c>
      <c r="G30" s="163">
        <f t="shared" si="25"/>
        <v>0.27800721265704986</v>
      </c>
      <c r="H30" s="163">
        <f t="shared" si="25"/>
        <v>-6.5577530389372085E-2</v>
      </c>
      <c r="I30" s="163">
        <f t="shared" si="25"/>
        <v>-3.8628896190391337E-3</v>
      </c>
      <c r="J30" s="163">
        <f t="shared" si="25"/>
        <v>3.4231132875948589E-2</v>
      </c>
      <c r="K30" s="163">
        <f t="shared" si="25"/>
        <v>-7.1777476255088235E-2</v>
      </c>
      <c r="L30" s="163">
        <f t="shared" si="25"/>
        <v>-0.17585739601792971</v>
      </c>
      <c r="M30" s="163">
        <f t="shared" si="25"/>
        <v>0.32208205477895224</v>
      </c>
      <c r="N30" s="163">
        <f t="shared" si="25"/>
        <v>-0.12092681623931623</v>
      </c>
      <c r="O30" s="163">
        <f t="shared" ref="O30:O35" si="26">SUM(C40:N40)/SUM(C50:N50)-1</f>
        <v>0.1108502725719116</v>
      </c>
    </row>
    <row r="31" spans="1:17" s="1" customFormat="1" ht="12.75" x14ac:dyDescent="0.2">
      <c r="A31" s="164" t="s">
        <v>14</v>
      </c>
      <c r="B31" s="165" t="s">
        <v>15</v>
      </c>
      <c r="C31" s="166">
        <f t="shared" ref="C31:N31" si="27">C41/C51-1</f>
        <v>0.84935392373148444</v>
      </c>
      <c r="D31" s="166">
        <f t="shared" si="27"/>
        <v>0.56518820212146981</v>
      </c>
      <c r="E31" s="166">
        <f t="shared" si="27"/>
        <v>1.337702515672067</v>
      </c>
      <c r="F31" s="166">
        <f t="shared" si="27"/>
        <v>0.49593271749620849</v>
      </c>
      <c r="G31" s="166">
        <f t="shared" si="27"/>
        <v>0.28469018725387762</v>
      </c>
      <c r="H31" s="166">
        <f t="shared" si="27"/>
        <v>0.12422099586629454</v>
      </c>
      <c r="I31" s="166">
        <f t="shared" si="27"/>
        <v>-0.10977126341158006</v>
      </c>
      <c r="J31" s="166">
        <f t="shared" si="27"/>
        <v>-7.2957502168256694E-2</v>
      </c>
      <c r="K31" s="166">
        <f t="shared" si="27"/>
        <v>5.2626697121125998E-2</v>
      </c>
      <c r="L31" s="166">
        <f t="shared" si="27"/>
        <v>8.8071025870699149E-2</v>
      </c>
      <c r="M31" s="166">
        <f t="shared" si="27"/>
        <v>0.7834130336137386</v>
      </c>
      <c r="N31" s="166">
        <f t="shared" si="27"/>
        <v>1.0029330040135847</v>
      </c>
      <c r="O31" s="166">
        <f t="shared" si="26"/>
        <v>0.19638890540505516</v>
      </c>
    </row>
    <row r="32" spans="1:17" s="1" customFormat="1" ht="12.75" x14ac:dyDescent="0.2">
      <c r="A32" s="167"/>
      <c r="B32" s="168" t="s">
        <v>16</v>
      </c>
      <c r="C32" s="169">
        <f t="shared" ref="C32:N32" si="28">C42/C52-1</f>
        <v>0.66665817431403029</v>
      </c>
      <c r="D32" s="169">
        <f t="shared" si="28"/>
        <v>0.8446912810631606</v>
      </c>
      <c r="E32" s="169">
        <f t="shared" si="28"/>
        <v>0.94434270530360154</v>
      </c>
      <c r="F32" s="169">
        <f t="shared" si="28"/>
        <v>0.57253368823822992</v>
      </c>
      <c r="G32" s="169">
        <f t="shared" si="28"/>
        <v>0.28231141109121216</v>
      </c>
      <c r="H32" s="169">
        <f t="shared" si="28"/>
        <v>5.344254745221888E-2</v>
      </c>
      <c r="I32" s="169">
        <f t="shared" si="28"/>
        <v>-8.0258102832820866E-2</v>
      </c>
      <c r="J32" s="169">
        <f t="shared" si="28"/>
        <v>-3.8340484168989386E-2</v>
      </c>
      <c r="K32" s="169">
        <f t="shared" si="28"/>
        <v>2.1141940237863199E-3</v>
      </c>
      <c r="L32" s="169">
        <f t="shared" si="28"/>
        <v>-5.4248915021704036E-4</v>
      </c>
      <c r="M32" s="169">
        <f t="shared" si="28"/>
        <v>0.60786645620256441</v>
      </c>
      <c r="N32" s="169">
        <f t="shared" si="28"/>
        <v>0.40036517256193616</v>
      </c>
      <c r="O32" s="169">
        <f t="shared" si="26"/>
        <v>0.16490177491079194</v>
      </c>
    </row>
    <row r="33" spans="1:15" s="1" customFormat="1" ht="12.75" x14ac:dyDescent="0.2">
      <c r="A33" s="165"/>
      <c r="B33" s="165" t="s">
        <v>13</v>
      </c>
      <c r="C33" s="163">
        <f t="shared" ref="C33:N33" si="29">C43/C53-1</f>
        <v>0.60000000000000009</v>
      </c>
      <c r="D33" s="163">
        <f t="shared" si="29"/>
        <v>1.5</v>
      </c>
      <c r="E33" s="163">
        <f t="shared" si="29"/>
        <v>0.8</v>
      </c>
      <c r="F33" s="163">
        <f t="shared" si="29"/>
        <v>0.8</v>
      </c>
      <c r="G33" s="163">
        <f t="shared" si="29"/>
        <v>0.21428571428571419</v>
      </c>
      <c r="H33" s="163">
        <f t="shared" si="29"/>
        <v>-0.24</v>
      </c>
      <c r="I33" s="163">
        <f t="shared" si="29"/>
        <v>-0.19047619047619047</v>
      </c>
      <c r="J33" s="163">
        <f t="shared" si="29"/>
        <v>0</v>
      </c>
      <c r="K33" s="163">
        <f t="shared" si="29"/>
        <v>-0.36363636363636365</v>
      </c>
      <c r="L33" s="163">
        <f t="shared" si="29"/>
        <v>-0.16666666666666663</v>
      </c>
      <c r="M33" s="163">
        <f t="shared" si="29"/>
        <v>0.5</v>
      </c>
      <c r="N33" s="163">
        <f t="shared" si="29"/>
        <v>-9.9999999999999978E-2</v>
      </c>
      <c r="O33" s="166">
        <f t="shared" si="26"/>
        <v>-1.8292682926829285E-2</v>
      </c>
    </row>
    <row r="34" spans="1:15" s="1" customFormat="1" ht="13.2" x14ac:dyDescent="0.25">
      <c r="A34" s="165" t="s">
        <v>17</v>
      </c>
      <c r="B34" s="165" t="s">
        <v>15</v>
      </c>
      <c r="C34" s="166">
        <f t="shared" ref="C34:N34" si="30">C44/C54-1</f>
        <v>0.5714285714285714</v>
      </c>
      <c r="D34" s="166">
        <f t="shared" si="30"/>
        <v>0.28571428571428581</v>
      </c>
      <c r="E34" s="166">
        <f t="shared" si="30"/>
        <v>1</v>
      </c>
      <c r="F34" s="166">
        <f t="shared" si="30"/>
        <v>0.5</v>
      </c>
      <c r="G34" s="166">
        <f t="shared" si="30"/>
        <v>0.34615384615384626</v>
      </c>
      <c r="H34" s="166">
        <f t="shared" si="30"/>
        <v>6.9767441860465018E-2</v>
      </c>
      <c r="I34" s="166">
        <f t="shared" si="30"/>
        <v>-8.1632653061224469E-2</v>
      </c>
      <c r="J34" s="166">
        <f t="shared" si="30"/>
        <v>-3.0303030303030276E-2</v>
      </c>
      <c r="K34" s="166">
        <f t="shared" si="30"/>
        <v>0.25</v>
      </c>
      <c r="L34" s="166">
        <f t="shared" si="30"/>
        <v>0.10714285714285721</v>
      </c>
      <c r="M34" s="166">
        <f t="shared" si="30"/>
        <v>0.77777777777777768</v>
      </c>
      <c r="N34" s="166">
        <f t="shared" si="30"/>
        <v>1.1428571428571428</v>
      </c>
      <c r="O34" s="166">
        <f t="shared" si="26"/>
        <v>0.18577075098814233</v>
      </c>
    </row>
    <row r="35" spans="1:15" s="1" customFormat="1" ht="14.25" customHeight="1" x14ac:dyDescent="0.25">
      <c r="A35" s="168"/>
      <c r="B35" s="168" t="s">
        <v>16</v>
      </c>
      <c r="C35" s="169">
        <f t="shared" ref="C35:N35" si="31">C45/C55-1</f>
        <v>0.58333333333333326</v>
      </c>
      <c r="D35" s="169">
        <f t="shared" si="31"/>
        <v>0.72727272727272729</v>
      </c>
      <c r="E35" s="169">
        <f t="shared" si="31"/>
        <v>0.88888888888888884</v>
      </c>
      <c r="F35" s="169">
        <f t="shared" si="31"/>
        <v>0.61538461538461542</v>
      </c>
      <c r="G35" s="169">
        <f t="shared" si="31"/>
        <v>0.30000000000000004</v>
      </c>
      <c r="H35" s="169">
        <f t="shared" si="31"/>
        <v>-4.4117647058823484E-2</v>
      </c>
      <c r="I35" s="169">
        <f t="shared" si="31"/>
        <v>-0.11428571428571432</v>
      </c>
      <c r="J35" s="169">
        <f t="shared" si="31"/>
        <v>-1.9607843137254943E-2</v>
      </c>
      <c r="K35" s="169">
        <f t="shared" si="31"/>
        <v>-6.1538461538461542E-2</v>
      </c>
      <c r="L35" s="169">
        <f t="shared" si="31"/>
        <v>0</v>
      </c>
      <c r="M35" s="169">
        <f t="shared" si="31"/>
        <v>0.66666666666666674</v>
      </c>
      <c r="N35" s="169">
        <f t="shared" si="31"/>
        <v>0.41176470588235303</v>
      </c>
      <c r="O35" s="166">
        <f t="shared" si="26"/>
        <v>0.10551558752997603</v>
      </c>
    </row>
    <row r="36" spans="1:15" s="13" customFormat="1" ht="13.2" x14ac:dyDescent="0.25">
      <c r="A36" s="10"/>
      <c r="B36" s="10"/>
      <c r="C36" s="11"/>
      <c r="D36" s="11"/>
      <c r="E36" s="11"/>
      <c r="F36" s="11"/>
      <c r="G36" s="11"/>
      <c r="H36" s="11"/>
      <c r="I36" s="11"/>
      <c r="J36" s="11"/>
      <c r="K36" s="11"/>
      <c r="L36" s="11"/>
      <c r="M36" s="12"/>
      <c r="N36" s="12"/>
      <c r="O36" s="11"/>
    </row>
    <row r="37" spans="1:15" s="13" customFormat="1" x14ac:dyDescent="0.3">
      <c r="A37"/>
      <c r="B37" s="184" t="s">
        <v>62</v>
      </c>
      <c r="C37" s="184"/>
      <c r="D37" s="184"/>
      <c r="E37" s="184"/>
      <c r="F37" s="184"/>
      <c r="G37" s="184"/>
      <c r="H37" s="184"/>
      <c r="I37" s="184"/>
      <c r="J37" s="184"/>
      <c r="K37" s="184"/>
      <c r="L37" s="184"/>
      <c r="M37" s="184"/>
      <c r="N37" s="184"/>
      <c r="O37" s="184"/>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170" t="s">
        <v>6</v>
      </c>
      <c r="D39" s="170" t="s">
        <v>7</v>
      </c>
      <c r="E39" s="170" t="s">
        <v>8</v>
      </c>
      <c r="F39" s="170" t="s">
        <v>9</v>
      </c>
      <c r="G39" s="170" t="s">
        <v>10</v>
      </c>
      <c r="H39" s="170" t="s">
        <v>11</v>
      </c>
      <c r="I39" s="170" t="s">
        <v>0</v>
      </c>
      <c r="J39" s="170" t="s">
        <v>1</v>
      </c>
      <c r="K39" s="170" t="s">
        <v>2</v>
      </c>
      <c r="L39" s="170" t="s">
        <v>3</v>
      </c>
      <c r="M39" s="170" t="s">
        <v>4</v>
      </c>
      <c r="N39" s="170" t="s">
        <v>5</v>
      </c>
      <c r="O39" s="170"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32">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32"/>
        <v>784739</v>
      </c>
    </row>
    <row r="42" spans="1:15" s="13" customFormat="1" ht="13.2" x14ac:dyDescent="0.25">
      <c r="A42" s="85"/>
      <c r="B42" s="85" t="s">
        <v>16</v>
      </c>
      <c r="C42" s="77">
        <f t="shared" ref="C42:N42" si="33">C40+C41</f>
        <v>65418</v>
      </c>
      <c r="D42" s="77">
        <f t="shared" si="33"/>
        <v>65101</v>
      </c>
      <c r="E42" s="77">
        <f t="shared" si="33"/>
        <v>54148</v>
      </c>
      <c r="F42" s="77">
        <f t="shared" si="33"/>
        <v>56715</v>
      </c>
      <c r="G42" s="77">
        <f t="shared" si="33"/>
        <v>123870</v>
      </c>
      <c r="H42" s="77">
        <f t="shared" si="33"/>
        <v>160118</v>
      </c>
      <c r="I42" s="77">
        <f t="shared" si="33"/>
        <v>148668</v>
      </c>
      <c r="J42" s="77">
        <f t="shared" si="33"/>
        <v>122827</v>
      </c>
      <c r="K42" s="77">
        <f t="shared" si="33"/>
        <v>145516</v>
      </c>
      <c r="L42" s="77">
        <f t="shared" si="33"/>
        <v>114226</v>
      </c>
      <c r="M42" s="77">
        <f t="shared" si="33"/>
        <v>74359</v>
      </c>
      <c r="N42" s="77">
        <f t="shared" si="33"/>
        <v>78230</v>
      </c>
      <c r="O42" s="77">
        <f t="shared" si="32"/>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32"/>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32"/>
        <v>300</v>
      </c>
    </row>
    <row r="45" spans="1:15" s="13" customFormat="1" ht="13.2" x14ac:dyDescent="0.25">
      <c r="A45" s="85"/>
      <c r="B45" s="85" t="s">
        <v>16</v>
      </c>
      <c r="C45" s="77">
        <f t="shared" ref="C45:N45" si="34">C43+C44</f>
        <v>19</v>
      </c>
      <c r="D45" s="77">
        <f t="shared" si="34"/>
        <v>19</v>
      </c>
      <c r="E45" s="77">
        <f t="shared" si="34"/>
        <v>17</v>
      </c>
      <c r="F45" s="77">
        <f t="shared" si="34"/>
        <v>21</v>
      </c>
      <c r="G45" s="77">
        <f t="shared" si="34"/>
        <v>52</v>
      </c>
      <c r="H45" s="77">
        <f t="shared" si="34"/>
        <v>65</v>
      </c>
      <c r="I45" s="77">
        <f t="shared" si="34"/>
        <v>62</v>
      </c>
      <c r="J45" s="77">
        <f t="shared" si="34"/>
        <v>50</v>
      </c>
      <c r="K45" s="77">
        <f t="shared" si="34"/>
        <v>61</v>
      </c>
      <c r="L45" s="77">
        <f t="shared" si="34"/>
        <v>46</v>
      </c>
      <c r="M45" s="77">
        <f t="shared" si="34"/>
        <v>25</v>
      </c>
      <c r="N45" s="77">
        <f t="shared" si="34"/>
        <v>24</v>
      </c>
      <c r="O45" s="77">
        <f t="shared" si="32"/>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4" t="s">
        <v>60</v>
      </c>
      <c r="C47" s="184"/>
      <c r="D47" s="184"/>
      <c r="E47" s="184"/>
      <c r="F47" s="184"/>
      <c r="G47" s="184"/>
      <c r="H47" s="184"/>
      <c r="I47" s="184"/>
      <c r="J47" s="184"/>
      <c r="K47" s="184"/>
      <c r="L47" s="184"/>
      <c r="M47" s="184"/>
      <c r="N47" s="184"/>
      <c r="O47" s="184"/>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35">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35"/>
        <v>655923</v>
      </c>
    </row>
    <row r="52" spans="1:15" s="1" customFormat="1" ht="15" customHeight="1" x14ac:dyDescent="0.25">
      <c r="A52" s="100"/>
      <c r="B52" s="100" t="s">
        <v>16</v>
      </c>
      <c r="C52" s="77">
        <f t="shared" ref="C52:N52" si="36">C50+C51</f>
        <v>39251</v>
      </c>
      <c r="D52" s="77">
        <f t="shared" si="36"/>
        <v>35291</v>
      </c>
      <c r="E52" s="77">
        <f t="shared" si="36"/>
        <v>27849</v>
      </c>
      <c r="F52" s="77">
        <f t="shared" si="36"/>
        <v>36066</v>
      </c>
      <c r="G52" s="77">
        <f t="shared" si="36"/>
        <v>96599</v>
      </c>
      <c r="H52" s="77">
        <f t="shared" si="36"/>
        <v>151995</v>
      </c>
      <c r="I52" s="77">
        <f t="shared" si="36"/>
        <v>161641</v>
      </c>
      <c r="J52" s="77">
        <f t="shared" si="36"/>
        <v>127724</v>
      </c>
      <c r="K52" s="77">
        <f t="shared" si="36"/>
        <v>145209</v>
      </c>
      <c r="L52" s="77">
        <f t="shared" si="36"/>
        <v>114288</v>
      </c>
      <c r="M52" s="77">
        <f t="shared" si="36"/>
        <v>46247</v>
      </c>
      <c r="N52" s="77">
        <f t="shared" si="36"/>
        <v>55864</v>
      </c>
      <c r="O52" s="77">
        <f t="shared" si="35"/>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35"/>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35"/>
        <v>253</v>
      </c>
    </row>
    <row r="55" spans="1:15" s="1" customFormat="1" ht="15.75" customHeight="1" x14ac:dyDescent="0.25">
      <c r="A55" s="100"/>
      <c r="B55" s="100" t="s">
        <v>16</v>
      </c>
      <c r="C55" s="77">
        <f t="shared" ref="C55:N55" si="37">C53+C54</f>
        <v>12</v>
      </c>
      <c r="D55" s="77">
        <f t="shared" si="37"/>
        <v>11</v>
      </c>
      <c r="E55" s="77">
        <f t="shared" si="37"/>
        <v>9</v>
      </c>
      <c r="F55" s="77">
        <f t="shared" si="37"/>
        <v>13</v>
      </c>
      <c r="G55" s="77">
        <f t="shared" si="37"/>
        <v>40</v>
      </c>
      <c r="H55" s="77">
        <f t="shared" si="37"/>
        <v>68</v>
      </c>
      <c r="I55" s="77">
        <f t="shared" si="37"/>
        <v>70</v>
      </c>
      <c r="J55" s="77">
        <f t="shared" si="37"/>
        <v>51</v>
      </c>
      <c r="K55" s="77">
        <f t="shared" si="37"/>
        <v>65</v>
      </c>
      <c r="L55" s="77">
        <f t="shared" si="37"/>
        <v>46</v>
      </c>
      <c r="M55" s="77">
        <f t="shared" si="37"/>
        <v>15</v>
      </c>
      <c r="N55" s="77">
        <f t="shared" si="37"/>
        <v>17</v>
      </c>
      <c r="O55" s="77">
        <f t="shared" si="35"/>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4" t="s">
        <v>53</v>
      </c>
      <c r="C57" s="184"/>
      <c r="D57" s="184"/>
      <c r="E57" s="184"/>
      <c r="F57" s="184"/>
      <c r="G57" s="184"/>
      <c r="H57" s="184"/>
      <c r="I57" s="184"/>
      <c r="J57" s="184"/>
      <c r="K57" s="184"/>
      <c r="L57" s="184"/>
      <c r="M57" s="184"/>
      <c r="N57" s="184"/>
      <c r="O57" s="184"/>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38">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38"/>
        <v>664035</v>
      </c>
    </row>
    <row r="62" spans="1:15" x14ac:dyDescent="0.3">
      <c r="A62" s="100"/>
      <c r="B62" s="100" t="s">
        <v>16</v>
      </c>
      <c r="C62" s="77">
        <f t="shared" ref="C62:N62" si="39">C60+C61</f>
        <v>66101</v>
      </c>
      <c r="D62" s="77">
        <f t="shared" si="39"/>
        <v>46641</v>
      </c>
      <c r="E62" s="77">
        <f t="shared" si="39"/>
        <v>39745</v>
      </c>
      <c r="F62" s="77">
        <f t="shared" si="39"/>
        <v>46927</v>
      </c>
      <c r="G62" s="77">
        <f t="shared" si="39"/>
        <v>103686</v>
      </c>
      <c r="H62" s="77">
        <f t="shared" si="39"/>
        <v>152376</v>
      </c>
      <c r="I62" s="77">
        <f t="shared" si="39"/>
        <v>170282</v>
      </c>
      <c r="J62" s="77">
        <f t="shared" si="39"/>
        <v>150114</v>
      </c>
      <c r="K62" s="77">
        <f t="shared" si="39"/>
        <v>148743</v>
      </c>
      <c r="L62" s="86">
        <f t="shared" si="39"/>
        <v>117799</v>
      </c>
      <c r="M62" s="86">
        <f t="shared" si="39"/>
        <v>41262</v>
      </c>
      <c r="N62" s="86">
        <f t="shared" si="39"/>
        <v>36468</v>
      </c>
      <c r="O62" s="77">
        <f t="shared" si="38"/>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38"/>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38"/>
        <v>252</v>
      </c>
    </row>
    <row r="65" spans="1:15" x14ac:dyDescent="0.3">
      <c r="A65" s="100"/>
      <c r="B65" s="100" t="s">
        <v>16</v>
      </c>
      <c r="C65" s="77">
        <f t="shared" ref="C65:N65" si="40">C63+C64</f>
        <v>21</v>
      </c>
      <c r="D65" s="77">
        <f t="shared" si="40"/>
        <v>15</v>
      </c>
      <c r="E65" s="77">
        <f t="shared" si="40"/>
        <v>14</v>
      </c>
      <c r="F65" s="77">
        <f t="shared" si="40"/>
        <v>19</v>
      </c>
      <c r="G65" s="77">
        <f t="shared" si="40"/>
        <v>54</v>
      </c>
      <c r="H65" s="77">
        <f t="shared" si="40"/>
        <v>68</v>
      </c>
      <c r="I65" s="77">
        <f t="shared" si="40"/>
        <v>60</v>
      </c>
      <c r="J65" s="77">
        <f t="shared" si="40"/>
        <v>65</v>
      </c>
      <c r="K65" s="77">
        <f t="shared" si="40"/>
        <v>62</v>
      </c>
      <c r="L65" s="86">
        <f t="shared" si="40"/>
        <v>47</v>
      </c>
      <c r="M65" s="86">
        <f t="shared" si="40"/>
        <v>13</v>
      </c>
      <c r="N65" s="86">
        <f t="shared" si="40"/>
        <v>11</v>
      </c>
      <c r="O65" s="77">
        <f t="shared" si="38"/>
        <v>449</v>
      </c>
    </row>
    <row r="66" spans="1:15" x14ac:dyDescent="0.3">
      <c r="A66" s="10"/>
      <c r="B66" s="10"/>
      <c r="C66" s="11"/>
      <c r="D66" s="11"/>
      <c r="E66" s="11"/>
      <c r="F66" s="11"/>
      <c r="G66" s="11"/>
      <c r="H66" s="11"/>
      <c r="I66" s="11"/>
      <c r="J66" s="11"/>
      <c r="K66" s="11"/>
      <c r="L66" s="11"/>
      <c r="M66" s="12"/>
      <c r="N66" s="12"/>
      <c r="O66" s="11"/>
    </row>
    <row r="67" spans="1:15" x14ac:dyDescent="0.3">
      <c r="B67" s="185" t="s">
        <v>28</v>
      </c>
      <c r="C67" s="185"/>
      <c r="D67" s="185"/>
      <c r="E67" s="185"/>
      <c r="F67" s="185"/>
      <c r="G67" s="185"/>
      <c r="H67" s="185"/>
      <c r="I67" s="185"/>
      <c r="J67" s="185"/>
      <c r="K67" s="185"/>
      <c r="L67" s="185"/>
      <c r="M67" s="185"/>
      <c r="N67" s="185"/>
      <c r="O67" s="185"/>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41">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41"/>
        <v>610612</v>
      </c>
    </row>
    <row r="72" spans="1:15" x14ac:dyDescent="0.3">
      <c r="A72" s="100"/>
      <c r="B72" s="100" t="s">
        <v>16</v>
      </c>
      <c r="C72" s="77">
        <f t="shared" ref="C72:N72" si="42">SUM(C70:C71)</f>
        <v>74907</v>
      </c>
      <c r="D72" s="77">
        <f t="shared" si="42"/>
        <v>69205</v>
      </c>
      <c r="E72" s="77">
        <f t="shared" si="42"/>
        <v>46568</v>
      </c>
      <c r="F72" s="77">
        <f t="shared" si="42"/>
        <v>69618</v>
      </c>
      <c r="G72" s="77">
        <f t="shared" si="42"/>
        <v>106359</v>
      </c>
      <c r="H72" s="77">
        <f t="shared" si="42"/>
        <v>129367</v>
      </c>
      <c r="I72" s="77">
        <f t="shared" si="42"/>
        <v>158393</v>
      </c>
      <c r="J72" s="77">
        <f t="shared" si="42"/>
        <v>136018</v>
      </c>
      <c r="K72" s="77">
        <f t="shared" si="42"/>
        <v>139150</v>
      </c>
      <c r="L72" s="77">
        <f t="shared" si="42"/>
        <v>101081</v>
      </c>
      <c r="M72" s="77">
        <f t="shared" si="42"/>
        <v>74256</v>
      </c>
      <c r="N72" s="77">
        <f t="shared" si="42"/>
        <v>60067</v>
      </c>
      <c r="O72" s="77">
        <f t="shared" si="41"/>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41"/>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41"/>
        <v>242</v>
      </c>
    </row>
    <row r="75" spans="1:15" x14ac:dyDescent="0.3">
      <c r="A75" s="100"/>
      <c r="B75" s="100" t="s">
        <v>16</v>
      </c>
      <c r="C75" s="77">
        <f t="shared" ref="C75:N75" si="43">SUM(C73:C74)</f>
        <v>23</v>
      </c>
      <c r="D75" s="77">
        <f t="shared" si="43"/>
        <v>22</v>
      </c>
      <c r="E75" s="77">
        <f t="shared" si="43"/>
        <v>16</v>
      </c>
      <c r="F75" s="77">
        <f t="shared" si="43"/>
        <v>28</v>
      </c>
      <c r="G75" s="77">
        <f t="shared" si="43"/>
        <v>46</v>
      </c>
      <c r="H75" s="77">
        <f t="shared" si="43"/>
        <v>58</v>
      </c>
      <c r="I75" s="77">
        <f t="shared" si="43"/>
        <v>71</v>
      </c>
      <c r="J75" s="77">
        <f t="shared" si="43"/>
        <v>59</v>
      </c>
      <c r="K75" s="77">
        <f t="shared" si="43"/>
        <v>64</v>
      </c>
      <c r="L75" s="77">
        <f t="shared" si="43"/>
        <v>43</v>
      </c>
      <c r="M75" s="77">
        <f t="shared" si="43"/>
        <v>26</v>
      </c>
      <c r="N75" s="77">
        <f t="shared" si="43"/>
        <v>19</v>
      </c>
      <c r="O75" s="77">
        <f t="shared" si="41"/>
        <v>475</v>
      </c>
    </row>
    <row r="76" spans="1:15" x14ac:dyDescent="0.3">
      <c r="A76" s="42"/>
      <c r="B76" s="42"/>
      <c r="C76" s="42"/>
      <c r="D76" s="42"/>
      <c r="E76" s="42"/>
      <c r="F76" s="42"/>
      <c r="G76" s="42"/>
      <c r="H76" s="42"/>
      <c r="I76" s="42"/>
      <c r="J76" s="42"/>
      <c r="K76" s="42"/>
      <c r="L76" s="42"/>
      <c r="M76" s="42"/>
      <c r="N76" s="42"/>
      <c r="O76" s="42"/>
    </row>
    <row r="77" spans="1:15" x14ac:dyDescent="0.3">
      <c r="A77" s="42"/>
      <c r="B77" s="184" t="s">
        <v>25</v>
      </c>
      <c r="C77" s="184"/>
      <c r="D77" s="184"/>
      <c r="E77" s="184"/>
      <c r="F77" s="184"/>
      <c r="G77" s="184"/>
      <c r="H77" s="184"/>
      <c r="I77" s="184"/>
      <c r="J77" s="184"/>
      <c r="K77" s="184"/>
      <c r="L77" s="184"/>
      <c r="M77" s="184"/>
      <c r="N77" s="184"/>
      <c r="O77" s="184"/>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44">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44"/>
        <v>654813</v>
      </c>
    </row>
    <row r="82" spans="1:15" x14ac:dyDescent="0.3">
      <c r="A82" s="100"/>
      <c r="B82" s="100" t="s">
        <v>16</v>
      </c>
      <c r="C82" s="77">
        <f t="shared" ref="C82:E82" si="45">SUM(C80:C81)</f>
        <v>77852</v>
      </c>
      <c r="D82" s="77">
        <f t="shared" si="45"/>
        <v>76090</v>
      </c>
      <c r="E82" s="77">
        <f t="shared" si="45"/>
        <v>52422</v>
      </c>
      <c r="F82" s="77">
        <f>SUM(F80:F81)</f>
        <v>55138</v>
      </c>
      <c r="G82" s="77">
        <f>SUM(G80:G81)</f>
        <v>95661</v>
      </c>
      <c r="H82" s="77">
        <f>SUM(H80:H81)</f>
        <v>133563</v>
      </c>
      <c r="I82" s="77">
        <f t="shared" ref="I82:N82" si="46">SUM(I80:I81)</f>
        <v>144260</v>
      </c>
      <c r="J82" s="77">
        <f t="shared" si="46"/>
        <v>135718</v>
      </c>
      <c r="K82" s="77">
        <f t="shared" si="46"/>
        <v>152531</v>
      </c>
      <c r="L82" s="77">
        <f t="shared" si="46"/>
        <v>106996</v>
      </c>
      <c r="M82" s="77">
        <f t="shared" si="46"/>
        <v>77991</v>
      </c>
      <c r="N82" s="77">
        <f t="shared" si="46"/>
        <v>77535</v>
      </c>
      <c r="O82" s="77">
        <f t="shared" si="44"/>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44"/>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44"/>
        <v>247</v>
      </c>
    </row>
    <row r="85" spans="1:15" x14ac:dyDescent="0.3">
      <c r="A85" s="100"/>
      <c r="B85" s="100" t="s">
        <v>16</v>
      </c>
      <c r="C85" s="77">
        <f t="shared" ref="C85:E85" si="47">SUM(C83:C84)</f>
        <v>23</v>
      </c>
      <c r="D85" s="77">
        <f t="shared" si="47"/>
        <v>23</v>
      </c>
      <c r="E85" s="77">
        <f t="shared" si="47"/>
        <v>16</v>
      </c>
      <c r="F85" s="77">
        <f>SUM(F83:F84)</f>
        <v>22</v>
      </c>
      <c r="G85" s="77">
        <f>SUM(G83:G84)</f>
        <v>40</v>
      </c>
      <c r="H85" s="77">
        <f>SUM(H83:H84)</f>
        <v>59</v>
      </c>
      <c r="I85" s="77">
        <f t="shared" ref="I85:N85" si="48">SUM(I83:I84)</f>
        <v>61</v>
      </c>
      <c r="J85" s="77">
        <f t="shared" si="48"/>
        <v>56</v>
      </c>
      <c r="K85" s="77">
        <f t="shared" si="48"/>
        <v>65</v>
      </c>
      <c r="L85" s="77">
        <f t="shared" si="48"/>
        <v>46</v>
      </c>
      <c r="M85" s="77">
        <f t="shared" si="48"/>
        <v>28</v>
      </c>
      <c r="N85" s="77">
        <f t="shared" si="48"/>
        <v>26</v>
      </c>
      <c r="O85" s="77">
        <f t="shared" si="44"/>
        <v>465</v>
      </c>
    </row>
    <row r="86" spans="1:15" x14ac:dyDescent="0.3">
      <c r="A86" s="42"/>
      <c r="B86" s="42"/>
      <c r="C86" s="42"/>
      <c r="D86" s="42"/>
      <c r="E86" s="42"/>
      <c r="F86" s="42"/>
      <c r="G86" s="42"/>
      <c r="H86" s="42"/>
      <c r="I86" s="42"/>
      <c r="J86" s="42"/>
      <c r="K86" s="42"/>
      <c r="L86" s="42"/>
      <c r="M86" s="42"/>
      <c r="N86" s="42"/>
      <c r="O86" s="42"/>
    </row>
    <row r="87" spans="1:15" x14ac:dyDescent="0.3">
      <c r="A87" s="42"/>
      <c r="B87" s="184" t="s">
        <v>26</v>
      </c>
      <c r="C87" s="184"/>
      <c r="D87" s="184"/>
      <c r="E87" s="184"/>
      <c r="F87" s="184"/>
      <c r="G87" s="184"/>
      <c r="H87" s="184"/>
      <c r="I87" s="184"/>
      <c r="J87" s="184"/>
      <c r="K87" s="184"/>
      <c r="L87" s="184"/>
      <c r="M87" s="184"/>
      <c r="N87" s="184"/>
      <c r="O87" s="184"/>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49">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49"/>
        <v>832508</v>
      </c>
    </row>
    <row r="92" spans="1:15" x14ac:dyDescent="0.3">
      <c r="A92" s="105"/>
      <c r="B92" s="105" t="s">
        <v>16</v>
      </c>
      <c r="C92" s="106">
        <f t="shared" ref="C92:N92" si="50">SUM(C90:C91)</f>
        <v>103141</v>
      </c>
      <c r="D92" s="106">
        <f t="shared" si="50"/>
        <v>84547</v>
      </c>
      <c r="E92" s="106">
        <f t="shared" si="50"/>
        <v>41567</v>
      </c>
      <c r="F92" s="106">
        <f t="shared" si="50"/>
        <v>48440</v>
      </c>
      <c r="G92" s="106">
        <f t="shared" si="50"/>
        <v>107926</v>
      </c>
      <c r="H92" s="106">
        <f t="shared" si="50"/>
        <v>162204</v>
      </c>
      <c r="I92" s="106">
        <f t="shared" si="50"/>
        <v>133158</v>
      </c>
      <c r="J92" s="106">
        <f t="shared" si="50"/>
        <v>132853</v>
      </c>
      <c r="K92" s="106">
        <f t="shared" si="50"/>
        <v>159729</v>
      </c>
      <c r="L92" s="106">
        <f t="shared" si="50"/>
        <v>121563</v>
      </c>
      <c r="M92" s="106">
        <f t="shared" si="50"/>
        <v>71554</v>
      </c>
      <c r="N92" s="106">
        <f t="shared" si="50"/>
        <v>69439</v>
      </c>
      <c r="O92" s="106">
        <f t="shared" si="49"/>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49"/>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49"/>
        <v>310</v>
      </c>
    </row>
    <row r="95" spans="1:15" x14ac:dyDescent="0.3">
      <c r="A95" s="105"/>
      <c r="B95" s="105" t="s">
        <v>16</v>
      </c>
      <c r="C95" s="106">
        <f t="shared" ref="C95:N95" si="51">SUM(C93:C94)</f>
        <v>31</v>
      </c>
      <c r="D95" s="106">
        <f t="shared" si="51"/>
        <v>26</v>
      </c>
      <c r="E95" s="106">
        <f t="shared" si="51"/>
        <v>13</v>
      </c>
      <c r="F95" s="106">
        <f t="shared" si="51"/>
        <v>16</v>
      </c>
      <c r="G95" s="106">
        <f t="shared" si="51"/>
        <v>37</v>
      </c>
      <c r="H95" s="106">
        <f t="shared" si="51"/>
        <v>67</v>
      </c>
      <c r="I95" s="106">
        <f t="shared" si="51"/>
        <v>58</v>
      </c>
      <c r="J95" s="106">
        <f t="shared" si="51"/>
        <v>57</v>
      </c>
      <c r="K95" s="106">
        <f t="shared" si="51"/>
        <v>71</v>
      </c>
      <c r="L95" s="106">
        <f t="shared" si="51"/>
        <v>49</v>
      </c>
      <c r="M95" s="106">
        <f t="shared" si="51"/>
        <v>24</v>
      </c>
      <c r="N95" s="106">
        <f t="shared" si="51"/>
        <v>21</v>
      </c>
      <c r="O95" s="106">
        <f t="shared" si="49"/>
        <v>470</v>
      </c>
    </row>
    <row r="96" spans="1:15" x14ac:dyDescent="0.3">
      <c r="A96" s="42"/>
      <c r="B96" s="42"/>
      <c r="C96" s="42"/>
      <c r="D96" s="42"/>
      <c r="E96" s="42"/>
      <c r="F96" s="42"/>
      <c r="G96" s="42"/>
      <c r="H96" s="42"/>
      <c r="I96" s="42"/>
      <c r="J96" s="42"/>
      <c r="K96" s="42"/>
      <c r="L96" s="42"/>
      <c r="M96" s="42"/>
      <c r="N96" s="42"/>
      <c r="O96" s="42"/>
    </row>
    <row r="97" spans="1:15" x14ac:dyDescent="0.3">
      <c r="A97" s="42"/>
      <c r="B97" s="184" t="s">
        <v>27</v>
      </c>
      <c r="C97" s="184"/>
      <c r="D97" s="184"/>
      <c r="E97" s="184"/>
      <c r="F97" s="184"/>
      <c r="G97" s="184"/>
      <c r="H97" s="184"/>
      <c r="I97" s="184"/>
      <c r="J97" s="184"/>
      <c r="K97" s="184"/>
      <c r="L97" s="184"/>
      <c r="M97" s="184"/>
      <c r="N97" s="184"/>
      <c r="O97" s="184"/>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52">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52"/>
        <v>1039954</v>
      </c>
    </row>
    <row r="102" spans="1:15" x14ac:dyDescent="0.3">
      <c r="A102" s="105"/>
      <c r="B102" s="105" t="s">
        <v>16</v>
      </c>
      <c r="C102" s="132">
        <f t="shared" ref="C102:H102" si="53">SUM(C100:C101)</f>
        <v>95085</v>
      </c>
      <c r="D102" s="106">
        <f t="shared" si="53"/>
        <v>84467</v>
      </c>
      <c r="E102" s="133">
        <f t="shared" si="53"/>
        <v>75616</v>
      </c>
      <c r="F102" s="106">
        <f t="shared" si="53"/>
        <v>85443</v>
      </c>
      <c r="G102" s="133">
        <f t="shared" si="53"/>
        <v>126081</v>
      </c>
      <c r="H102" s="106">
        <f t="shared" si="53"/>
        <v>185362</v>
      </c>
      <c r="I102" s="133">
        <f>SUM(I100:I101)</f>
        <v>179539</v>
      </c>
      <c r="J102" s="106">
        <f t="shared" ref="J102:N102" si="54">SUM(J100:J101)</f>
        <v>157446</v>
      </c>
      <c r="K102" s="133">
        <f t="shared" si="54"/>
        <v>193668</v>
      </c>
      <c r="L102" s="106">
        <f t="shared" si="54"/>
        <v>141405</v>
      </c>
      <c r="M102" s="133">
        <f t="shared" si="54"/>
        <v>83231</v>
      </c>
      <c r="N102" s="106">
        <f t="shared" si="54"/>
        <v>89510</v>
      </c>
      <c r="O102" s="106">
        <f t="shared" si="52"/>
        <v>1496853</v>
      </c>
    </row>
    <row r="103" spans="1:15" x14ac:dyDescent="0.3">
      <c r="A103" s="101"/>
      <c r="B103" s="101" t="s">
        <v>13</v>
      </c>
      <c r="C103" s="118"/>
      <c r="D103" s="107"/>
      <c r="E103" s="123"/>
      <c r="F103" s="107"/>
      <c r="G103" s="123"/>
      <c r="H103" s="107"/>
      <c r="I103" s="123"/>
      <c r="J103" s="107"/>
      <c r="K103" s="123"/>
      <c r="L103" s="107"/>
      <c r="M103" s="123"/>
      <c r="N103" s="107"/>
      <c r="O103" s="107">
        <f t="shared" si="52"/>
        <v>0</v>
      </c>
    </row>
    <row r="104" spans="1:15" x14ac:dyDescent="0.3">
      <c r="A104" s="104" t="s">
        <v>17</v>
      </c>
      <c r="B104" s="104" t="s">
        <v>15</v>
      </c>
      <c r="C104" s="119"/>
      <c r="D104" s="108"/>
      <c r="E104" s="112"/>
      <c r="F104" s="108"/>
      <c r="G104" s="112"/>
      <c r="H104" s="108"/>
      <c r="I104" s="112"/>
      <c r="J104" s="108"/>
      <c r="K104" s="112"/>
      <c r="L104" s="108"/>
      <c r="M104" s="112"/>
      <c r="N104" s="108"/>
      <c r="O104" s="108">
        <f t="shared" si="52"/>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52"/>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4" t="s">
        <v>64</v>
      </c>
      <c r="C107" s="184"/>
      <c r="D107" s="184"/>
      <c r="E107" s="184"/>
      <c r="F107" s="184"/>
      <c r="G107" s="184"/>
      <c r="H107" s="184"/>
      <c r="I107" s="184"/>
      <c r="J107" s="184"/>
      <c r="K107" s="184"/>
      <c r="L107" s="184"/>
      <c r="M107" s="184"/>
      <c r="N107" s="184"/>
      <c r="O107" s="184"/>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55">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55"/>
        <v>960334</v>
      </c>
    </row>
    <row r="112" spans="1:15" x14ac:dyDescent="0.3">
      <c r="A112" s="100"/>
      <c r="B112" s="100" t="s">
        <v>16</v>
      </c>
      <c r="C112" s="77">
        <f t="shared" ref="C112:E112" si="56">SUM(C110:C111)</f>
        <v>85718</v>
      </c>
      <c r="D112" s="129">
        <f t="shared" si="56"/>
        <v>75528</v>
      </c>
      <c r="E112" s="77">
        <f t="shared" si="56"/>
        <v>63200</v>
      </c>
      <c r="F112" s="129">
        <f>SUM(F110:F111)</f>
        <v>78796</v>
      </c>
      <c r="G112" s="77">
        <f>SUM(G110:G111)</f>
        <v>119470</v>
      </c>
      <c r="H112" s="129">
        <f>SUM(H110:H111)</f>
        <v>166852</v>
      </c>
      <c r="I112" s="77">
        <f t="shared" ref="I112:N112" si="57">SUM(I110:I111)</f>
        <v>173555</v>
      </c>
      <c r="J112" s="129">
        <f t="shared" si="57"/>
        <v>159620</v>
      </c>
      <c r="K112" s="77">
        <f t="shared" si="57"/>
        <v>157056</v>
      </c>
      <c r="L112" s="129">
        <f t="shared" si="57"/>
        <v>127727</v>
      </c>
      <c r="M112" s="77">
        <f t="shared" si="57"/>
        <v>83783</v>
      </c>
      <c r="N112" s="126">
        <f t="shared" si="57"/>
        <v>83444</v>
      </c>
      <c r="O112" s="77">
        <f t="shared" si="55"/>
        <v>1374749</v>
      </c>
    </row>
    <row r="113" spans="1:15" x14ac:dyDescent="0.3">
      <c r="A113" s="97"/>
      <c r="B113" s="97" t="s">
        <v>13</v>
      </c>
      <c r="C113" s="78"/>
      <c r="D113" s="130"/>
      <c r="E113" s="78"/>
      <c r="F113" s="130"/>
      <c r="G113" s="78"/>
      <c r="H113" s="130"/>
      <c r="I113" s="78"/>
      <c r="J113" s="130"/>
      <c r="K113" s="78"/>
      <c r="L113" s="130"/>
      <c r="M113" s="78"/>
      <c r="N113" s="124"/>
      <c r="O113" s="78">
        <f t="shared" si="55"/>
        <v>0</v>
      </c>
    </row>
    <row r="114" spans="1:15" x14ac:dyDescent="0.3">
      <c r="A114" s="99" t="s">
        <v>17</v>
      </c>
      <c r="B114" s="99" t="s">
        <v>15</v>
      </c>
      <c r="C114" s="79"/>
      <c r="D114" s="131"/>
      <c r="E114" s="79"/>
      <c r="F114" s="131"/>
      <c r="G114" s="79"/>
      <c r="H114" s="131"/>
      <c r="I114" s="79"/>
      <c r="J114" s="131"/>
      <c r="K114" s="79"/>
      <c r="L114" s="131"/>
      <c r="M114" s="79"/>
      <c r="N114" s="125"/>
      <c r="O114" s="79">
        <f t="shared" si="55"/>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55"/>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4" t="s">
        <v>65</v>
      </c>
      <c r="C117" s="184"/>
      <c r="D117" s="184"/>
      <c r="E117" s="184"/>
      <c r="F117" s="184"/>
      <c r="G117" s="184"/>
      <c r="H117" s="184"/>
      <c r="I117" s="184"/>
      <c r="J117" s="184"/>
      <c r="K117" s="184"/>
      <c r="L117" s="184"/>
      <c r="M117" s="184"/>
      <c r="N117" s="184"/>
      <c r="O117" s="184"/>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58">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58"/>
        <v>744286</v>
      </c>
    </row>
    <row r="122" spans="1:15" x14ac:dyDescent="0.3">
      <c r="A122" s="105"/>
      <c r="B122" s="105" t="s">
        <v>16</v>
      </c>
      <c r="C122" s="132">
        <f t="shared" ref="C122:N122" si="59">SUM(C120:C121)</f>
        <v>68972</v>
      </c>
      <c r="D122" s="106">
        <f t="shared" si="59"/>
        <v>60718</v>
      </c>
      <c r="E122" s="133">
        <f t="shared" si="59"/>
        <v>52303</v>
      </c>
      <c r="F122" s="106">
        <f t="shared" si="59"/>
        <v>100775</v>
      </c>
      <c r="G122" s="133">
        <f t="shared" si="59"/>
        <v>116647</v>
      </c>
      <c r="H122" s="106">
        <f t="shared" si="59"/>
        <v>151453</v>
      </c>
      <c r="I122" s="133">
        <f t="shared" si="59"/>
        <v>157538</v>
      </c>
      <c r="J122" s="106">
        <f t="shared" si="59"/>
        <v>144040</v>
      </c>
      <c r="K122" s="133">
        <f t="shared" si="59"/>
        <v>143550</v>
      </c>
      <c r="L122" s="106">
        <f t="shared" si="59"/>
        <v>160742</v>
      </c>
      <c r="M122" s="133">
        <f t="shared" si="59"/>
        <v>73019</v>
      </c>
      <c r="N122" s="106">
        <f t="shared" si="59"/>
        <v>69566</v>
      </c>
      <c r="O122" s="106">
        <f t="shared" si="58"/>
        <v>1299323</v>
      </c>
    </row>
    <row r="123" spans="1:15" x14ac:dyDescent="0.3">
      <c r="A123" s="101"/>
      <c r="B123" s="101" t="s">
        <v>13</v>
      </c>
      <c r="C123" s="118"/>
      <c r="D123" s="107"/>
      <c r="E123" s="123"/>
      <c r="F123" s="107"/>
      <c r="G123" s="123"/>
      <c r="H123" s="107"/>
      <c r="I123" s="123"/>
      <c r="J123" s="107"/>
      <c r="K123" s="123"/>
      <c r="L123" s="107"/>
      <c r="M123" s="123"/>
      <c r="N123" s="107"/>
      <c r="O123" s="107">
        <f t="shared" si="58"/>
        <v>0</v>
      </c>
    </row>
    <row r="124" spans="1:15" x14ac:dyDescent="0.3">
      <c r="A124" s="104" t="s">
        <v>17</v>
      </c>
      <c r="B124" s="104" t="s">
        <v>15</v>
      </c>
      <c r="C124" s="119"/>
      <c r="D124" s="108"/>
      <c r="E124" s="112"/>
      <c r="F124" s="108"/>
      <c r="G124" s="112"/>
      <c r="H124" s="108"/>
      <c r="I124" s="112"/>
      <c r="J124" s="108"/>
      <c r="K124" s="112"/>
      <c r="L124" s="108"/>
      <c r="M124" s="112"/>
      <c r="N124" s="108"/>
      <c r="O124" s="108">
        <f t="shared" si="58"/>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58"/>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4" t="s">
        <v>66</v>
      </c>
      <c r="C127" s="184"/>
      <c r="D127" s="184"/>
      <c r="E127" s="184"/>
      <c r="F127" s="184"/>
      <c r="G127" s="184"/>
      <c r="H127" s="184"/>
      <c r="I127" s="184"/>
      <c r="J127" s="184"/>
      <c r="K127" s="184"/>
      <c r="L127" s="184"/>
      <c r="M127" s="184"/>
      <c r="N127" s="184"/>
      <c r="O127" s="184"/>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60">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60"/>
        <v>786432</v>
      </c>
    </row>
    <row r="132" spans="1:15" x14ac:dyDescent="0.3">
      <c r="A132" s="105"/>
      <c r="B132" s="105" t="s">
        <v>16</v>
      </c>
      <c r="C132" s="106">
        <f t="shared" ref="C132:H132" si="61">SUM(C130:C131)</f>
        <v>73078</v>
      </c>
      <c r="D132" s="106">
        <f t="shared" si="61"/>
        <v>79358</v>
      </c>
      <c r="E132" s="106">
        <f t="shared" si="61"/>
        <v>58417</v>
      </c>
      <c r="F132" s="106">
        <f t="shared" si="61"/>
        <v>94951</v>
      </c>
      <c r="G132" s="106">
        <f t="shared" si="61"/>
        <v>150480</v>
      </c>
      <c r="H132" s="106">
        <f t="shared" si="61"/>
        <v>165716</v>
      </c>
      <c r="I132" s="106">
        <f>SUM(I130:I131)</f>
        <v>175933</v>
      </c>
      <c r="J132" s="106">
        <f t="shared" ref="J132:N132" si="62">SUM(J130:J131)</f>
        <v>152035</v>
      </c>
      <c r="K132" s="106">
        <f t="shared" si="62"/>
        <v>156813</v>
      </c>
      <c r="L132" s="106">
        <f t="shared" si="62"/>
        <v>139447</v>
      </c>
      <c r="M132" s="106">
        <f t="shared" si="62"/>
        <v>82733</v>
      </c>
      <c r="N132" s="106">
        <f t="shared" si="62"/>
        <v>57250</v>
      </c>
      <c r="O132" s="106">
        <f t="shared" si="60"/>
        <v>1386211</v>
      </c>
    </row>
    <row r="133" spans="1:15" x14ac:dyDescent="0.3">
      <c r="A133" s="101"/>
      <c r="B133" s="101" t="s">
        <v>13</v>
      </c>
      <c r="C133" s="107"/>
      <c r="D133" s="107"/>
      <c r="E133" s="107"/>
      <c r="F133" s="107"/>
      <c r="G133" s="107"/>
      <c r="H133" s="107"/>
      <c r="I133" s="107"/>
      <c r="J133" s="107"/>
      <c r="K133" s="107"/>
      <c r="L133" s="107"/>
      <c r="M133" s="107"/>
      <c r="N133" s="107"/>
      <c r="O133" s="107">
        <f t="shared" si="60"/>
        <v>0</v>
      </c>
    </row>
    <row r="134" spans="1:15" x14ac:dyDescent="0.3">
      <c r="A134" s="104" t="s">
        <v>17</v>
      </c>
      <c r="B134" s="104" t="s">
        <v>15</v>
      </c>
      <c r="C134" s="108"/>
      <c r="D134" s="108"/>
      <c r="E134" s="108"/>
      <c r="F134" s="108"/>
      <c r="G134" s="108"/>
      <c r="H134" s="108"/>
      <c r="I134" s="108"/>
      <c r="J134" s="108"/>
      <c r="K134" s="108"/>
      <c r="L134" s="108"/>
      <c r="M134" s="108"/>
      <c r="N134" s="108"/>
      <c r="O134" s="108">
        <f t="shared" si="60"/>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60"/>
        <v>606</v>
      </c>
    </row>
    <row r="137" spans="1:15" x14ac:dyDescent="0.3">
      <c r="A137" s="42"/>
      <c r="B137" s="184" t="s">
        <v>67</v>
      </c>
      <c r="C137" s="184"/>
      <c r="D137" s="184"/>
      <c r="E137" s="184"/>
      <c r="F137" s="184"/>
      <c r="G137" s="184"/>
      <c r="H137" s="184"/>
      <c r="I137" s="184"/>
      <c r="J137" s="184"/>
      <c r="K137" s="184"/>
      <c r="L137" s="184"/>
      <c r="M137" s="184"/>
      <c r="N137" s="184"/>
      <c r="O137" s="184"/>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63">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63"/>
        <v>717973</v>
      </c>
    </row>
    <row r="142" spans="1:15" x14ac:dyDescent="0.3">
      <c r="A142" s="105"/>
      <c r="B142" s="105" t="s">
        <v>16</v>
      </c>
      <c r="C142" s="132">
        <f t="shared" ref="C142:H142" si="64">SUM(C140:C141)</f>
        <v>69218</v>
      </c>
      <c r="D142" s="106">
        <f t="shared" si="64"/>
        <v>65111</v>
      </c>
      <c r="E142" s="133">
        <f t="shared" si="64"/>
        <v>62937</v>
      </c>
      <c r="F142" s="106">
        <f t="shared" si="64"/>
        <v>72725</v>
      </c>
      <c r="G142" s="133">
        <f t="shared" si="64"/>
        <v>119590</v>
      </c>
      <c r="H142" s="106">
        <f t="shared" si="64"/>
        <v>159939</v>
      </c>
      <c r="I142" s="133">
        <f>SUM(I140:I141)</f>
        <v>135403</v>
      </c>
      <c r="J142" s="106">
        <f t="shared" ref="J142:N142" si="65">SUM(J140:J141)</f>
        <v>138562</v>
      </c>
      <c r="K142" s="133">
        <f t="shared" si="65"/>
        <v>157751</v>
      </c>
      <c r="L142" s="106">
        <f t="shared" si="65"/>
        <v>124928</v>
      </c>
      <c r="M142" s="133">
        <f t="shared" si="65"/>
        <v>72792</v>
      </c>
      <c r="N142" s="106">
        <f t="shared" si="65"/>
        <v>69657</v>
      </c>
      <c r="O142" s="106">
        <f t="shared" si="63"/>
        <v>1248613</v>
      </c>
    </row>
    <row r="143" spans="1:15" x14ac:dyDescent="0.3">
      <c r="A143" s="101"/>
      <c r="B143" s="101" t="s">
        <v>13</v>
      </c>
      <c r="C143" s="118"/>
      <c r="D143" s="107"/>
      <c r="E143" s="123"/>
      <c r="F143" s="107"/>
      <c r="G143" s="123"/>
      <c r="H143" s="107"/>
      <c r="I143" s="123"/>
      <c r="J143" s="107"/>
      <c r="K143" s="123"/>
      <c r="L143" s="107"/>
      <c r="M143" s="123"/>
      <c r="N143" s="107"/>
      <c r="O143" s="107">
        <f t="shared" si="63"/>
        <v>0</v>
      </c>
    </row>
    <row r="144" spans="1:15" x14ac:dyDescent="0.3">
      <c r="A144" s="104" t="s">
        <v>17</v>
      </c>
      <c r="B144" s="104" t="s">
        <v>15</v>
      </c>
      <c r="C144" s="119"/>
      <c r="D144" s="108"/>
      <c r="E144" s="112"/>
      <c r="F144" s="108"/>
      <c r="G144" s="112"/>
      <c r="H144" s="108"/>
      <c r="I144" s="112"/>
      <c r="J144" s="108"/>
      <c r="K144" s="112"/>
      <c r="L144" s="108"/>
      <c r="M144" s="112"/>
      <c r="N144" s="108"/>
      <c r="O144" s="108">
        <f t="shared" si="63"/>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63"/>
        <v>661</v>
      </c>
    </row>
    <row r="147" spans="1:15" x14ac:dyDescent="0.3">
      <c r="A147" s="42"/>
      <c r="B147" s="184" t="s">
        <v>68</v>
      </c>
      <c r="C147" s="184"/>
      <c r="D147" s="184"/>
      <c r="E147" s="184"/>
      <c r="F147" s="184"/>
      <c r="G147" s="184"/>
      <c r="H147" s="184"/>
      <c r="I147" s="184"/>
      <c r="J147" s="184"/>
      <c r="K147" s="184"/>
      <c r="L147" s="184"/>
      <c r="M147" s="184"/>
      <c r="N147" s="184"/>
      <c r="O147" s="184"/>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66">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66"/>
        <v>633297</v>
      </c>
    </row>
    <row r="152" spans="1:15" x14ac:dyDescent="0.3">
      <c r="A152" s="105"/>
      <c r="B152" s="105" t="s">
        <v>16</v>
      </c>
      <c r="C152" s="106">
        <f t="shared" ref="C152:H152" si="67">SUM(C150:C151)</f>
        <v>71232</v>
      </c>
      <c r="D152" s="106">
        <f t="shared" si="67"/>
        <v>60940</v>
      </c>
      <c r="E152" s="106">
        <f t="shared" si="67"/>
        <v>51075</v>
      </c>
      <c r="F152" s="106">
        <f t="shared" si="67"/>
        <v>77302</v>
      </c>
      <c r="G152" s="106">
        <f t="shared" si="67"/>
        <v>101750</v>
      </c>
      <c r="H152" s="106">
        <f t="shared" si="67"/>
        <v>146466</v>
      </c>
      <c r="I152" s="106">
        <f>SUM(I150:I151)</f>
        <v>120898</v>
      </c>
      <c r="J152" s="106">
        <f t="shared" ref="J152:N152" si="68">SUM(J150:J151)</f>
        <v>124298</v>
      </c>
      <c r="K152" s="106">
        <f t="shared" si="68"/>
        <v>144815</v>
      </c>
      <c r="L152" s="106">
        <f t="shared" si="68"/>
        <v>126909</v>
      </c>
      <c r="M152" s="106">
        <f t="shared" si="68"/>
        <v>63159</v>
      </c>
      <c r="N152" s="106">
        <f t="shared" si="68"/>
        <v>75093</v>
      </c>
      <c r="O152" s="106">
        <f t="shared" si="66"/>
        <v>1163937</v>
      </c>
    </row>
    <row r="153" spans="1:15" x14ac:dyDescent="0.3">
      <c r="A153" s="101"/>
      <c r="B153" s="101" t="s">
        <v>13</v>
      </c>
      <c r="C153" s="107"/>
      <c r="D153" s="107"/>
      <c r="E153" s="107"/>
      <c r="F153" s="107"/>
      <c r="G153" s="107"/>
      <c r="H153" s="107"/>
      <c r="I153" s="107"/>
      <c r="J153" s="107"/>
      <c r="K153" s="107"/>
      <c r="L153" s="107"/>
      <c r="M153" s="107"/>
      <c r="N153" s="107"/>
      <c r="O153" s="107">
        <f t="shared" si="66"/>
        <v>0</v>
      </c>
    </row>
    <row r="154" spans="1:15" x14ac:dyDescent="0.3">
      <c r="A154" s="104" t="s">
        <v>17</v>
      </c>
      <c r="B154" s="104" t="s">
        <v>15</v>
      </c>
      <c r="C154" s="108"/>
      <c r="D154" s="108"/>
      <c r="E154" s="108"/>
      <c r="F154" s="108"/>
      <c r="G154" s="108"/>
      <c r="H154" s="108"/>
      <c r="I154" s="108"/>
      <c r="J154" s="108"/>
      <c r="K154" s="108"/>
      <c r="L154" s="108"/>
      <c r="M154" s="108"/>
      <c r="N154" s="108"/>
      <c r="O154" s="108">
        <f t="shared" si="66"/>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66"/>
        <v>537</v>
      </c>
    </row>
    <row r="157" spans="1:15" x14ac:dyDescent="0.3">
      <c r="A157" s="42"/>
      <c r="B157" s="184" t="s">
        <v>69</v>
      </c>
      <c r="C157" s="184"/>
      <c r="D157" s="184"/>
      <c r="E157" s="184"/>
      <c r="F157" s="184"/>
      <c r="G157" s="184"/>
      <c r="H157" s="184"/>
      <c r="I157" s="184"/>
      <c r="J157" s="184"/>
      <c r="K157" s="184"/>
      <c r="L157" s="184"/>
      <c r="M157" s="184"/>
      <c r="N157" s="184"/>
      <c r="O157" s="184"/>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69">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69"/>
        <v>677271</v>
      </c>
    </row>
    <row r="162" spans="1:15" x14ac:dyDescent="0.3">
      <c r="A162" s="105"/>
      <c r="B162" s="105" t="s">
        <v>16</v>
      </c>
      <c r="C162" s="132">
        <f t="shared" ref="C162:H162" si="70">SUM(C160:C161)</f>
        <v>71480</v>
      </c>
      <c r="D162" s="106">
        <f t="shared" si="70"/>
        <v>69940</v>
      </c>
      <c r="E162" s="133">
        <f t="shared" si="70"/>
        <v>57336</v>
      </c>
      <c r="F162" s="106">
        <f t="shared" si="70"/>
        <v>90487</v>
      </c>
      <c r="G162" s="133">
        <f t="shared" si="70"/>
        <v>136347</v>
      </c>
      <c r="H162" s="106">
        <f t="shared" si="70"/>
        <v>155565</v>
      </c>
      <c r="I162" s="133">
        <f>SUM(I160:I161)</f>
        <v>160021</v>
      </c>
      <c r="J162" s="106">
        <f t="shared" ref="J162:N162" si="71">SUM(J160:J161)</f>
        <v>141684</v>
      </c>
      <c r="K162" s="133">
        <f t="shared" si="71"/>
        <v>151647</v>
      </c>
      <c r="L162" s="106">
        <f t="shared" si="71"/>
        <v>117476</v>
      </c>
      <c r="M162" s="133">
        <f t="shared" si="71"/>
        <v>56742</v>
      </c>
      <c r="N162" s="106">
        <f t="shared" si="71"/>
        <v>67576</v>
      </c>
      <c r="O162" s="106">
        <f t="shared" si="69"/>
        <v>1276301</v>
      </c>
    </row>
    <row r="163" spans="1:15" x14ac:dyDescent="0.3">
      <c r="A163" s="101"/>
      <c r="B163" s="101" t="s">
        <v>13</v>
      </c>
      <c r="C163" s="118"/>
      <c r="D163" s="107"/>
      <c r="E163" s="123"/>
      <c r="F163" s="107"/>
      <c r="G163" s="123"/>
      <c r="H163" s="107"/>
      <c r="I163" s="123"/>
      <c r="J163" s="107"/>
      <c r="K163" s="123"/>
      <c r="L163" s="107"/>
      <c r="M163" s="123"/>
      <c r="N163" s="107"/>
      <c r="O163" s="107">
        <f t="shared" si="69"/>
        <v>0</v>
      </c>
    </row>
    <row r="164" spans="1:15" x14ac:dyDescent="0.3">
      <c r="A164" s="104" t="s">
        <v>17</v>
      </c>
      <c r="B164" s="104" t="s">
        <v>15</v>
      </c>
      <c r="C164" s="119"/>
      <c r="D164" s="108"/>
      <c r="E164" s="112"/>
      <c r="F164" s="108"/>
      <c r="G164" s="112"/>
      <c r="H164" s="108"/>
      <c r="I164" s="112"/>
      <c r="J164" s="108"/>
      <c r="K164" s="112"/>
      <c r="L164" s="108"/>
      <c r="M164" s="112"/>
      <c r="N164" s="108"/>
      <c r="O164" s="108">
        <f t="shared" si="69"/>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69"/>
        <v>625</v>
      </c>
    </row>
    <row r="167" spans="1:15" x14ac:dyDescent="0.3">
      <c r="A167" s="42"/>
      <c r="B167" s="184" t="s">
        <v>70</v>
      </c>
      <c r="C167" s="184"/>
      <c r="D167" s="184"/>
      <c r="E167" s="184"/>
      <c r="F167" s="184"/>
      <c r="G167" s="184"/>
      <c r="H167" s="184"/>
      <c r="I167" s="184"/>
      <c r="J167" s="184"/>
      <c r="K167" s="184"/>
      <c r="L167" s="184"/>
      <c r="M167" s="184"/>
      <c r="N167" s="184"/>
      <c r="O167" s="184"/>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72">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72"/>
        <v>609819</v>
      </c>
    </row>
    <row r="172" spans="1:15" x14ac:dyDescent="0.3">
      <c r="A172" s="105"/>
      <c r="B172" s="105" t="s">
        <v>16</v>
      </c>
      <c r="C172" s="132">
        <f t="shared" ref="C172:H172" si="73">SUM(C170:C171)</f>
        <v>60941</v>
      </c>
      <c r="D172" s="106">
        <f t="shared" si="73"/>
        <v>58754</v>
      </c>
      <c r="E172" s="133">
        <f t="shared" si="73"/>
        <v>61302</v>
      </c>
      <c r="F172" s="106">
        <f t="shared" si="73"/>
        <v>91508</v>
      </c>
      <c r="G172" s="133">
        <f t="shared" si="73"/>
        <v>143624</v>
      </c>
      <c r="H172" s="106">
        <f t="shared" si="73"/>
        <v>170154</v>
      </c>
      <c r="I172" s="133">
        <f>SUM(I170:I171)</f>
        <v>175624</v>
      </c>
      <c r="J172" s="106">
        <f t="shared" ref="J172:N172" si="74">SUM(J170:J171)</f>
        <v>152852</v>
      </c>
      <c r="K172" s="133">
        <f t="shared" si="74"/>
        <v>164396</v>
      </c>
      <c r="L172" s="106">
        <f t="shared" si="74"/>
        <v>153221</v>
      </c>
      <c r="M172" s="133">
        <f t="shared" si="74"/>
        <v>58742</v>
      </c>
      <c r="N172" s="106">
        <f t="shared" si="74"/>
        <v>64127</v>
      </c>
      <c r="O172" s="106">
        <f t="shared" si="72"/>
        <v>1355245</v>
      </c>
    </row>
    <row r="173" spans="1:15" x14ac:dyDescent="0.3">
      <c r="A173" s="101"/>
      <c r="B173" s="101" t="s">
        <v>13</v>
      </c>
      <c r="C173" s="118"/>
      <c r="D173" s="107"/>
      <c r="E173" s="123"/>
      <c r="F173" s="107"/>
      <c r="G173" s="123"/>
      <c r="H173" s="107"/>
      <c r="I173" s="123"/>
      <c r="J173" s="107"/>
      <c r="K173" s="123"/>
      <c r="L173" s="107"/>
      <c r="M173" s="123"/>
      <c r="N173" s="107"/>
      <c r="O173" s="107">
        <f t="shared" si="72"/>
        <v>0</v>
      </c>
    </row>
    <row r="174" spans="1:15" x14ac:dyDescent="0.3">
      <c r="A174" s="104" t="s">
        <v>17</v>
      </c>
      <c r="B174" s="104" t="s">
        <v>15</v>
      </c>
      <c r="C174" s="119"/>
      <c r="D174" s="108"/>
      <c r="E174" s="112"/>
      <c r="F174" s="108"/>
      <c r="G174" s="112"/>
      <c r="H174" s="108"/>
      <c r="I174" s="112"/>
      <c r="J174" s="108"/>
      <c r="K174" s="112"/>
      <c r="L174" s="108"/>
      <c r="M174" s="112"/>
      <c r="N174" s="108"/>
      <c r="O174" s="108">
        <f t="shared" si="72"/>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72"/>
        <v>674</v>
      </c>
    </row>
    <row r="177" spans="1:15" x14ac:dyDescent="0.3">
      <c r="A177" s="42"/>
      <c r="B177" s="184" t="s">
        <v>71</v>
      </c>
      <c r="C177" s="184"/>
      <c r="D177" s="184"/>
      <c r="E177" s="184"/>
      <c r="F177" s="184"/>
      <c r="G177" s="184"/>
      <c r="H177" s="184"/>
      <c r="I177" s="184"/>
      <c r="J177" s="184"/>
      <c r="K177" s="184"/>
      <c r="L177" s="184"/>
      <c r="M177" s="184"/>
      <c r="N177" s="184"/>
      <c r="O177" s="184"/>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75">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75"/>
        <v>569115</v>
      </c>
    </row>
    <row r="182" spans="1:15" x14ac:dyDescent="0.3">
      <c r="A182" s="105"/>
      <c r="B182" s="105" t="s">
        <v>16</v>
      </c>
      <c r="C182" s="132">
        <f t="shared" ref="C182:H182" si="76">SUM(C180:C181)</f>
        <v>56900</v>
      </c>
      <c r="D182" s="106">
        <f t="shared" si="76"/>
        <v>62336</v>
      </c>
      <c r="E182" s="133">
        <f t="shared" si="76"/>
        <v>37648</v>
      </c>
      <c r="F182" s="106">
        <f t="shared" si="76"/>
        <v>69996</v>
      </c>
      <c r="G182" s="133">
        <f t="shared" si="76"/>
        <v>137250</v>
      </c>
      <c r="H182" s="106">
        <f t="shared" si="76"/>
        <v>133196</v>
      </c>
      <c r="I182" s="133">
        <f>SUM(I180:I181)</f>
        <v>152326</v>
      </c>
      <c r="J182" s="106">
        <f t="shared" ref="J182:N182" si="77">SUM(J180:J181)</f>
        <v>142663</v>
      </c>
      <c r="K182" s="133">
        <f t="shared" si="77"/>
        <v>152025</v>
      </c>
      <c r="L182" s="106">
        <f t="shared" si="77"/>
        <v>142128</v>
      </c>
      <c r="M182" s="133">
        <f t="shared" si="77"/>
        <v>64639</v>
      </c>
      <c r="N182" s="106">
        <f t="shared" si="77"/>
        <v>60011</v>
      </c>
      <c r="O182" s="106">
        <f t="shared" si="75"/>
        <v>1211118</v>
      </c>
    </row>
    <row r="183" spans="1:15" x14ac:dyDescent="0.3">
      <c r="A183" s="101"/>
      <c r="B183" s="101" t="s">
        <v>13</v>
      </c>
      <c r="C183" s="118"/>
      <c r="D183" s="107"/>
      <c r="E183" s="123"/>
      <c r="F183" s="107"/>
      <c r="G183" s="123"/>
      <c r="H183" s="107"/>
      <c r="I183" s="123"/>
      <c r="J183" s="107"/>
      <c r="K183" s="123"/>
      <c r="L183" s="107"/>
      <c r="M183" s="123"/>
      <c r="N183" s="107"/>
      <c r="O183" s="107">
        <f t="shared" si="75"/>
        <v>0</v>
      </c>
    </row>
    <row r="184" spans="1:15" x14ac:dyDescent="0.3">
      <c r="A184" s="104" t="s">
        <v>17</v>
      </c>
      <c r="B184" s="104" t="s">
        <v>15</v>
      </c>
      <c r="C184" s="119"/>
      <c r="D184" s="108"/>
      <c r="E184" s="112"/>
      <c r="F184" s="108"/>
      <c r="G184" s="112"/>
      <c r="H184" s="108"/>
      <c r="I184" s="112"/>
      <c r="J184" s="108"/>
      <c r="K184" s="112"/>
      <c r="L184" s="108"/>
      <c r="M184" s="112"/>
      <c r="N184" s="108"/>
      <c r="O184" s="108">
        <f t="shared" si="75"/>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75"/>
        <v>678</v>
      </c>
    </row>
    <row r="187" spans="1:15" x14ac:dyDescent="0.3">
      <c r="A187" s="42"/>
      <c r="B187" s="184" t="s">
        <v>72</v>
      </c>
      <c r="C187" s="184"/>
      <c r="D187" s="184"/>
      <c r="E187" s="184"/>
      <c r="F187" s="184"/>
      <c r="G187" s="184"/>
      <c r="H187" s="184"/>
      <c r="I187" s="184"/>
      <c r="J187" s="184"/>
      <c r="K187" s="184"/>
      <c r="L187" s="184"/>
      <c r="M187" s="184"/>
      <c r="N187" s="184"/>
      <c r="O187" s="184"/>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78">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78"/>
        <v>544398</v>
      </c>
    </row>
    <row r="192" spans="1:15" x14ac:dyDescent="0.3">
      <c r="A192" s="105"/>
      <c r="B192" s="105" t="s">
        <v>16</v>
      </c>
      <c r="C192" s="132">
        <f t="shared" ref="C192:H192" si="79">SUM(C190:C191)</f>
        <v>59945</v>
      </c>
      <c r="D192" s="106">
        <f t="shared" si="79"/>
        <v>77314</v>
      </c>
      <c r="E192" s="133">
        <f t="shared" si="79"/>
        <v>60115</v>
      </c>
      <c r="F192" s="106">
        <f t="shared" si="79"/>
        <v>101352</v>
      </c>
      <c r="G192" s="133">
        <f t="shared" si="79"/>
        <v>125004</v>
      </c>
      <c r="H192" s="106">
        <f t="shared" si="79"/>
        <v>128792</v>
      </c>
      <c r="I192" s="133">
        <f>SUM(I190:I191)</f>
        <v>137993</v>
      </c>
      <c r="J192" s="106">
        <f t="shared" ref="J192:N192" si="80">SUM(J190:J191)</f>
        <v>117042</v>
      </c>
      <c r="K192" s="133">
        <f t="shared" si="80"/>
        <v>146115</v>
      </c>
      <c r="L192" s="106">
        <f t="shared" si="80"/>
        <v>118980</v>
      </c>
      <c r="M192" s="133">
        <f t="shared" si="80"/>
        <v>55955</v>
      </c>
      <c r="N192" s="106">
        <f t="shared" si="80"/>
        <v>60281</v>
      </c>
      <c r="O192" s="106">
        <f t="shared" si="78"/>
        <v>1188888</v>
      </c>
    </row>
    <row r="193" spans="1:15" x14ac:dyDescent="0.3">
      <c r="A193" s="101"/>
      <c r="B193" s="101" t="s">
        <v>13</v>
      </c>
      <c r="C193" s="118"/>
      <c r="D193" s="107"/>
      <c r="E193" s="123"/>
      <c r="F193" s="107"/>
      <c r="G193" s="123"/>
      <c r="H193" s="107"/>
      <c r="I193" s="123"/>
      <c r="J193" s="107"/>
      <c r="K193" s="123"/>
      <c r="L193" s="107"/>
      <c r="M193" s="123"/>
      <c r="N193" s="107"/>
      <c r="O193" s="107">
        <f t="shared" si="78"/>
        <v>0</v>
      </c>
    </row>
    <row r="194" spans="1:15" x14ac:dyDescent="0.3">
      <c r="A194" s="104" t="s">
        <v>17</v>
      </c>
      <c r="B194" s="104" t="s">
        <v>15</v>
      </c>
      <c r="C194" s="119"/>
      <c r="D194" s="108"/>
      <c r="E194" s="112"/>
      <c r="F194" s="108"/>
      <c r="G194" s="112"/>
      <c r="H194" s="108"/>
      <c r="I194" s="112"/>
      <c r="J194" s="108"/>
      <c r="K194" s="112"/>
      <c r="L194" s="108"/>
      <c r="M194" s="112"/>
      <c r="N194" s="108"/>
      <c r="O194" s="108">
        <f t="shared" si="78"/>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78"/>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4" t="s">
        <v>73</v>
      </c>
      <c r="C197" s="184"/>
      <c r="D197" s="184"/>
      <c r="E197" s="184"/>
      <c r="F197" s="184"/>
      <c r="G197" s="184"/>
      <c r="H197" s="184"/>
      <c r="I197" s="184"/>
      <c r="J197" s="184"/>
      <c r="K197" s="184"/>
      <c r="L197" s="184"/>
      <c r="M197" s="184"/>
      <c r="N197" s="184"/>
      <c r="O197" s="184"/>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81">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81"/>
        <v>503632</v>
      </c>
    </row>
    <row r="202" spans="1:15" x14ac:dyDescent="0.3">
      <c r="A202" s="105"/>
      <c r="B202" s="105" t="s">
        <v>16</v>
      </c>
      <c r="C202" s="132">
        <f t="shared" ref="C202:H202" si="82">SUM(C200:C201)</f>
        <v>70912</v>
      </c>
      <c r="D202" s="106">
        <f t="shared" si="82"/>
        <v>76293</v>
      </c>
      <c r="E202" s="133">
        <f t="shared" si="82"/>
        <v>63857</v>
      </c>
      <c r="F202" s="106">
        <f t="shared" si="82"/>
        <v>95730</v>
      </c>
      <c r="G202" s="133">
        <f t="shared" si="82"/>
        <v>130899</v>
      </c>
      <c r="H202" s="106">
        <f t="shared" si="82"/>
        <v>137641</v>
      </c>
      <c r="I202" s="133">
        <f>SUM(I200:I201)</f>
        <v>145462</v>
      </c>
      <c r="J202" s="106">
        <f t="shared" ref="J202:N202" si="83">SUM(J200:J201)</f>
        <v>123663</v>
      </c>
      <c r="K202" s="133">
        <f t="shared" si="83"/>
        <v>153620</v>
      </c>
      <c r="L202" s="106">
        <f t="shared" si="83"/>
        <v>114610</v>
      </c>
      <c r="M202" s="133">
        <f t="shared" si="83"/>
        <v>82331</v>
      </c>
      <c r="N202" s="106">
        <f t="shared" si="83"/>
        <v>68993</v>
      </c>
      <c r="O202" s="106">
        <f t="shared" si="81"/>
        <v>1264011</v>
      </c>
    </row>
    <row r="203" spans="1:15" x14ac:dyDescent="0.3">
      <c r="A203" s="101"/>
      <c r="B203" s="101" t="s">
        <v>13</v>
      </c>
      <c r="C203" s="107"/>
      <c r="D203" s="123"/>
      <c r="E203" s="107"/>
      <c r="F203" s="123"/>
      <c r="G203" s="107"/>
      <c r="H203" s="123"/>
      <c r="I203" s="107"/>
      <c r="J203" s="123"/>
      <c r="K203" s="107"/>
      <c r="L203" s="123"/>
      <c r="M203" s="107"/>
      <c r="N203" s="120"/>
      <c r="O203" s="107">
        <f t="shared" si="81"/>
        <v>0</v>
      </c>
    </row>
    <row r="204" spans="1:15" x14ac:dyDescent="0.3">
      <c r="A204" s="104" t="s">
        <v>17</v>
      </c>
      <c r="B204" s="104" t="s">
        <v>15</v>
      </c>
      <c r="C204" s="108"/>
      <c r="D204" s="112"/>
      <c r="E204" s="108"/>
      <c r="F204" s="112"/>
      <c r="G204" s="108"/>
      <c r="H204" s="112"/>
      <c r="I204" s="108"/>
      <c r="J204" s="112"/>
      <c r="K204" s="108"/>
      <c r="L204" s="112"/>
      <c r="M204" s="108"/>
      <c r="N204" s="121"/>
      <c r="O204" s="108">
        <f t="shared" si="81"/>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81"/>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1" t="s">
        <v>61</v>
      </c>
      <c r="B208" s="181"/>
      <c r="C208" s="181"/>
      <c r="D208" s="181"/>
      <c r="E208" s="181"/>
      <c r="F208" s="181"/>
      <c r="G208" s="181"/>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47:O147"/>
    <mergeCell ref="B197:O197"/>
    <mergeCell ref="B157:O157"/>
    <mergeCell ref="B167:O167"/>
    <mergeCell ref="B177:O177"/>
    <mergeCell ref="B187:O187"/>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P13" sqref="P13"/>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25"/>
    <row r="2" spans="1:14" ht="16.5" thickBot="1" x14ac:dyDescent="0.3">
      <c r="A2" s="19" t="s">
        <v>29</v>
      </c>
      <c r="B2" s="18"/>
      <c r="C2" s="18"/>
      <c r="D2" s="18"/>
    </row>
    <row r="3" spans="1:14" ht="18" customHeight="1" thickBot="1" x14ac:dyDescent="0.35">
      <c r="A3" s="20" t="s">
        <v>30</v>
      </c>
      <c r="B3" s="189" t="s">
        <v>31</v>
      </c>
      <c r="C3" s="190"/>
      <c r="D3" s="21" t="s">
        <v>32</v>
      </c>
      <c r="E3" s="22" t="s">
        <v>33</v>
      </c>
    </row>
    <row r="4" spans="1:14" ht="16.5" customHeight="1" thickBot="1" x14ac:dyDescent="0.35">
      <c r="A4" s="23" t="s">
        <v>34</v>
      </c>
      <c r="B4" s="191" t="s">
        <v>35</v>
      </c>
      <c r="C4" s="192"/>
      <c r="D4" s="192"/>
      <c r="E4" s="193"/>
    </row>
    <row r="5" spans="1:14" ht="15.75" customHeight="1" thickBot="1" x14ac:dyDescent="0.35">
      <c r="A5" s="23" t="s">
        <v>36</v>
      </c>
      <c r="B5" s="194" t="s">
        <v>37</v>
      </c>
      <c r="C5" s="195"/>
      <c r="D5" s="195"/>
      <c r="E5" s="196"/>
    </row>
    <row r="6" spans="1:14" ht="19.5" customHeight="1" thickBot="1" x14ac:dyDescent="0.35">
      <c r="A6" s="23" t="s">
        <v>38</v>
      </c>
      <c r="B6" s="197" t="s">
        <v>52</v>
      </c>
      <c r="C6" s="198"/>
      <c r="D6" s="24" t="s">
        <v>39</v>
      </c>
      <c r="E6" s="70" t="s">
        <v>40</v>
      </c>
    </row>
    <row r="7" spans="1:14" ht="27" customHeight="1" thickBot="1" x14ac:dyDescent="0.35">
      <c r="A7" s="23" t="s">
        <v>41</v>
      </c>
      <c r="B7" s="199" t="s">
        <v>59</v>
      </c>
      <c r="C7" s="200"/>
      <c r="D7" s="200"/>
      <c r="E7" s="25"/>
    </row>
    <row r="8" spans="1:14" ht="15.75" x14ac:dyDescent="0.25">
      <c r="A8" s="26"/>
      <c r="B8" s="27"/>
      <c r="C8" s="27"/>
      <c r="D8" s="27"/>
    </row>
    <row r="9" spans="1:14" ht="16.2" thickBot="1" x14ac:dyDescent="0.35">
      <c r="A9" s="28" t="s">
        <v>42</v>
      </c>
      <c r="B9" s="27"/>
      <c r="C9" s="27"/>
      <c r="D9" s="27"/>
    </row>
    <row r="10" spans="1:14" ht="18" customHeight="1" thickBot="1" x14ac:dyDescent="0.3">
      <c r="A10" s="201" t="s">
        <v>76</v>
      </c>
      <c r="B10" s="202"/>
      <c r="C10" s="202"/>
      <c r="D10" s="202"/>
      <c r="E10" s="203"/>
    </row>
    <row r="11" spans="1:14" ht="15.75" x14ac:dyDescent="0.25">
      <c r="A11" s="28"/>
      <c r="B11" s="27"/>
      <c r="C11" s="27"/>
      <c r="D11" s="27"/>
    </row>
    <row r="12" spans="1:14" ht="16.2" thickBot="1" x14ac:dyDescent="0.35">
      <c r="A12" s="28" t="s">
        <v>43</v>
      </c>
      <c r="B12" s="27"/>
      <c r="C12" s="27"/>
      <c r="D12" s="27"/>
    </row>
    <row r="13" spans="1:14" ht="36" customHeight="1" thickBot="1" x14ac:dyDescent="0.3">
      <c r="A13" s="29" t="s">
        <v>44</v>
      </c>
      <c r="B13" s="201" t="s">
        <v>77</v>
      </c>
      <c r="C13" s="202"/>
      <c r="D13" s="202"/>
      <c r="E13" s="203"/>
    </row>
    <row r="14" spans="1:14" ht="15.75" x14ac:dyDescent="0.25">
      <c r="A14" s="19"/>
      <c r="B14" s="18"/>
      <c r="C14" s="18"/>
      <c r="D14" s="18"/>
    </row>
    <row r="15" spans="1:14" ht="16.5" thickBot="1" x14ac:dyDescent="0.3">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4" t="s">
        <v>47</v>
      </c>
      <c r="B17" s="205"/>
      <c r="C17" s="205"/>
      <c r="D17" s="205"/>
      <c r="E17" s="205"/>
      <c r="F17" s="205"/>
      <c r="G17" s="205"/>
      <c r="H17" s="205"/>
      <c r="I17" s="205"/>
      <c r="J17" s="205"/>
      <c r="K17" s="205"/>
      <c r="L17" s="205"/>
      <c r="M17" s="205"/>
      <c r="N17" s="206"/>
    </row>
    <row r="18" spans="1:14" ht="15" customHeight="1" x14ac:dyDescent="0.3">
      <c r="A18" s="207" t="s">
        <v>48</v>
      </c>
      <c r="B18" s="208"/>
      <c r="C18" s="208"/>
      <c r="D18" s="208"/>
      <c r="E18" s="208"/>
      <c r="F18" s="208"/>
      <c r="G18" s="208"/>
      <c r="H18" s="208"/>
      <c r="I18" s="208"/>
      <c r="J18" s="208"/>
      <c r="K18" s="208"/>
      <c r="L18" s="208"/>
      <c r="M18" s="208"/>
      <c r="N18" s="209"/>
    </row>
    <row r="19" spans="1:14" ht="13.5" customHeight="1" thickBot="1" x14ac:dyDescent="0.35">
      <c r="A19" s="210" t="s">
        <v>49</v>
      </c>
      <c r="B19" s="211"/>
      <c r="C19" s="211"/>
      <c r="D19" s="211"/>
      <c r="E19" s="211"/>
      <c r="F19" s="211"/>
      <c r="G19" s="211"/>
      <c r="H19" s="37"/>
      <c r="I19" s="37"/>
      <c r="J19" s="37"/>
      <c r="K19" s="37"/>
      <c r="L19" s="37"/>
      <c r="M19" s="37"/>
      <c r="N19" s="38"/>
    </row>
    <row r="20" spans="1:14" ht="15.75" x14ac:dyDescent="0.25">
      <c r="A20" s="39"/>
      <c r="B20" s="18"/>
      <c r="C20" s="18"/>
      <c r="D20" s="18"/>
    </row>
    <row r="21" spans="1:14" ht="16.2" thickBot="1" x14ac:dyDescent="0.35">
      <c r="A21" s="19" t="s">
        <v>50</v>
      </c>
      <c r="B21" s="18"/>
      <c r="C21" s="18"/>
      <c r="D21" s="18"/>
    </row>
    <row r="22" spans="1:14" ht="15" customHeight="1" x14ac:dyDescent="0.3">
      <c r="A22" s="212" t="s">
        <v>58</v>
      </c>
      <c r="B22" s="213"/>
      <c r="C22" s="213"/>
      <c r="D22" s="213"/>
      <c r="E22" s="213"/>
      <c r="F22" s="213"/>
      <c r="G22" s="213"/>
      <c r="H22" s="213"/>
      <c r="I22" s="213"/>
      <c r="J22" s="213"/>
      <c r="K22" s="213"/>
      <c r="L22" s="213"/>
      <c r="M22" s="213"/>
      <c r="N22" s="214"/>
    </row>
    <row r="23" spans="1:14" ht="15.75" customHeight="1" thickBot="1" x14ac:dyDescent="0.35">
      <c r="A23" s="210"/>
      <c r="B23" s="211"/>
      <c r="C23" s="211"/>
      <c r="D23" s="211"/>
      <c r="E23" s="211"/>
      <c r="F23" s="211"/>
      <c r="G23" s="211"/>
      <c r="H23" s="211"/>
      <c r="I23" s="211"/>
      <c r="J23" s="211"/>
      <c r="K23" s="211"/>
      <c r="L23" s="211"/>
      <c r="M23" s="211"/>
      <c r="N23" s="215"/>
    </row>
    <row r="24" spans="1:14" ht="15.75" x14ac:dyDescent="0.25">
      <c r="A24" s="40"/>
      <c r="B24" s="18"/>
      <c r="C24" s="18"/>
      <c r="D24" s="18"/>
    </row>
    <row r="25" spans="1:14" ht="16.5" thickBot="1" x14ac:dyDescent="0.3">
      <c r="A25" s="41" t="s">
        <v>51</v>
      </c>
      <c r="B25" s="18"/>
      <c r="C25" s="18"/>
      <c r="D25" s="18"/>
    </row>
    <row r="26" spans="1:14" ht="44.25" customHeight="1" thickBot="1" x14ac:dyDescent="0.35">
      <c r="A26" s="186" t="s">
        <v>56</v>
      </c>
      <c r="B26" s="187"/>
      <c r="C26" s="187"/>
      <c r="D26" s="187"/>
      <c r="E26" s="187"/>
      <c r="F26" s="187"/>
      <c r="G26" s="187"/>
      <c r="H26" s="187"/>
      <c r="I26" s="187"/>
      <c r="J26" s="187"/>
      <c r="K26" s="187"/>
      <c r="L26" s="187"/>
      <c r="M26" s="187"/>
      <c r="N26" s="188"/>
    </row>
    <row r="27" spans="1:14" ht="15.75"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2015-05-26T14:50:40Z</dcterms:modified>
</cp:coreProperties>
</file>